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7eXzgNjKZ/XHkf50iDMghB5dii9s1kJuTkpN1FA166z4uO68mETbxbcMvLOS7TPvxBT+kaOyMGh9WqIQpfF7Uw==" workbookSaltValue="tH72vL8SHEZJ1+8I7K+XcQ==" workbookSpinCount="100000" lockStructure="1"/>
  <bookViews>
    <workbookView xWindow="11985" yWindow="-15" windowWidth="12030" windowHeight="10065"/>
  </bookViews>
  <sheets>
    <sheet name="法適用_病院事業" sheetId="4" r:id="rId1"/>
    <sheet name="データ" sheetId="5" state="hidden" r:id="rId2"/>
  </sheets>
  <definedNames>
    <definedName name="_xlnm.Print_Area" localSheetId="0">法適用_病院事業!$A$1:$NX$85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FL54" i="4"/>
  <c r="FL32" i="4"/>
  <c r="MN54" i="4"/>
  <c r="MN32" i="4"/>
  <c r="HM78" i="4"/>
  <c r="CS78" i="4"/>
  <c r="BX54" i="4"/>
  <c r="BX32" i="4"/>
  <c r="C11" i="5"/>
  <c r="D11" i="5"/>
  <c r="E11" i="5"/>
  <c r="B11" i="5"/>
  <c r="HG32" i="4" l="1"/>
  <c r="FH78" i="4"/>
  <c r="DS54" i="4"/>
  <c r="DS32" i="4"/>
  <c r="AE32" i="4"/>
  <c r="KC78" i="4"/>
  <c r="HG54" i="4"/>
  <c r="AN78" i="4"/>
  <c r="AE54" i="4"/>
  <c r="KU54" i="4"/>
  <c r="KU32" i="4"/>
  <c r="JJ78" i="4"/>
  <c r="GR54" i="4"/>
  <c r="GR32" i="4"/>
  <c r="EO78" i="4"/>
  <c r="DD54" i="4"/>
  <c r="DD32" i="4"/>
  <c r="KF32" i="4"/>
  <c r="U78" i="4"/>
  <c r="P54" i="4"/>
  <c r="P32" i="4"/>
  <c r="KF54" i="4"/>
  <c r="BZ78" i="4"/>
  <c r="LY54" i="4"/>
  <c r="LY32" i="4"/>
  <c r="LO78" i="4"/>
  <c r="IK32" i="4"/>
  <c r="BI32" i="4"/>
  <c r="IK54" i="4"/>
  <c r="BI54" i="4"/>
  <c r="GT78" i="4"/>
  <c r="EW54" i="4"/>
  <c r="EW32" i="4"/>
  <c r="GA78" i="4"/>
  <c r="EH54" i="4"/>
  <c r="BG78" i="4"/>
  <c r="AT54" i="4"/>
  <c r="AT32" i="4"/>
  <c r="LJ54" i="4"/>
  <c r="LJ32" i="4"/>
  <c r="KV78" i="4"/>
  <c r="HV54" i="4"/>
  <c r="HV32" i="4"/>
  <c r="EH32" i="4"/>
</calcChain>
</file>

<file path=xl/sharedStrings.xml><?xml version="1.0" encoding="utf-8"?>
<sst xmlns="http://schemas.openxmlformats.org/spreadsheetml/2006/main" count="322" uniqueCount="178">
  <si>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</si>
  <si>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</si>
  <si>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</si>
  <si>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</si>
  <si>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</si>
  <si>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</si>
  <si>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</si>
  <si>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</si>
  <si>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</si>
  <si>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</si>
  <si>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</si>
  <si>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</si>
  <si>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</si>
  <si>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</si>
  <si>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</si>
  <si>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</si>
  <si>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</si>
  <si>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</si>
  <si>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</si>
  <si>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</si>
  <si>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</si>
  <si>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</si>
  <si>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</si>
  <si>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</si>
  <si>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</si>
  <si>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</si>
  <si>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</si>
  <si>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</si>
  <si>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</si>
  <si>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</si>
  <si>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</si>
  <si>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</si>
  <si>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</si>
  <si>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</si>
  <si>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</si>
  <si>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</si>
  <si>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</si>
  <si>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</si>
  <si>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</si>
  <si>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</si>
  <si>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</si>
  <si>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</si>
  <si>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</si>
  <si>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</si>
  <si>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</si>
  <si>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</si>
  <si>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</si>
  <si>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</si>
  <si>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</si>
  <si>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</si>
  <si>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</si>
  <si>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</si>
  <si>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</si>
  <si>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</si>
  <si>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</si>
  <si>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</si>
  <si>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</si>
  <si>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</si>
  <si>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</si>
  <si>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</si>
  <si>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</si>
  <si>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</si>
  <si>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</si>
  <si>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</si>
  <si>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</si>
  <si>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</si>
  <si>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</si>
  <si>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</si>
  <si>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</si>
  <si>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</si>
  <si>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</si>
  <si>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</si>
  <si>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</si>
  <si>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</si>
  <si>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</si>
  <si>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</si>
  <si>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</si>
  <si>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</si>
  <si>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</si>
  <si>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</si>
  <si>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</si>
  <si>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</si>
  <si>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</si>
  <si>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</si>
  <si>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</si>
  <si>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</si>
  <si>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</si>
  <si>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</si>
  <si>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</si>
  <si>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</si>
  <si>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</si>
  <si>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</si>
  <si>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</si>
  <si>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</si>
  <si>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</si>
  <si>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</si>
  <si>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</si>
  <si>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</si>
  <si>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</si>
  <si>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</si>
  <si>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</si>
  <si>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</si>
  <si>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</si>
  <si>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</si>
  <si>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</si>
  <si>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</si>
  <si>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</si>
  <si>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</si>
  <si>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</si>
  <si>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</si>
  <si>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</si>
  <si>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</si>
  <si>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</si>
  <si>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</si>
  <si>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</si>
  <si>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</si>
  <si>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</si>
  <si>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</si>
  <si>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</si>
  <si>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</si>
  <si>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</si>
  <si>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</si>
  <si>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</si>
  <si>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</si>
  <si>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</si>
  <si>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</si>
  <si>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</si>
  <si>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</si>
  <si>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</si>
  <si>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</si>
  <si>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</si>
  <si>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</si>
  <si>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</si>
  <si>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</si>
  <si>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</si>
  <si>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</si>
  <si>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</si>
  <si>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</si>
  <si>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</si>
  <si>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</si>
  <si>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</si>
  <si>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</si>
  <si>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</si>
  <si>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</si>
  <si>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</si>
  <si>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</si>
  <si>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</si>
  <si>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</si>
  <si>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</si>
  <si>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</si>
  <si>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</si>
  <si>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</si>
  <si>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</si>
  <si>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</si>
  <si>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山形県</t>
  </si>
  <si>
    <t>米沢市</t>
  </si>
  <si>
    <t>市立病院</t>
  </si>
  <si>
    <t>条例全部</t>
  </si>
  <si>
    <t>病院事業</t>
  </si>
  <si>
    <t>一般病院</t>
  </si>
  <si>
    <t>300床以上～400床未満</t>
  </si>
  <si>
    <t>自治体職員</t>
  </si>
  <si>
    <t>直営</t>
  </si>
  <si>
    <t>対象</t>
  </si>
  <si>
    <t>ド 透 I 訓</t>
  </si>
  <si>
    <t>救 臨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</si>
  <si>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</si>
  <si>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</si>
  <si>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</si>
  <si>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</si>
  <si>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</si>
  <si>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</si>
  <si>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</si>
  <si>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</si>
  <si>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経常収支比率（①）は前年度を上回った。しかし、医業収支比率（②）が前年度を下回り、累積欠損金比率（③）は前年度を上回ったため、更なる経営改善を必要とする。
　病床利用率（④）は、類似病院平均値を上回ったものの、前年度の数値を下回った。入院・外来患者１人１日当たり収益（⑤・⑥）については、毎年度増加傾向にあるものの、類似病院平均を下回っている状況である。
　職員給与費対医業収益比率（⑦）については、依然高い状況が続いている。材料費対医業収益比率（⑧）は、平成２７年度から数値が少しずつ下がっており、今後も継続していきたい。</t>
    <rPh sb="1" eb="3">
      <t>ケイジョウ</t>
    </rPh>
    <rPh sb="3" eb="5">
      <t>シュウシ</t>
    </rPh>
    <rPh sb="5" eb="7">
      <t>ヒリツ</t>
    </rPh>
    <rPh sb="11" eb="14">
      <t>ゼンネンド</t>
    </rPh>
    <rPh sb="15" eb="17">
      <t>ウワマワ</t>
    </rPh>
    <rPh sb="24" eb="26">
      <t>イギョウ</t>
    </rPh>
    <rPh sb="26" eb="28">
      <t>シュウシ</t>
    </rPh>
    <rPh sb="28" eb="30">
      <t>ヒリツ</t>
    </rPh>
    <rPh sb="34" eb="37">
      <t>ゼンネンド</t>
    </rPh>
    <rPh sb="38" eb="40">
      <t>シタマワ</t>
    </rPh>
    <rPh sb="42" eb="44">
      <t>ルイセキ</t>
    </rPh>
    <rPh sb="44" eb="46">
      <t>ケッソン</t>
    </rPh>
    <rPh sb="46" eb="47">
      <t>カネ</t>
    </rPh>
    <rPh sb="47" eb="49">
      <t>ヒリツ</t>
    </rPh>
    <rPh sb="53" eb="56">
      <t>ゼンネンド</t>
    </rPh>
    <rPh sb="57" eb="59">
      <t>ウワマワ</t>
    </rPh>
    <rPh sb="64" eb="65">
      <t>サラ</t>
    </rPh>
    <rPh sb="67" eb="69">
      <t>ケイエイ</t>
    </rPh>
    <rPh sb="69" eb="71">
      <t>カイゼン</t>
    </rPh>
    <rPh sb="72" eb="74">
      <t>ヒツヨウ</t>
    </rPh>
    <rPh sb="80" eb="82">
      <t>ビョウショウ</t>
    </rPh>
    <rPh sb="82" eb="85">
      <t>リヨウリツ</t>
    </rPh>
    <rPh sb="90" eb="92">
      <t>ルイジ</t>
    </rPh>
    <rPh sb="92" eb="94">
      <t>ビョウイン</t>
    </rPh>
    <rPh sb="94" eb="97">
      <t>ヘイキンチ</t>
    </rPh>
    <rPh sb="98" eb="100">
      <t>ウワマワ</t>
    </rPh>
    <rPh sb="106" eb="109">
      <t>ゼンネンド</t>
    </rPh>
    <rPh sb="110" eb="112">
      <t>スウチ</t>
    </rPh>
    <rPh sb="113" eb="115">
      <t>シタマワ</t>
    </rPh>
    <rPh sb="118" eb="120">
      <t>ニュウイン</t>
    </rPh>
    <rPh sb="121" eb="123">
      <t>ガイライ</t>
    </rPh>
    <rPh sb="123" eb="125">
      <t>カンジャ</t>
    </rPh>
    <rPh sb="126" eb="127">
      <t>ヒト</t>
    </rPh>
    <rPh sb="128" eb="129">
      <t>ニチ</t>
    </rPh>
    <rPh sb="129" eb="130">
      <t>ア</t>
    </rPh>
    <rPh sb="132" eb="134">
      <t>シュウエキ</t>
    </rPh>
    <rPh sb="145" eb="148">
      <t>マイネンド</t>
    </rPh>
    <rPh sb="148" eb="150">
      <t>ゾウカ</t>
    </rPh>
    <rPh sb="150" eb="152">
      <t>ケイコウ</t>
    </rPh>
    <rPh sb="159" eb="161">
      <t>ルイジ</t>
    </rPh>
    <rPh sb="161" eb="163">
      <t>ビョウイン</t>
    </rPh>
    <rPh sb="163" eb="165">
      <t>ヘイキン</t>
    </rPh>
    <rPh sb="166" eb="168">
      <t>シタマワ</t>
    </rPh>
    <rPh sb="172" eb="174">
      <t>ジョウキョウ</t>
    </rPh>
    <rPh sb="180" eb="182">
      <t>ショクイン</t>
    </rPh>
    <rPh sb="182" eb="184">
      <t>キュウヨ</t>
    </rPh>
    <rPh sb="184" eb="185">
      <t>ヒ</t>
    </rPh>
    <rPh sb="185" eb="186">
      <t>タイ</t>
    </rPh>
    <rPh sb="186" eb="188">
      <t>イギョウ</t>
    </rPh>
    <rPh sb="188" eb="190">
      <t>シュウエキ</t>
    </rPh>
    <rPh sb="190" eb="192">
      <t>ヒリツ</t>
    </rPh>
    <rPh sb="201" eb="203">
      <t>イゼン</t>
    </rPh>
    <rPh sb="203" eb="204">
      <t>タカ</t>
    </rPh>
    <rPh sb="205" eb="207">
      <t>ジョウキョウ</t>
    </rPh>
    <rPh sb="208" eb="209">
      <t>ツヅ</t>
    </rPh>
    <rPh sb="214" eb="216">
      <t>ザイリョウ</t>
    </rPh>
    <rPh sb="216" eb="217">
      <t>ヒ</t>
    </rPh>
    <rPh sb="217" eb="218">
      <t>タイ</t>
    </rPh>
    <rPh sb="218" eb="220">
      <t>イギョウ</t>
    </rPh>
    <rPh sb="220" eb="222">
      <t>シュウエキ</t>
    </rPh>
    <rPh sb="222" eb="224">
      <t>ヒリツ</t>
    </rPh>
    <rPh sb="229" eb="231">
      <t>ヘイセイ</t>
    </rPh>
    <rPh sb="233" eb="235">
      <t>ネンド</t>
    </rPh>
    <rPh sb="237" eb="239">
      <t>スウチ</t>
    </rPh>
    <rPh sb="240" eb="241">
      <t>スコ</t>
    </rPh>
    <rPh sb="244" eb="245">
      <t>サ</t>
    </rPh>
    <rPh sb="251" eb="253">
      <t>コンゴ</t>
    </rPh>
    <rPh sb="254" eb="256">
      <t>ケイゾク</t>
    </rPh>
    <phoneticPr fontId="5"/>
  </si>
  <si>
    <t>　当院は、置賜二次保健医療圏の基幹病院として、主に急性期医療を提供している。地域では、二次救急医療機関として、市の病院群輪番制に参加している。
　また、民間医療機関による提供が困難な高度医療、救急、小児、周産期等の不採算部門の医療を提供するとともに、臨床研修病院としての教育機関の役割を担っている。</t>
    <phoneticPr fontId="5"/>
  </si>
  <si>
    <t>　有形固定資産減価償却率（①）・器械備品減価償却率（②）ともに年々増加傾向にある。また、類似病院平均値より高く、病院の老朽化が進んでいる。
　１床あたり有形固定資産（③）は、前年度よりも減少し、類似病院平均値より低い水準にある。
　当院では令和５年度までに新病院を開設する予定であり、それまでは固定資産への投資を必要最低限としていく方針である。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6" eb="18">
      <t>キカイ</t>
    </rPh>
    <rPh sb="18" eb="20">
      <t>ビヒン</t>
    </rPh>
    <rPh sb="20" eb="22">
      <t>ゲンカ</t>
    </rPh>
    <rPh sb="22" eb="24">
      <t>ショウキャク</t>
    </rPh>
    <rPh sb="24" eb="25">
      <t>リツ</t>
    </rPh>
    <rPh sb="31" eb="33">
      <t>ネンネン</t>
    </rPh>
    <rPh sb="33" eb="35">
      <t>ゾウカ</t>
    </rPh>
    <rPh sb="35" eb="37">
      <t>ケイコウ</t>
    </rPh>
    <rPh sb="44" eb="46">
      <t>ルイジ</t>
    </rPh>
    <rPh sb="46" eb="48">
      <t>ビョウイン</t>
    </rPh>
    <rPh sb="48" eb="51">
      <t>ヘイキンチ</t>
    </rPh>
    <rPh sb="53" eb="54">
      <t>タカ</t>
    </rPh>
    <rPh sb="56" eb="58">
      <t>ビョウイン</t>
    </rPh>
    <rPh sb="59" eb="62">
      <t>ロウキュウカ</t>
    </rPh>
    <rPh sb="63" eb="64">
      <t>スス</t>
    </rPh>
    <rPh sb="72" eb="73">
      <t>ショウ</t>
    </rPh>
    <rPh sb="76" eb="78">
      <t>ユウケイ</t>
    </rPh>
    <rPh sb="78" eb="80">
      <t>コテイ</t>
    </rPh>
    <rPh sb="80" eb="82">
      <t>シサン</t>
    </rPh>
    <rPh sb="87" eb="90">
      <t>ゼンネンド</t>
    </rPh>
    <rPh sb="93" eb="95">
      <t>ゲンショウ</t>
    </rPh>
    <rPh sb="97" eb="99">
      <t>ルイジ</t>
    </rPh>
    <rPh sb="99" eb="101">
      <t>ビョウイン</t>
    </rPh>
    <rPh sb="101" eb="104">
      <t>ヘイキンチ</t>
    </rPh>
    <rPh sb="106" eb="107">
      <t>ヒク</t>
    </rPh>
    <rPh sb="108" eb="110">
      <t>スイジュン</t>
    </rPh>
    <phoneticPr fontId="5"/>
  </si>
  <si>
    <t xml:space="preserve"> 収支の面では経年比較で改善傾向にあり、前年度より赤字幅は減少しているが、今年度も赤字決算となったため、依然として債務超過の状態が続いている。
　当院では令和５年度までに新病院開設を目指して事業を進めている。円滑に事業を進めるため、今後は債務超過の状態を解消するだけではなく、安定的に黒字にしていく必要がある。</t>
    <rPh sb="1" eb="3">
      <t>シュウシ</t>
    </rPh>
    <rPh sb="4" eb="5">
      <t>メン</t>
    </rPh>
    <rPh sb="7" eb="9">
      <t>ケイネン</t>
    </rPh>
    <rPh sb="9" eb="11">
      <t>ヒカク</t>
    </rPh>
    <rPh sb="12" eb="14">
      <t>カイゼン</t>
    </rPh>
    <rPh sb="14" eb="16">
      <t>ケイコウ</t>
    </rPh>
    <rPh sb="20" eb="23">
      <t>ゼンネンド</t>
    </rPh>
    <rPh sb="25" eb="28">
      <t>アカジハバ</t>
    </rPh>
    <rPh sb="29" eb="31">
      <t>ゲンショウ</t>
    </rPh>
    <rPh sb="37" eb="40">
      <t>コンネンド</t>
    </rPh>
    <rPh sb="41" eb="43">
      <t>アカジ</t>
    </rPh>
    <rPh sb="43" eb="45">
      <t>ケッサン</t>
    </rPh>
    <rPh sb="52" eb="54">
      <t>イゼン</t>
    </rPh>
    <rPh sb="57" eb="59">
      <t>サイム</t>
    </rPh>
    <rPh sb="59" eb="61">
      <t>チョウカ</t>
    </rPh>
    <rPh sb="62" eb="64">
      <t>ジョウタイ</t>
    </rPh>
    <rPh sb="65" eb="66">
      <t>ツヅ</t>
    </rPh>
    <rPh sb="73" eb="75">
      <t>トウイン</t>
    </rPh>
    <rPh sb="77" eb="79">
      <t>レイワ</t>
    </rPh>
    <rPh sb="80" eb="81">
      <t>ネン</t>
    </rPh>
    <rPh sb="81" eb="82">
      <t>ド</t>
    </rPh>
    <rPh sb="85" eb="88">
      <t>シンビョウイン</t>
    </rPh>
    <rPh sb="88" eb="90">
      <t>カイセツ</t>
    </rPh>
    <rPh sb="91" eb="93">
      <t>メザ</t>
    </rPh>
    <rPh sb="95" eb="97">
      <t>ジギョウ</t>
    </rPh>
    <rPh sb="98" eb="99">
      <t>スス</t>
    </rPh>
    <rPh sb="104" eb="106">
      <t>エンカツ</t>
    </rPh>
    <rPh sb="107" eb="109">
      <t>ジギョウ</t>
    </rPh>
    <rPh sb="110" eb="111">
      <t>スス</t>
    </rPh>
    <rPh sb="116" eb="118">
      <t>コンゴ</t>
    </rPh>
    <rPh sb="119" eb="121">
      <t>サイム</t>
    </rPh>
    <rPh sb="121" eb="123">
      <t>チョウカ</t>
    </rPh>
    <rPh sb="124" eb="126">
      <t>ジョウタイ</t>
    </rPh>
    <rPh sb="127" eb="129">
      <t>カイショウ</t>
    </rPh>
    <rPh sb="138" eb="140">
      <t>アンテイ</t>
    </rPh>
    <rPh sb="140" eb="141">
      <t>テキ</t>
    </rPh>
    <rPh sb="142" eb="144">
      <t>クロジ</t>
    </rPh>
    <rPh sb="149" eb="151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</si>
</sst>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64.8</c:v>
                </c:pt>
                <c:pt idx="1">
                  <c:v>64.099999999999994</c:v>
                </c:pt>
                <c:pt idx="2">
                  <c:v>75</c:v>
                </c:pt>
                <c:pt idx="3">
                  <c:v>78.099999999999994</c:v>
                </c:pt>
                <c:pt idx="4">
                  <c:v>74.900000000000006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02-4BB5-AD3A-708A28A8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6144"/>
        <c:axId val="3352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71.3</c:v>
                </c:pt>
                <c:pt idx="2">
                  <c:v>72.599999999999994</c:v>
                </c:pt>
                <c:pt idx="3">
                  <c:v>73.5</c:v>
                </c:pt>
                <c:pt idx="4">
                  <c:v>74.099999999999994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02-4BB5-AD3A-708A28A88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6144"/>
        <c:axId val="33528064"/>
      </c:lineChart>
      <c:dateAx>
        <c:axId val="335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28064"/>
        <c:crosses val="autoZero"/>
        <c:auto val="1"/>
        <c:lblOffset val="100"/>
        <c:baseTimeUnit val="years"/>
      </c:dateAx>
      <c:valAx>
        <c:axId val="3352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10524</c:v>
                </c:pt>
                <c:pt idx="1">
                  <c:v>10856</c:v>
                </c:pt>
                <c:pt idx="2">
                  <c:v>11959</c:v>
                </c:pt>
                <c:pt idx="3">
                  <c:v>12854</c:v>
                </c:pt>
                <c:pt idx="4">
                  <c:v>13208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60-4426-9ADC-742BE546B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40704"/>
        <c:axId val="3804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13027</c:v>
                </c:pt>
                <c:pt idx="1">
                  <c:v>13096</c:v>
                </c:pt>
                <c:pt idx="2">
                  <c:v>13552</c:v>
                </c:pt>
                <c:pt idx="3">
                  <c:v>13792</c:v>
                </c:pt>
                <c:pt idx="4">
                  <c:v>14290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60-4426-9ADC-742BE546B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0704"/>
        <c:axId val="38042624"/>
      </c:lineChart>
      <c:dateAx>
        <c:axId val="3804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42624"/>
        <c:crosses val="autoZero"/>
        <c:auto val="1"/>
        <c:lblOffset val="100"/>
        <c:baseTimeUnit val="years"/>
      </c:dateAx>
      <c:valAx>
        <c:axId val="3804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040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42178</c:v>
                </c:pt>
                <c:pt idx="1">
                  <c:v>43623</c:v>
                </c:pt>
                <c:pt idx="2">
                  <c:v>45775</c:v>
                </c:pt>
                <c:pt idx="3">
                  <c:v>48624</c:v>
                </c:pt>
                <c:pt idx="4">
                  <c:v>49732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A4-48D6-89E4-8909943A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85376"/>
        <c:axId val="3808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53447</c:v>
                </c:pt>
                <c:pt idx="1">
                  <c:v>50413</c:v>
                </c:pt>
                <c:pt idx="2">
                  <c:v>50510</c:v>
                </c:pt>
                <c:pt idx="3">
                  <c:v>50958</c:v>
                </c:pt>
                <c:pt idx="4">
                  <c:v>52405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A4-48D6-89E4-8909943A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5376"/>
        <c:axId val="38087296"/>
      </c:lineChart>
      <c:dateAx>
        <c:axId val="3808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87296"/>
        <c:crosses val="autoZero"/>
        <c:auto val="1"/>
        <c:lblOffset val="100"/>
        <c:baseTimeUnit val="years"/>
      </c:dateAx>
      <c:valAx>
        <c:axId val="3808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085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143.6</c:v>
                </c:pt>
                <c:pt idx="1">
                  <c:v>146.4</c:v>
                </c:pt>
                <c:pt idx="2">
                  <c:v>158.69999999999999</c:v>
                </c:pt>
                <c:pt idx="3">
                  <c:v>143.80000000000001</c:v>
                </c:pt>
                <c:pt idx="4">
                  <c:v>144.6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D2-4EDE-A3C4-2D7B40A19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29504"/>
        <c:axId val="3623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73.099999999999994</c:v>
                </c:pt>
                <c:pt idx="2">
                  <c:v>76.3</c:v>
                </c:pt>
                <c:pt idx="3">
                  <c:v>80.7</c:v>
                </c:pt>
                <c:pt idx="4">
                  <c:v>75.900000000000006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D2-4EDE-A3C4-2D7B40A19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29504"/>
        <c:axId val="36231424"/>
      </c:lineChart>
      <c:dateAx>
        <c:axId val="3622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231424"/>
        <c:crosses val="autoZero"/>
        <c:auto val="1"/>
        <c:lblOffset val="100"/>
        <c:baseTimeUnit val="years"/>
      </c:dateAx>
      <c:valAx>
        <c:axId val="3623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229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88.1</c:v>
                </c:pt>
                <c:pt idx="1">
                  <c:v>87.2</c:v>
                </c:pt>
                <c:pt idx="2">
                  <c:v>87.5</c:v>
                </c:pt>
                <c:pt idx="3">
                  <c:v>91.8</c:v>
                </c:pt>
                <c:pt idx="4">
                  <c:v>91.7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01-456A-97B2-44F647D46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03840"/>
        <c:axId val="3600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91.1</c:v>
                </c:pt>
                <c:pt idx="2">
                  <c:v>90.1</c:v>
                </c:pt>
                <c:pt idx="3">
                  <c:v>89.6</c:v>
                </c:pt>
                <c:pt idx="4">
                  <c:v>89.7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01-456A-97B2-44F647D46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3840"/>
        <c:axId val="36005760"/>
      </c:lineChart>
      <c:dateAx>
        <c:axId val="3600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05760"/>
        <c:crosses val="autoZero"/>
        <c:auto val="1"/>
        <c:lblOffset val="100"/>
        <c:baseTimeUnit val="years"/>
      </c:dateAx>
      <c:valAx>
        <c:axId val="3600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00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96.5</c:v>
                </c:pt>
                <c:pt idx="3">
                  <c:v>99.7</c:v>
                </c:pt>
                <c:pt idx="4">
                  <c:v>99.8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03-42ED-BC4E-0BE6C70B6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40064"/>
        <c:axId val="3613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99.7</c:v>
                </c:pt>
                <c:pt idx="1">
                  <c:v>98</c:v>
                </c:pt>
                <c:pt idx="2">
                  <c:v>97.2</c:v>
                </c:pt>
                <c:pt idx="3">
                  <c:v>97</c:v>
                </c:pt>
                <c:pt idx="4">
                  <c:v>97.8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03-42ED-BC4E-0BE6C70B6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0064"/>
        <c:axId val="36132352"/>
      </c:lineChart>
      <c:dateAx>
        <c:axId val="3604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132352"/>
        <c:crosses val="autoZero"/>
        <c:auto val="1"/>
        <c:lblOffset val="100"/>
        <c:baseTimeUnit val="years"/>
      </c:dateAx>
      <c:valAx>
        <c:axId val="3613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604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71.2</c:v>
                </c:pt>
                <c:pt idx="1">
                  <c:v>73.2</c:v>
                </c:pt>
                <c:pt idx="2">
                  <c:v>75.3</c:v>
                </c:pt>
                <c:pt idx="3">
                  <c:v>77.2</c:v>
                </c:pt>
                <c:pt idx="4">
                  <c:v>78.400000000000006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11-4E92-ACD1-220936DBD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4848"/>
        <c:axId val="3775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50.3</c:v>
                </c:pt>
                <c:pt idx="2">
                  <c:v>49.8</c:v>
                </c:pt>
                <c:pt idx="3">
                  <c:v>50.9</c:v>
                </c:pt>
                <c:pt idx="4">
                  <c:v>51.9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11-4E92-ACD1-220936DBD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74848"/>
        <c:axId val="37758080"/>
      </c:lineChart>
      <c:dateAx>
        <c:axId val="3617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58080"/>
        <c:crosses val="autoZero"/>
        <c:auto val="1"/>
        <c:lblOffset val="100"/>
        <c:baseTimeUnit val="years"/>
      </c:dateAx>
      <c:valAx>
        <c:axId val="3775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7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68.599999999999994</c:v>
                </c:pt>
                <c:pt idx="1">
                  <c:v>71.2</c:v>
                </c:pt>
                <c:pt idx="2">
                  <c:v>74</c:v>
                </c:pt>
                <c:pt idx="3">
                  <c:v>78.2</c:v>
                </c:pt>
                <c:pt idx="4">
                  <c:v>80.7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BFC-B227-ADE55165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4192"/>
        <c:axId val="3779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65.7</c:v>
                </c:pt>
                <c:pt idx="2">
                  <c:v>65</c:v>
                </c:pt>
                <c:pt idx="3">
                  <c:v>66.8</c:v>
                </c:pt>
                <c:pt idx="4">
                  <c:v>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BFC-B227-ADE55165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4192"/>
        <c:axId val="37794560"/>
      </c:lineChart>
      <c:dateAx>
        <c:axId val="3778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94560"/>
        <c:crosses val="autoZero"/>
        <c:auto val="1"/>
        <c:lblOffset val="100"/>
        <c:baseTimeUnit val="years"/>
      </c:dateAx>
      <c:valAx>
        <c:axId val="3779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784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28203253</c:v>
                </c:pt>
                <c:pt idx="1">
                  <c:v>30201077</c:v>
                </c:pt>
                <c:pt idx="2">
                  <c:v>36795898</c:v>
                </c:pt>
                <c:pt idx="3">
                  <c:v>37095773</c:v>
                </c:pt>
                <c:pt idx="4">
                  <c:v>37087081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36-4FA0-A355-10029D0E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41152"/>
        <c:axId val="3784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42112933</c:v>
                </c:pt>
                <c:pt idx="1">
                  <c:v>42578034</c:v>
                </c:pt>
                <c:pt idx="2">
                  <c:v>45645830</c:v>
                </c:pt>
                <c:pt idx="3">
                  <c:v>47082778</c:v>
                </c:pt>
                <c:pt idx="4">
                  <c:v>48918364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36-4FA0-A355-10029D0E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1152"/>
        <c:axId val="37847424"/>
      </c:lineChart>
      <c:dateAx>
        <c:axId val="3784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847424"/>
        <c:crosses val="autoZero"/>
        <c:auto val="1"/>
        <c:lblOffset val="100"/>
        <c:baseTimeUnit val="years"/>
      </c:dateAx>
      <c:valAx>
        <c:axId val="3784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84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18.399999999999999</c:v>
                </c:pt>
                <c:pt idx="1">
                  <c:v>19.3</c:v>
                </c:pt>
                <c:pt idx="2">
                  <c:v>18.5</c:v>
                </c:pt>
                <c:pt idx="3">
                  <c:v>18.3</c:v>
                </c:pt>
                <c:pt idx="4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E9-47C0-A3AC-3461668E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1360"/>
        <c:axId val="3796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23.9</c:v>
                </c:pt>
                <c:pt idx="2">
                  <c:v>23.8</c:v>
                </c:pt>
                <c:pt idx="3">
                  <c:v>23.9</c:v>
                </c:pt>
                <c:pt idx="4">
                  <c:v>23.6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E9-47C0-A3AC-3461668E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1360"/>
        <c:axId val="37961728"/>
      </c:lineChart>
      <c:dateAx>
        <c:axId val="3795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961728"/>
        <c:crosses val="autoZero"/>
        <c:auto val="1"/>
        <c:lblOffset val="100"/>
        <c:baseTimeUnit val="years"/>
      </c:dateAx>
      <c:valAx>
        <c:axId val="3796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95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69.599999999999994</c:v>
                </c:pt>
                <c:pt idx="2">
                  <c:v>68.599999999999994</c:v>
                </c:pt>
                <c:pt idx="3">
                  <c:v>65</c:v>
                </c:pt>
                <c:pt idx="4">
                  <c:v>65.400000000000006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E8-4E83-BA62-E6CE9DB3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96032"/>
        <c:axId val="3799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54.8</c:v>
                </c:pt>
                <c:pt idx="2">
                  <c:v>55.8</c:v>
                </c:pt>
                <c:pt idx="3">
                  <c:v>56.1</c:v>
                </c:pt>
                <c:pt idx="4">
                  <c:v>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E8-4E83-BA62-E6CE9DB3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96032"/>
        <c:axId val="37997952"/>
      </c:lineChart>
      <c:dateAx>
        <c:axId val="3799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997952"/>
        <c:crosses val="autoZero"/>
        <c:auto val="1"/>
        <c:lblOffset val="100"/>
        <c:baseTimeUnit val="years"/>
      </c:dateAx>
      <c:valAx>
        <c:axId val="3799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99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JR18" zoomScaleNormal="100" zoomScaleSheetLayoutView="70" workbookViewId="0">
      <selection activeCell="OG77" sqref="OG7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山形県米沢市　市立病院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300床以上～400床未満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322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36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I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322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80927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27398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322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322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173</v>
      </c>
      <c r="NN18" s="113"/>
      <c r="NO18" s="108" t="s">
        <v>38</v>
      </c>
      <c r="NP18" s="109"/>
      <c r="NQ18" s="109"/>
      <c r="NR18" s="112" t="s">
        <v>173</v>
      </c>
      <c r="NS18" s="113"/>
      <c r="NT18" s="108" t="s">
        <v>38</v>
      </c>
      <c r="NU18" s="109"/>
      <c r="NV18" s="109"/>
      <c r="NW18" s="112" t="s">
        <v>173</v>
      </c>
      <c r="NX18" s="113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175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94.6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94.4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96.5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99.7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99.8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88.1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87.2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87.5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91.8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91.7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143.6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146.4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158.69999999999999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143.80000000000001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144.6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64.8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64.099999999999994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75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78.099999999999994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74.900000000000006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99.7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97.2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97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97.8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93.6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91.1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90.1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89.6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89.7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45.6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73.099999999999994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76.3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80.7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75.900000000000006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76.099999999999994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71.3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72.599999999999994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73.5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74.099999999999994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174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176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42178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43623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45775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48624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49732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10524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10856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11959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12854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13208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68.5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69.599999999999994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68.599999999999994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65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65.400000000000006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18.399999999999999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19.3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18.5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18.3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17.899999999999999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53447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50413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50510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50958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52405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13027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13096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13552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13792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14290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52.6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54.8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55.8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56.1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56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24.2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23.9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23.8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23.9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23.6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177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0" t="s">
        <v>55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71.2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73.2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75.3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77.2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78.400000000000006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55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68.599999999999994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71.2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74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78.2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80.7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55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28203253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30201077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36795898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37095773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37087081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0" t="s">
        <v>57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48.4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50.3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49.8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50.9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51.9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57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62.3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65.7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65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66.8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68.2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57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42112933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42578034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45645830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47082778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48918364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29CTxbMO/QLwEiJWTuA+zkNT93XMIKrBpep3wxNwt6zzKHuFrtIsYKwIAvnXOCjc8I0njguEU6e/IVjk9zYjKw==" saltValue="SPb2UMMWXGrQ0sqEcL3v4g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101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102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103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104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105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106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107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108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109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110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111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112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113</v>
      </c>
      <c r="B5" s="63"/>
      <c r="C5" s="63"/>
      <c r="D5" s="63"/>
      <c r="E5" s="63"/>
      <c r="F5" s="63"/>
      <c r="G5" s="63"/>
      <c r="H5" s="64" t="s">
        <v>114</v>
      </c>
      <c r="I5" s="64" t="s">
        <v>115</v>
      </c>
      <c r="J5" s="64" t="s">
        <v>116</v>
      </c>
      <c r="K5" s="64" t="s">
        <v>1</v>
      </c>
      <c r="L5" s="64" t="s">
        <v>2</v>
      </c>
      <c r="M5" s="64" t="s">
        <v>3</v>
      </c>
      <c r="N5" s="64" t="s">
        <v>117</v>
      </c>
      <c r="O5" s="64" t="s">
        <v>5</v>
      </c>
      <c r="P5" s="64" t="s">
        <v>118</v>
      </c>
      <c r="Q5" s="64" t="s">
        <v>119</v>
      </c>
      <c r="R5" s="64" t="s">
        <v>120</v>
      </c>
      <c r="S5" s="64" t="s">
        <v>121</v>
      </c>
      <c r="T5" s="64" t="s">
        <v>122</v>
      </c>
      <c r="U5" s="64" t="s">
        <v>123</v>
      </c>
      <c r="V5" s="64" t="s">
        <v>124</v>
      </c>
      <c r="W5" s="64" t="s">
        <v>125</v>
      </c>
      <c r="X5" s="64" t="s">
        <v>126</v>
      </c>
      <c r="Y5" s="64" t="s">
        <v>127</v>
      </c>
      <c r="Z5" s="64" t="s">
        <v>128</v>
      </c>
      <c r="AA5" s="64" t="s">
        <v>129</v>
      </c>
      <c r="AB5" s="64" t="s">
        <v>130</v>
      </c>
      <c r="AC5" s="64" t="s">
        <v>131</v>
      </c>
      <c r="AD5" s="64" t="s">
        <v>132</v>
      </c>
      <c r="AE5" s="64" t="s">
        <v>133</v>
      </c>
      <c r="AF5" s="64" t="s">
        <v>134</v>
      </c>
      <c r="AG5" s="64" t="s">
        <v>135</v>
      </c>
      <c r="AH5" s="64" t="s">
        <v>136</v>
      </c>
      <c r="AI5" s="64" t="s">
        <v>137</v>
      </c>
      <c r="AJ5" s="64" t="s">
        <v>138</v>
      </c>
      <c r="AK5" s="64" t="s">
        <v>139</v>
      </c>
      <c r="AL5" s="64" t="s">
        <v>140</v>
      </c>
      <c r="AM5" s="64" t="s">
        <v>141</v>
      </c>
      <c r="AN5" s="64" t="s">
        <v>142</v>
      </c>
      <c r="AO5" s="64" t="s">
        <v>143</v>
      </c>
      <c r="AP5" s="64" t="s">
        <v>144</v>
      </c>
      <c r="AQ5" s="64" t="s">
        <v>145</v>
      </c>
      <c r="AR5" s="64" t="s">
        <v>146</v>
      </c>
      <c r="AS5" s="64" t="s">
        <v>136</v>
      </c>
      <c r="AT5" s="64" t="s">
        <v>147</v>
      </c>
      <c r="AU5" s="64" t="s">
        <v>148</v>
      </c>
      <c r="AV5" s="64" t="s">
        <v>139</v>
      </c>
      <c r="AW5" s="64" t="s">
        <v>140</v>
      </c>
      <c r="AX5" s="64" t="s">
        <v>141</v>
      </c>
      <c r="AY5" s="64" t="s">
        <v>142</v>
      </c>
      <c r="AZ5" s="64" t="s">
        <v>143</v>
      </c>
      <c r="BA5" s="64" t="s">
        <v>144</v>
      </c>
      <c r="BB5" s="64" t="s">
        <v>145</v>
      </c>
      <c r="BC5" s="64" t="s">
        <v>146</v>
      </c>
      <c r="BD5" s="64" t="s">
        <v>149</v>
      </c>
      <c r="BE5" s="64" t="s">
        <v>147</v>
      </c>
      <c r="BF5" s="64" t="s">
        <v>148</v>
      </c>
      <c r="BG5" s="64" t="s">
        <v>139</v>
      </c>
      <c r="BH5" s="64" t="s">
        <v>140</v>
      </c>
      <c r="BI5" s="64" t="s">
        <v>141</v>
      </c>
      <c r="BJ5" s="64" t="s">
        <v>142</v>
      </c>
      <c r="BK5" s="64" t="s">
        <v>143</v>
      </c>
      <c r="BL5" s="64" t="s">
        <v>144</v>
      </c>
      <c r="BM5" s="64" t="s">
        <v>145</v>
      </c>
      <c r="BN5" s="64" t="s">
        <v>146</v>
      </c>
      <c r="BO5" s="64" t="s">
        <v>149</v>
      </c>
      <c r="BP5" s="64" t="s">
        <v>147</v>
      </c>
      <c r="BQ5" s="64" t="s">
        <v>148</v>
      </c>
      <c r="BR5" s="64" t="s">
        <v>139</v>
      </c>
      <c r="BS5" s="64" t="s">
        <v>140</v>
      </c>
      <c r="BT5" s="64" t="s">
        <v>141</v>
      </c>
      <c r="BU5" s="64" t="s">
        <v>142</v>
      </c>
      <c r="BV5" s="64" t="s">
        <v>143</v>
      </c>
      <c r="BW5" s="64" t="s">
        <v>144</v>
      </c>
      <c r="BX5" s="64" t="s">
        <v>145</v>
      </c>
      <c r="BY5" s="64" t="s">
        <v>146</v>
      </c>
      <c r="BZ5" s="64" t="s">
        <v>149</v>
      </c>
      <c r="CA5" s="64" t="s">
        <v>147</v>
      </c>
      <c r="CB5" s="64" t="s">
        <v>148</v>
      </c>
      <c r="CC5" s="64" t="s">
        <v>139</v>
      </c>
      <c r="CD5" s="64" t="s">
        <v>140</v>
      </c>
      <c r="CE5" s="64" t="s">
        <v>141</v>
      </c>
      <c r="CF5" s="64" t="s">
        <v>142</v>
      </c>
      <c r="CG5" s="64" t="s">
        <v>143</v>
      </c>
      <c r="CH5" s="64" t="s">
        <v>144</v>
      </c>
      <c r="CI5" s="64" t="s">
        <v>145</v>
      </c>
      <c r="CJ5" s="64" t="s">
        <v>146</v>
      </c>
      <c r="CK5" s="64" t="s">
        <v>149</v>
      </c>
      <c r="CL5" s="64" t="s">
        <v>147</v>
      </c>
      <c r="CM5" s="64" t="s">
        <v>148</v>
      </c>
      <c r="CN5" s="64" t="s">
        <v>139</v>
      </c>
      <c r="CO5" s="64" t="s">
        <v>140</v>
      </c>
      <c r="CP5" s="64" t="s">
        <v>141</v>
      </c>
      <c r="CQ5" s="64" t="s">
        <v>142</v>
      </c>
      <c r="CR5" s="64" t="s">
        <v>143</v>
      </c>
      <c r="CS5" s="64" t="s">
        <v>144</v>
      </c>
      <c r="CT5" s="64" t="s">
        <v>145</v>
      </c>
      <c r="CU5" s="64" t="s">
        <v>146</v>
      </c>
      <c r="CV5" s="64" t="s">
        <v>149</v>
      </c>
      <c r="CW5" s="64" t="s">
        <v>147</v>
      </c>
      <c r="CX5" s="64" t="s">
        <v>138</v>
      </c>
      <c r="CY5" s="64" t="s">
        <v>139</v>
      </c>
      <c r="CZ5" s="64" t="s">
        <v>140</v>
      </c>
      <c r="DA5" s="64" t="s">
        <v>141</v>
      </c>
      <c r="DB5" s="64" t="s">
        <v>142</v>
      </c>
      <c r="DC5" s="64" t="s">
        <v>143</v>
      </c>
      <c r="DD5" s="64" t="s">
        <v>144</v>
      </c>
      <c r="DE5" s="64" t="s">
        <v>145</v>
      </c>
      <c r="DF5" s="64" t="s">
        <v>146</v>
      </c>
      <c r="DG5" s="64" t="s">
        <v>149</v>
      </c>
      <c r="DH5" s="64" t="s">
        <v>137</v>
      </c>
      <c r="DI5" s="64" t="s">
        <v>148</v>
      </c>
      <c r="DJ5" s="64" t="s">
        <v>139</v>
      </c>
      <c r="DK5" s="64" t="s">
        <v>150</v>
      </c>
      <c r="DL5" s="64" t="s">
        <v>141</v>
      </c>
      <c r="DM5" s="64" t="s">
        <v>142</v>
      </c>
      <c r="DN5" s="64" t="s">
        <v>143</v>
      </c>
      <c r="DO5" s="64" t="s">
        <v>144</v>
      </c>
      <c r="DP5" s="64" t="s">
        <v>145</v>
      </c>
      <c r="DQ5" s="64" t="s">
        <v>146</v>
      </c>
      <c r="DR5" s="64" t="s">
        <v>149</v>
      </c>
      <c r="DS5" s="64" t="s">
        <v>147</v>
      </c>
      <c r="DT5" s="64" t="s">
        <v>148</v>
      </c>
      <c r="DU5" s="64" t="s">
        <v>139</v>
      </c>
      <c r="DV5" s="64" t="s">
        <v>140</v>
      </c>
      <c r="DW5" s="64" t="s">
        <v>141</v>
      </c>
      <c r="DX5" s="64" t="s">
        <v>142</v>
      </c>
      <c r="DY5" s="64" t="s">
        <v>143</v>
      </c>
      <c r="DZ5" s="64" t="s">
        <v>144</v>
      </c>
      <c r="EA5" s="64" t="s">
        <v>145</v>
      </c>
      <c r="EB5" s="64" t="s">
        <v>146</v>
      </c>
      <c r="EC5" s="64" t="s">
        <v>149</v>
      </c>
      <c r="ED5" s="64" t="s">
        <v>147</v>
      </c>
      <c r="EE5" s="64" t="s">
        <v>148</v>
      </c>
      <c r="EF5" s="64" t="s">
        <v>139</v>
      </c>
      <c r="EG5" s="64" t="s">
        <v>140</v>
      </c>
      <c r="EH5" s="64" t="s">
        <v>141</v>
      </c>
      <c r="EI5" s="64" t="s">
        <v>142</v>
      </c>
      <c r="EJ5" s="64" t="s">
        <v>143</v>
      </c>
      <c r="EK5" s="64" t="s">
        <v>144</v>
      </c>
      <c r="EL5" s="64" t="s">
        <v>145</v>
      </c>
      <c r="EM5" s="64" t="s">
        <v>151</v>
      </c>
      <c r="EN5" s="64" t="s">
        <v>149</v>
      </c>
      <c r="EO5" s="64" t="s">
        <v>137</v>
      </c>
      <c r="EP5" s="64" t="s">
        <v>148</v>
      </c>
      <c r="EQ5" s="64" t="s">
        <v>139</v>
      </c>
      <c r="ER5" s="64" t="s">
        <v>140</v>
      </c>
      <c r="ES5" s="64" t="s">
        <v>141</v>
      </c>
      <c r="ET5" s="64" t="s">
        <v>142</v>
      </c>
      <c r="EU5" s="64" t="s">
        <v>143</v>
      </c>
      <c r="EV5" s="64" t="s">
        <v>144</v>
      </c>
      <c r="EW5" s="64" t="s">
        <v>145</v>
      </c>
      <c r="EX5" s="64" t="s">
        <v>146</v>
      </c>
    </row>
    <row r="6" spans="1:154" s="69" customFormat="1">
      <c r="A6" s="50" t="s">
        <v>152</v>
      </c>
      <c r="B6" s="65">
        <f>B8</f>
        <v>2018</v>
      </c>
      <c r="C6" s="65">
        <f t="shared" ref="C6:M6" si="2">C8</f>
        <v>62022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山形県米沢市　市立病院</v>
      </c>
      <c r="I6" s="158"/>
      <c r="J6" s="159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300床以上～400床未満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36</v>
      </c>
      <c r="R6" s="65" t="str">
        <f t="shared" si="3"/>
        <v>対象</v>
      </c>
      <c r="S6" s="65" t="str">
        <f t="shared" si="3"/>
        <v>ド 透 I 訓</v>
      </c>
      <c r="T6" s="65" t="str">
        <f t="shared" si="3"/>
        <v>救 臨 輪</v>
      </c>
      <c r="U6" s="66">
        <f>U8</f>
        <v>80927</v>
      </c>
      <c r="V6" s="66">
        <f>V8</f>
        <v>27398</v>
      </c>
      <c r="W6" s="65" t="str">
        <f>W8</f>
        <v>非該当</v>
      </c>
      <c r="X6" s="65" t="str">
        <f t="shared" si="3"/>
        <v>７：１</v>
      </c>
      <c r="Y6" s="66">
        <f t="shared" si="3"/>
        <v>322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322</v>
      </c>
      <c r="AE6" s="66">
        <f t="shared" si="3"/>
        <v>322</v>
      </c>
      <c r="AF6" s="66" t="str">
        <f t="shared" si="3"/>
        <v>-</v>
      </c>
      <c r="AG6" s="66">
        <f t="shared" si="3"/>
        <v>322</v>
      </c>
      <c r="AH6" s="67">
        <f>IF(AH8="-",NA(),AH8)</f>
        <v>94.6</v>
      </c>
      <c r="AI6" s="67">
        <f t="shared" ref="AI6:AQ6" si="4">IF(AI8="-",NA(),AI8)</f>
        <v>94.4</v>
      </c>
      <c r="AJ6" s="67">
        <f t="shared" si="4"/>
        <v>96.5</v>
      </c>
      <c r="AK6" s="67">
        <f t="shared" si="4"/>
        <v>99.7</v>
      </c>
      <c r="AL6" s="67">
        <f t="shared" si="4"/>
        <v>99.8</v>
      </c>
      <c r="AM6" s="67">
        <f t="shared" si="4"/>
        <v>99.7</v>
      </c>
      <c r="AN6" s="67">
        <f t="shared" si="4"/>
        <v>98</v>
      </c>
      <c r="AO6" s="67">
        <f t="shared" si="4"/>
        <v>97.2</v>
      </c>
      <c r="AP6" s="67">
        <f t="shared" si="4"/>
        <v>97</v>
      </c>
      <c r="AQ6" s="67">
        <f t="shared" si="4"/>
        <v>97.8</v>
      </c>
      <c r="AR6" s="67" t="str">
        <f>IF(AR8="-","【-】","【"&amp;SUBSTITUTE(TEXT(AR8,"#,##0.0"),"-","△")&amp;"】")</f>
        <v>【98.8】</v>
      </c>
      <c r="AS6" s="67">
        <f>IF(AS8="-",NA(),AS8)</f>
        <v>88.1</v>
      </c>
      <c r="AT6" s="67">
        <f t="shared" ref="AT6:BB6" si="5">IF(AT8="-",NA(),AT8)</f>
        <v>87.2</v>
      </c>
      <c r="AU6" s="67">
        <f t="shared" si="5"/>
        <v>87.5</v>
      </c>
      <c r="AV6" s="67">
        <f t="shared" si="5"/>
        <v>91.8</v>
      </c>
      <c r="AW6" s="67">
        <f t="shared" si="5"/>
        <v>91.7</v>
      </c>
      <c r="AX6" s="67">
        <f t="shared" si="5"/>
        <v>93.6</v>
      </c>
      <c r="AY6" s="67">
        <f t="shared" si="5"/>
        <v>91.1</v>
      </c>
      <c r="AZ6" s="67">
        <f t="shared" si="5"/>
        <v>90.1</v>
      </c>
      <c r="BA6" s="67">
        <f t="shared" si="5"/>
        <v>89.6</v>
      </c>
      <c r="BB6" s="67">
        <f t="shared" si="5"/>
        <v>89.7</v>
      </c>
      <c r="BC6" s="67" t="str">
        <f>IF(BC8="-","【-】","【"&amp;SUBSTITUTE(TEXT(BC8,"#,##0.0"),"-","△")&amp;"】")</f>
        <v>【89.7】</v>
      </c>
      <c r="BD6" s="67">
        <f>IF(BD8="-",NA(),BD8)</f>
        <v>143.6</v>
      </c>
      <c r="BE6" s="67">
        <f t="shared" ref="BE6:BM6" si="6">IF(BE8="-",NA(),BE8)</f>
        <v>146.4</v>
      </c>
      <c r="BF6" s="67">
        <f t="shared" si="6"/>
        <v>158.69999999999999</v>
      </c>
      <c r="BG6" s="67">
        <f t="shared" si="6"/>
        <v>143.80000000000001</v>
      </c>
      <c r="BH6" s="67">
        <f t="shared" si="6"/>
        <v>144.6</v>
      </c>
      <c r="BI6" s="67">
        <f t="shared" si="6"/>
        <v>45.6</v>
      </c>
      <c r="BJ6" s="67">
        <f t="shared" si="6"/>
        <v>73.099999999999994</v>
      </c>
      <c r="BK6" s="67">
        <f t="shared" si="6"/>
        <v>76.3</v>
      </c>
      <c r="BL6" s="67">
        <f t="shared" si="6"/>
        <v>80.7</v>
      </c>
      <c r="BM6" s="67">
        <f t="shared" si="6"/>
        <v>75.900000000000006</v>
      </c>
      <c r="BN6" s="67" t="str">
        <f>IF(BN8="-","【-】","【"&amp;SUBSTITUTE(TEXT(BN8,"#,##0.0"),"-","△")&amp;"】")</f>
        <v>【64.1】</v>
      </c>
      <c r="BO6" s="67">
        <f>IF(BO8="-",NA(),BO8)</f>
        <v>64.8</v>
      </c>
      <c r="BP6" s="67">
        <f t="shared" ref="BP6:BX6" si="7">IF(BP8="-",NA(),BP8)</f>
        <v>64.099999999999994</v>
      </c>
      <c r="BQ6" s="67">
        <f t="shared" si="7"/>
        <v>75</v>
      </c>
      <c r="BR6" s="67">
        <f t="shared" si="7"/>
        <v>78.099999999999994</v>
      </c>
      <c r="BS6" s="67">
        <f t="shared" si="7"/>
        <v>74.900000000000006</v>
      </c>
      <c r="BT6" s="67">
        <f t="shared" si="7"/>
        <v>76.099999999999994</v>
      </c>
      <c r="BU6" s="67">
        <f t="shared" si="7"/>
        <v>71.3</v>
      </c>
      <c r="BV6" s="67">
        <f t="shared" si="7"/>
        <v>72.599999999999994</v>
      </c>
      <c r="BW6" s="67">
        <f t="shared" si="7"/>
        <v>73.5</v>
      </c>
      <c r="BX6" s="67">
        <f t="shared" si="7"/>
        <v>74.099999999999994</v>
      </c>
      <c r="BY6" s="67" t="str">
        <f>IF(BY8="-","【-】","【"&amp;SUBSTITUTE(TEXT(BY8,"#,##0.0"),"-","△")&amp;"】")</f>
        <v>【74.9】</v>
      </c>
      <c r="BZ6" s="68">
        <f>IF(BZ8="-",NA(),BZ8)</f>
        <v>42178</v>
      </c>
      <c r="CA6" s="68">
        <f t="shared" ref="CA6:CI6" si="8">IF(CA8="-",NA(),CA8)</f>
        <v>43623</v>
      </c>
      <c r="CB6" s="68">
        <f t="shared" si="8"/>
        <v>45775</v>
      </c>
      <c r="CC6" s="68">
        <f t="shared" si="8"/>
        <v>48624</v>
      </c>
      <c r="CD6" s="68">
        <f t="shared" si="8"/>
        <v>49732</v>
      </c>
      <c r="CE6" s="68">
        <f t="shared" si="8"/>
        <v>53447</v>
      </c>
      <c r="CF6" s="68">
        <f t="shared" si="8"/>
        <v>50413</v>
      </c>
      <c r="CG6" s="68">
        <f t="shared" si="8"/>
        <v>50510</v>
      </c>
      <c r="CH6" s="68">
        <f t="shared" si="8"/>
        <v>50958</v>
      </c>
      <c r="CI6" s="68">
        <f t="shared" si="8"/>
        <v>52405</v>
      </c>
      <c r="CJ6" s="67" t="str">
        <f>IF(CJ8="-","【-】","【"&amp;SUBSTITUTE(TEXT(CJ8,"#,##0"),"-","△")&amp;"】")</f>
        <v>【52,412】</v>
      </c>
      <c r="CK6" s="68">
        <f>IF(CK8="-",NA(),CK8)</f>
        <v>10524</v>
      </c>
      <c r="CL6" s="68">
        <f t="shared" ref="CL6:CT6" si="9">IF(CL8="-",NA(),CL8)</f>
        <v>10856</v>
      </c>
      <c r="CM6" s="68">
        <f t="shared" si="9"/>
        <v>11959</v>
      </c>
      <c r="CN6" s="68">
        <f t="shared" si="9"/>
        <v>12854</v>
      </c>
      <c r="CO6" s="68">
        <f t="shared" si="9"/>
        <v>13208</v>
      </c>
      <c r="CP6" s="68">
        <f t="shared" si="9"/>
        <v>13027</v>
      </c>
      <c r="CQ6" s="68">
        <f t="shared" si="9"/>
        <v>13096</v>
      </c>
      <c r="CR6" s="68">
        <f t="shared" si="9"/>
        <v>13552</v>
      </c>
      <c r="CS6" s="68">
        <f t="shared" si="9"/>
        <v>13792</v>
      </c>
      <c r="CT6" s="68">
        <f t="shared" si="9"/>
        <v>14290</v>
      </c>
      <c r="CU6" s="67" t="str">
        <f>IF(CU8="-","【-】","【"&amp;SUBSTITUTE(TEXT(CU8,"#,##0"),"-","△")&amp;"】")</f>
        <v>【14,708】</v>
      </c>
      <c r="CV6" s="67">
        <f>IF(CV8="-",NA(),CV8)</f>
        <v>68.5</v>
      </c>
      <c r="CW6" s="67">
        <f t="shared" ref="CW6:DE6" si="10">IF(CW8="-",NA(),CW8)</f>
        <v>69.599999999999994</v>
      </c>
      <c r="CX6" s="67">
        <f t="shared" si="10"/>
        <v>68.599999999999994</v>
      </c>
      <c r="CY6" s="67">
        <f t="shared" si="10"/>
        <v>65</v>
      </c>
      <c r="CZ6" s="67">
        <f t="shared" si="10"/>
        <v>65.400000000000006</v>
      </c>
      <c r="DA6" s="67">
        <f t="shared" si="10"/>
        <v>52.6</v>
      </c>
      <c r="DB6" s="67">
        <f t="shared" si="10"/>
        <v>54.8</v>
      </c>
      <c r="DC6" s="67">
        <f t="shared" si="10"/>
        <v>55.8</v>
      </c>
      <c r="DD6" s="67">
        <f t="shared" si="10"/>
        <v>56.1</v>
      </c>
      <c r="DE6" s="67">
        <f t="shared" si="10"/>
        <v>56</v>
      </c>
      <c r="DF6" s="67" t="str">
        <f>IF(DF8="-","【-】","【"&amp;SUBSTITUTE(TEXT(DF8,"#,##0.0"),"-","△")&amp;"】")</f>
        <v>【54.8】</v>
      </c>
      <c r="DG6" s="67">
        <f>IF(DG8="-",NA(),DG8)</f>
        <v>18.399999999999999</v>
      </c>
      <c r="DH6" s="67">
        <f t="shared" ref="DH6:DP6" si="11">IF(DH8="-",NA(),DH8)</f>
        <v>19.3</v>
      </c>
      <c r="DI6" s="67">
        <f t="shared" si="11"/>
        <v>18.5</v>
      </c>
      <c r="DJ6" s="67">
        <f t="shared" si="11"/>
        <v>18.3</v>
      </c>
      <c r="DK6" s="67">
        <f t="shared" si="11"/>
        <v>17.899999999999999</v>
      </c>
      <c r="DL6" s="67">
        <f t="shared" si="11"/>
        <v>24.2</v>
      </c>
      <c r="DM6" s="67">
        <f t="shared" si="11"/>
        <v>23.9</v>
      </c>
      <c r="DN6" s="67">
        <f t="shared" si="11"/>
        <v>23.8</v>
      </c>
      <c r="DO6" s="67">
        <f t="shared" si="11"/>
        <v>23.9</v>
      </c>
      <c r="DP6" s="67">
        <f t="shared" si="11"/>
        <v>23.6</v>
      </c>
      <c r="DQ6" s="67" t="str">
        <f>IF(DQ8="-","【-】","【"&amp;SUBSTITUTE(TEXT(DQ8,"#,##0.0"),"-","△")&amp;"】")</f>
        <v>【24.3】</v>
      </c>
      <c r="DR6" s="67">
        <f>IF(DR8="-",NA(),DR8)</f>
        <v>71.2</v>
      </c>
      <c r="DS6" s="67">
        <f t="shared" ref="DS6:EA6" si="12">IF(DS8="-",NA(),DS8)</f>
        <v>73.2</v>
      </c>
      <c r="DT6" s="67">
        <f t="shared" si="12"/>
        <v>75.3</v>
      </c>
      <c r="DU6" s="67">
        <f t="shared" si="12"/>
        <v>77.2</v>
      </c>
      <c r="DV6" s="67">
        <f t="shared" si="12"/>
        <v>78.400000000000006</v>
      </c>
      <c r="DW6" s="67">
        <f t="shared" si="12"/>
        <v>48.4</v>
      </c>
      <c r="DX6" s="67">
        <f t="shared" si="12"/>
        <v>50.3</v>
      </c>
      <c r="DY6" s="67">
        <f t="shared" si="12"/>
        <v>49.8</v>
      </c>
      <c r="DZ6" s="67">
        <f t="shared" si="12"/>
        <v>50.9</v>
      </c>
      <c r="EA6" s="67">
        <f t="shared" si="12"/>
        <v>51.9</v>
      </c>
      <c r="EB6" s="67" t="str">
        <f>IF(EB8="-","【-】","【"&amp;SUBSTITUTE(TEXT(EB8,"#,##0.0"),"-","△")&amp;"】")</f>
        <v>【52.5】</v>
      </c>
      <c r="EC6" s="67">
        <f>IF(EC8="-",NA(),EC8)</f>
        <v>68.599999999999994</v>
      </c>
      <c r="ED6" s="67">
        <f t="shared" ref="ED6:EL6" si="13">IF(ED8="-",NA(),ED8)</f>
        <v>71.2</v>
      </c>
      <c r="EE6" s="67">
        <f t="shared" si="13"/>
        <v>74</v>
      </c>
      <c r="EF6" s="67">
        <f t="shared" si="13"/>
        <v>78.2</v>
      </c>
      <c r="EG6" s="67">
        <f t="shared" si="13"/>
        <v>80.7</v>
      </c>
      <c r="EH6" s="67">
        <f t="shared" si="13"/>
        <v>62.3</v>
      </c>
      <c r="EI6" s="67">
        <f t="shared" si="13"/>
        <v>65.7</v>
      </c>
      <c r="EJ6" s="67">
        <f t="shared" si="13"/>
        <v>65</v>
      </c>
      <c r="EK6" s="67">
        <f t="shared" si="13"/>
        <v>66.8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28203253</v>
      </c>
      <c r="EO6" s="68">
        <f t="shared" ref="EO6:EW6" si="14">IF(EO8="-",NA(),EO8)</f>
        <v>30201077</v>
      </c>
      <c r="EP6" s="68">
        <f t="shared" si="14"/>
        <v>36795898</v>
      </c>
      <c r="EQ6" s="68">
        <f t="shared" si="14"/>
        <v>37095773</v>
      </c>
      <c r="ER6" s="68">
        <f t="shared" si="14"/>
        <v>37087081</v>
      </c>
      <c r="ES6" s="68">
        <f t="shared" si="14"/>
        <v>42112933</v>
      </c>
      <c r="ET6" s="68">
        <f t="shared" si="14"/>
        <v>42578034</v>
      </c>
      <c r="EU6" s="68">
        <f t="shared" si="14"/>
        <v>45645830</v>
      </c>
      <c r="EV6" s="68">
        <f t="shared" si="14"/>
        <v>47082778</v>
      </c>
      <c r="EW6" s="68">
        <f t="shared" si="14"/>
        <v>48918364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153</v>
      </c>
      <c r="B7" s="65">
        <f t="shared" ref="B7:AG7" si="15">B8</f>
        <v>2018</v>
      </c>
      <c r="C7" s="65">
        <f t="shared" si="15"/>
        <v>62022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300床以上～400床未満</v>
      </c>
      <c r="O7" s="65" t="str">
        <f>O8</f>
        <v>自治体職員</v>
      </c>
      <c r="P7" s="65" t="str">
        <f>P8</f>
        <v>直営</v>
      </c>
      <c r="Q7" s="66">
        <f t="shared" si="15"/>
        <v>36</v>
      </c>
      <c r="R7" s="65" t="str">
        <f t="shared" si="15"/>
        <v>対象</v>
      </c>
      <c r="S7" s="65" t="str">
        <f t="shared" si="15"/>
        <v>ド 透 I 訓</v>
      </c>
      <c r="T7" s="65" t="str">
        <f t="shared" si="15"/>
        <v>救 臨 輪</v>
      </c>
      <c r="U7" s="66">
        <f>U8</f>
        <v>80927</v>
      </c>
      <c r="V7" s="66">
        <f>V8</f>
        <v>27398</v>
      </c>
      <c r="W7" s="65" t="str">
        <f>W8</f>
        <v>非該当</v>
      </c>
      <c r="X7" s="65" t="str">
        <f t="shared" si="15"/>
        <v>７：１</v>
      </c>
      <c r="Y7" s="66">
        <f t="shared" si="15"/>
        <v>322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322</v>
      </c>
      <c r="AE7" s="66">
        <f t="shared" si="15"/>
        <v>322</v>
      </c>
      <c r="AF7" s="66" t="str">
        <f t="shared" si="15"/>
        <v>-</v>
      </c>
      <c r="AG7" s="66">
        <f t="shared" si="15"/>
        <v>322</v>
      </c>
      <c r="AH7" s="67">
        <f>AH8</f>
        <v>94.6</v>
      </c>
      <c r="AI7" s="67">
        <f t="shared" ref="AI7:AQ7" si="16">AI8</f>
        <v>94.4</v>
      </c>
      <c r="AJ7" s="67">
        <f t="shared" si="16"/>
        <v>96.5</v>
      </c>
      <c r="AK7" s="67">
        <f t="shared" si="16"/>
        <v>99.7</v>
      </c>
      <c r="AL7" s="67">
        <f t="shared" si="16"/>
        <v>99.8</v>
      </c>
      <c r="AM7" s="67">
        <f t="shared" si="16"/>
        <v>99.7</v>
      </c>
      <c r="AN7" s="67">
        <f t="shared" si="16"/>
        <v>98</v>
      </c>
      <c r="AO7" s="67">
        <f t="shared" si="16"/>
        <v>97.2</v>
      </c>
      <c r="AP7" s="67">
        <f t="shared" si="16"/>
        <v>97</v>
      </c>
      <c r="AQ7" s="67">
        <f t="shared" si="16"/>
        <v>97.8</v>
      </c>
      <c r="AR7" s="67"/>
      <c r="AS7" s="67">
        <f>AS8</f>
        <v>88.1</v>
      </c>
      <c r="AT7" s="67">
        <f t="shared" ref="AT7:BB7" si="17">AT8</f>
        <v>87.2</v>
      </c>
      <c r="AU7" s="67">
        <f t="shared" si="17"/>
        <v>87.5</v>
      </c>
      <c r="AV7" s="67">
        <f t="shared" si="17"/>
        <v>91.8</v>
      </c>
      <c r="AW7" s="67">
        <f t="shared" si="17"/>
        <v>91.7</v>
      </c>
      <c r="AX7" s="67">
        <f t="shared" si="17"/>
        <v>93.6</v>
      </c>
      <c r="AY7" s="67">
        <f t="shared" si="17"/>
        <v>91.1</v>
      </c>
      <c r="AZ7" s="67">
        <f t="shared" si="17"/>
        <v>90.1</v>
      </c>
      <c r="BA7" s="67">
        <f t="shared" si="17"/>
        <v>89.6</v>
      </c>
      <c r="BB7" s="67">
        <f t="shared" si="17"/>
        <v>89.7</v>
      </c>
      <c r="BC7" s="67"/>
      <c r="BD7" s="67">
        <f>BD8</f>
        <v>143.6</v>
      </c>
      <c r="BE7" s="67">
        <f t="shared" ref="BE7:BM7" si="18">BE8</f>
        <v>146.4</v>
      </c>
      <c r="BF7" s="67">
        <f t="shared" si="18"/>
        <v>158.69999999999999</v>
      </c>
      <c r="BG7" s="67">
        <f t="shared" si="18"/>
        <v>143.80000000000001</v>
      </c>
      <c r="BH7" s="67">
        <f t="shared" si="18"/>
        <v>144.6</v>
      </c>
      <c r="BI7" s="67">
        <f t="shared" si="18"/>
        <v>45.6</v>
      </c>
      <c r="BJ7" s="67">
        <f t="shared" si="18"/>
        <v>73.099999999999994</v>
      </c>
      <c r="BK7" s="67">
        <f t="shared" si="18"/>
        <v>76.3</v>
      </c>
      <c r="BL7" s="67">
        <f t="shared" si="18"/>
        <v>80.7</v>
      </c>
      <c r="BM7" s="67">
        <f t="shared" si="18"/>
        <v>75.900000000000006</v>
      </c>
      <c r="BN7" s="67"/>
      <c r="BO7" s="67">
        <f>BO8</f>
        <v>64.8</v>
      </c>
      <c r="BP7" s="67">
        <f t="shared" ref="BP7:BX7" si="19">BP8</f>
        <v>64.099999999999994</v>
      </c>
      <c r="BQ7" s="67">
        <f t="shared" si="19"/>
        <v>75</v>
      </c>
      <c r="BR7" s="67">
        <f t="shared" si="19"/>
        <v>78.099999999999994</v>
      </c>
      <c r="BS7" s="67">
        <f t="shared" si="19"/>
        <v>74.900000000000006</v>
      </c>
      <c r="BT7" s="67">
        <f t="shared" si="19"/>
        <v>76.099999999999994</v>
      </c>
      <c r="BU7" s="67">
        <f t="shared" si="19"/>
        <v>71.3</v>
      </c>
      <c r="BV7" s="67">
        <f t="shared" si="19"/>
        <v>72.599999999999994</v>
      </c>
      <c r="BW7" s="67">
        <f t="shared" si="19"/>
        <v>73.5</v>
      </c>
      <c r="BX7" s="67">
        <f t="shared" si="19"/>
        <v>74.099999999999994</v>
      </c>
      <c r="BY7" s="67"/>
      <c r="BZ7" s="68">
        <f>BZ8</f>
        <v>42178</v>
      </c>
      <c r="CA7" s="68">
        <f t="shared" ref="CA7:CI7" si="20">CA8</f>
        <v>43623</v>
      </c>
      <c r="CB7" s="68">
        <f t="shared" si="20"/>
        <v>45775</v>
      </c>
      <c r="CC7" s="68">
        <f t="shared" si="20"/>
        <v>48624</v>
      </c>
      <c r="CD7" s="68">
        <f t="shared" si="20"/>
        <v>49732</v>
      </c>
      <c r="CE7" s="68">
        <f t="shared" si="20"/>
        <v>53447</v>
      </c>
      <c r="CF7" s="68">
        <f t="shared" si="20"/>
        <v>50413</v>
      </c>
      <c r="CG7" s="68">
        <f t="shared" si="20"/>
        <v>50510</v>
      </c>
      <c r="CH7" s="68">
        <f t="shared" si="20"/>
        <v>50958</v>
      </c>
      <c r="CI7" s="68">
        <f t="shared" si="20"/>
        <v>52405</v>
      </c>
      <c r="CJ7" s="67"/>
      <c r="CK7" s="68">
        <f>CK8</f>
        <v>10524</v>
      </c>
      <c r="CL7" s="68">
        <f t="shared" ref="CL7:CT7" si="21">CL8</f>
        <v>10856</v>
      </c>
      <c r="CM7" s="68">
        <f t="shared" si="21"/>
        <v>11959</v>
      </c>
      <c r="CN7" s="68">
        <f t="shared" si="21"/>
        <v>12854</v>
      </c>
      <c r="CO7" s="68">
        <f t="shared" si="21"/>
        <v>13208</v>
      </c>
      <c r="CP7" s="68">
        <f t="shared" si="21"/>
        <v>13027</v>
      </c>
      <c r="CQ7" s="68">
        <f t="shared" si="21"/>
        <v>13096</v>
      </c>
      <c r="CR7" s="68">
        <f t="shared" si="21"/>
        <v>13552</v>
      </c>
      <c r="CS7" s="68">
        <f t="shared" si="21"/>
        <v>13792</v>
      </c>
      <c r="CT7" s="68">
        <f t="shared" si="21"/>
        <v>14290</v>
      </c>
      <c r="CU7" s="67"/>
      <c r="CV7" s="67">
        <f>CV8</f>
        <v>68.5</v>
      </c>
      <c r="CW7" s="67">
        <f t="shared" ref="CW7:DE7" si="22">CW8</f>
        <v>69.599999999999994</v>
      </c>
      <c r="CX7" s="67">
        <f t="shared" si="22"/>
        <v>68.599999999999994</v>
      </c>
      <c r="CY7" s="67">
        <f t="shared" si="22"/>
        <v>65</v>
      </c>
      <c r="CZ7" s="67">
        <f t="shared" si="22"/>
        <v>65.400000000000006</v>
      </c>
      <c r="DA7" s="67">
        <f t="shared" si="22"/>
        <v>52.6</v>
      </c>
      <c r="DB7" s="67">
        <f t="shared" si="22"/>
        <v>54.8</v>
      </c>
      <c r="DC7" s="67">
        <f t="shared" si="22"/>
        <v>55.8</v>
      </c>
      <c r="DD7" s="67">
        <f t="shared" si="22"/>
        <v>56.1</v>
      </c>
      <c r="DE7" s="67">
        <f t="shared" si="22"/>
        <v>56</v>
      </c>
      <c r="DF7" s="67"/>
      <c r="DG7" s="67">
        <f>DG8</f>
        <v>18.399999999999999</v>
      </c>
      <c r="DH7" s="67">
        <f t="shared" ref="DH7:DP7" si="23">DH8</f>
        <v>19.3</v>
      </c>
      <c r="DI7" s="67">
        <f t="shared" si="23"/>
        <v>18.5</v>
      </c>
      <c r="DJ7" s="67">
        <f t="shared" si="23"/>
        <v>18.3</v>
      </c>
      <c r="DK7" s="67">
        <f t="shared" si="23"/>
        <v>17.899999999999999</v>
      </c>
      <c r="DL7" s="67">
        <f t="shared" si="23"/>
        <v>24.2</v>
      </c>
      <c r="DM7" s="67">
        <f t="shared" si="23"/>
        <v>23.9</v>
      </c>
      <c r="DN7" s="67">
        <f t="shared" si="23"/>
        <v>23.8</v>
      </c>
      <c r="DO7" s="67">
        <f t="shared" si="23"/>
        <v>23.9</v>
      </c>
      <c r="DP7" s="67">
        <f t="shared" si="23"/>
        <v>23.6</v>
      </c>
      <c r="DQ7" s="67"/>
      <c r="DR7" s="67">
        <f>DR8</f>
        <v>71.2</v>
      </c>
      <c r="DS7" s="67">
        <f t="shared" ref="DS7:EA7" si="24">DS8</f>
        <v>73.2</v>
      </c>
      <c r="DT7" s="67">
        <f t="shared" si="24"/>
        <v>75.3</v>
      </c>
      <c r="DU7" s="67">
        <f t="shared" si="24"/>
        <v>77.2</v>
      </c>
      <c r="DV7" s="67">
        <f t="shared" si="24"/>
        <v>78.400000000000006</v>
      </c>
      <c r="DW7" s="67">
        <f t="shared" si="24"/>
        <v>48.4</v>
      </c>
      <c r="DX7" s="67">
        <f t="shared" si="24"/>
        <v>50.3</v>
      </c>
      <c r="DY7" s="67">
        <f t="shared" si="24"/>
        <v>49.8</v>
      </c>
      <c r="DZ7" s="67">
        <f t="shared" si="24"/>
        <v>50.9</v>
      </c>
      <c r="EA7" s="67">
        <f t="shared" si="24"/>
        <v>51.9</v>
      </c>
      <c r="EB7" s="67"/>
      <c r="EC7" s="67">
        <f>EC8</f>
        <v>68.599999999999994</v>
      </c>
      <c r="ED7" s="67">
        <f t="shared" ref="ED7:EL7" si="25">ED8</f>
        <v>71.2</v>
      </c>
      <c r="EE7" s="67">
        <f t="shared" si="25"/>
        <v>74</v>
      </c>
      <c r="EF7" s="67">
        <f t="shared" si="25"/>
        <v>78.2</v>
      </c>
      <c r="EG7" s="67">
        <f t="shared" si="25"/>
        <v>80.7</v>
      </c>
      <c r="EH7" s="67">
        <f t="shared" si="25"/>
        <v>62.3</v>
      </c>
      <c r="EI7" s="67">
        <f t="shared" si="25"/>
        <v>65.7</v>
      </c>
      <c r="EJ7" s="67">
        <f t="shared" si="25"/>
        <v>65</v>
      </c>
      <c r="EK7" s="67">
        <f t="shared" si="25"/>
        <v>66.8</v>
      </c>
      <c r="EL7" s="67">
        <f t="shared" si="25"/>
        <v>68.2</v>
      </c>
      <c r="EM7" s="67"/>
      <c r="EN7" s="68">
        <f>EN8</f>
        <v>28203253</v>
      </c>
      <c r="EO7" s="68">
        <f t="shared" ref="EO7:EW7" si="26">EO8</f>
        <v>30201077</v>
      </c>
      <c r="EP7" s="68">
        <f t="shared" si="26"/>
        <v>36795898</v>
      </c>
      <c r="EQ7" s="68">
        <f t="shared" si="26"/>
        <v>37095773</v>
      </c>
      <c r="ER7" s="68">
        <f t="shared" si="26"/>
        <v>37087081</v>
      </c>
      <c r="ES7" s="68">
        <f t="shared" si="26"/>
        <v>42112933</v>
      </c>
      <c r="ET7" s="68">
        <f t="shared" si="26"/>
        <v>42578034</v>
      </c>
      <c r="EU7" s="68">
        <f t="shared" si="26"/>
        <v>45645830</v>
      </c>
      <c r="EV7" s="68">
        <f t="shared" si="26"/>
        <v>47082778</v>
      </c>
      <c r="EW7" s="68">
        <f t="shared" si="26"/>
        <v>48918364</v>
      </c>
      <c r="EX7" s="68"/>
    </row>
    <row r="8" spans="1:154" s="69" customFormat="1">
      <c r="A8" s="50"/>
      <c r="B8" s="70">
        <v>2018</v>
      </c>
      <c r="C8" s="70">
        <v>62022</v>
      </c>
      <c r="D8" s="70">
        <v>46</v>
      </c>
      <c r="E8" s="70">
        <v>6</v>
      </c>
      <c r="F8" s="70">
        <v>0</v>
      </c>
      <c r="G8" s="70">
        <v>1</v>
      </c>
      <c r="H8" s="70" t="s">
        <v>154</v>
      </c>
      <c r="I8" s="70" t="s">
        <v>155</v>
      </c>
      <c r="J8" s="70" t="s">
        <v>156</v>
      </c>
      <c r="K8" s="70" t="s">
        <v>157</v>
      </c>
      <c r="L8" s="70" t="s">
        <v>158</v>
      </c>
      <c r="M8" s="70" t="s">
        <v>159</v>
      </c>
      <c r="N8" s="70" t="s">
        <v>160</v>
      </c>
      <c r="O8" s="70" t="s">
        <v>161</v>
      </c>
      <c r="P8" s="70" t="s">
        <v>162</v>
      </c>
      <c r="Q8" s="71">
        <v>36</v>
      </c>
      <c r="R8" s="70" t="s">
        <v>163</v>
      </c>
      <c r="S8" s="70" t="s">
        <v>164</v>
      </c>
      <c r="T8" s="70" t="s">
        <v>165</v>
      </c>
      <c r="U8" s="71">
        <v>80927</v>
      </c>
      <c r="V8" s="71">
        <v>27398</v>
      </c>
      <c r="W8" s="70" t="s">
        <v>166</v>
      </c>
      <c r="X8" s="72" t="s">
        <v>167</v>
      </c>
      <c r="Y8" s="71">
        <v>322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322</v>
      </c>
      <c r="AE8" s="71">
        <v>322</v>
      </c>
      <c r="AF8" s="71" t="s">
        <v>38</v>
      </c>
      <c r="AG8" s="71">
        <v>322</v>
      </c>
      <c r="AH8" s="73">
        <v>94.6</v>
      </c>
      <c r="AI8" s="73">
        <v>94.4</v>
      </c>
      <c r="AJ8" s="73">
        <v>96.5</v>
      </c>
      <c r="AK8" s="73">
        <v>99.7</v>
      </c>
      <c r="AL8" s="73">
        <v>99.8</v>
      </c>
      <c r="AM8" s="73">
        <v>99.7</v>
      </c>
      <c r="AN8" s="73">
        <v>98</v>
      </c>
      <c r="AO8" s="73">
        <v>97.2</v>
      </c>
      <c r="AP8" s="73">
        <v>97</v>
      </c>
      <c r="AQ8" s="73">
        <v>97.8</v>
      </c>
      <c r="AR8" s="73">
        <v>98.8</v>
      </c>
      <c r="AS8" s="73">
        <v>88.1</v>
      </c>
      <c r="AT8" s="73">
        <v>87.2</v>
      </c>
      <c r="AU8" s="73">
        <v>87.5</v>
      </c>
      <c r="AV8" s="73">
        <v>91.8</v>
      </c>
      <c r="AW8" s="73">
        <v>91.7</v>
      </c>
      <c r="AX8" s="73">
        <v>93.6</v>
      </c>
      <c r="AY8" s="73">
        <v>91.1</v>
      </c>
      <c r="AZ8" s="73">
        <v>90.1</v>
      </c>
      <c r="BA8" s="73">
        <v>89.6</v>
      </c>
      <c r="BB8" s="73">
        <v>89.7</v>
      </c>
      <c r="BC8" s="73">
        <v>89.7</v>
      </c>
      <c r="BD8" s="74">
        <v>143.6</v>
      </c>
      <c r="BE8" s="74">
        <v>146.4</v>
      </c>
      <c r="BF8" s="74">
        <v>158.69999999999999</v>
      </c>
      <c r="BG8" s="74">
        <v>143.80000000000001</v>
      </c>
      <c r="BH8" s="74">
        <v>144.6</v>
      </c>
      <c r="BI8" s="74">
        <v>45.6</v>
      </c>
      <c r="BJ8" s="74">
        <v>73.099999999999994</v>
      </c>
      <c r="BK8" s="74">
        <v>76.3</v>
      </c>
      <c r="BL8" s="74">
        <v>80.7</v>
      </c>
      <c r="BM8" s="74">
        <v>75.900000000000006</v>
      </c>
      <c r="BN8" s="74">
        <v>64.099999999999994</v>
      </c>
      <c r="BO8" s="73">
        <v>64.8</v>
      </c>
      <c r="BP8" s="73">
        <v>64.099999999999994</v>
      </c>
      <c r="BQ8" s="73">
        <v>75</v>
      </c>
      <c r="BR8" s="73">
        <v>78.099999999999994</v>
      </c>
      <c r="BS8" s="73">
        <v>74.900000000000006</v>
      </c>
      <c r="BT8" s="73">
        <v>76.099999999999994</v>
      </c>
      <c r="BU8" s="73">
        <v>71.3</v>
      </c>
      <c r="BV8" s="73">
        <v>72.599999999999994</v>
      </c>
      <c r="BW8" s="73">
        <v>73.5</v>
      </c>
      <c r="BX8" s="73">
        <v>74.099999999999994</v>
      </c>
      <c r="BY8" s="73">
        <v>74.900000000000006</v>
      </c>
      <c r="BZ8" s="74">
        <v>42178</v>
      </c>
      <c r="CA8" s="74">
        <v>43623</v>
      </c>
      <c r="CB8" s="74">
        <v>45775</v>
      </c>
      <c r="CC8" s="74">
        <v>48624</v>
      </c>
      <c r="CD8" s="74">
        <v>49732</v>
      </c>
      <c r="CE8" s="74">
        <v>53447</v>
      </c>
      <c r="CF8" s="74">
        <v>50413</v>
      </c>
      <c r="CG8" s="74">
        <v>50510</v>
      </c>
      <c r="CH8" s="74">
        <v>50958</v>
      </c>
      <c r="CI8" s="74">
        <v>52405</v>
      </c>
      <c r="CJ8" s="73">
        <v>52412</v>
      </c>
      <c r="CK8" s="74">
        <v>10524</v>
      </c>
      <c r="CL8" s="74">
        <v>10856</v>
      </c>
      <c r="CM8" s="74">
        <v>11959</v>
      </c>
      <c r="CN8" s="74">
        <v>12854</v>
      </c>
      <c r="CO8" s="74">
        <v>13208</v>
      </c>
      <c r="CP8" s="74">
        <v>13027</v>
      </c>
      <c r="CQ8" s="74">
        <v>13096</v>
      </c>
      <c r="CR8" s="74">
        <v>13552</v>
      </c>
      <c r="CS8" s="74">
        <v>13792</v>
      </c>
      <c r="CT8" s="74">
        <v>14290</v>
      </c>
      <c r="CU8" s="73">
        <v>14708</v>
      </c>
      <c r="CV8" s="74">
        <v>68.5</v>
      </c>
      <c r="CW8" s="74">
        <v>69.599999999999994</v>
      </c>
      <c r="CX8" s="74">
        <v>68.599999999999994</v>
      </c>
      <c r="CY8" s="74">
        <v>65</v>
      </c>
      <c r="CZ8" s="74">
        <v>65.400000000000006</v>
      </c>
      <c r="DA8" s="74">
        <v>52.6</v>
      </c>
      <c r="DB8" s="74">
        <v>54.8</v>
      </c>
      <c r="DC8" s="74">
        <v>55.8</v>
      </c>
      <c r="DD8" s="74">
        <v>56.1</v>
      </c>
      <c r="DE8" s="74">
        <v>56</v>
      </c>
      <c r="DF8" s="74">
        <v>54.8</v>
      </c>
      <c r="DG8" s="74">
        <v>18.399999999999999</v>
      </c>
      <c r="DH8" s="74">
        <v>19.3</v>
      </c>
      <c r="DI8" s="74">
        <v>18.5</v>
      </c>
      <c r="DJ8" s="74">
        <v>18.3</v>
      </c>
      <c r="DK8" s="74">
        <v>17.899999999999999</v>
      </c>
      <c r="DL8" s="74">
        <v>24.2</v>
      </c>
      <c r="DM8" s="74">
        <v>23.9</v>
      </c>
      <c r="DN8" s="74">
        <v>23.8</v>
      </c>
      <c r="DO8" s="74">
        <v>23.9</v>
      </c>
      <c r="DP8" s="74">
        <v>23.6</v>
      </c>
      <c r="DQ8" s="74">
        <v>24.3</v>
      </c>
      <c r="DR8" s="73">
        <v>71.2</v>
      </c>
      <c r="DS8" s="73">
        <v>73.2</v>
      </c>
      <c r="DT8" s="73">
        <v>75.3</v>
      </c>
      <c r="DU8" s="73">
        <v>77.2</v>
      </c>
      <c r="DV8" s="73">
        <v>78.400000000000006</v>
      </c>
      <c r="DW8" s="73">
        <v>48.4</v>
      </c>
      <c r="DX8" s="73">
        <v>50.3</v>
      </c>
      <c r="DY8" s="73">
        <v>49.8</v>
      </c>
      <c r="DZ8" s="73">
        <v>50.9</v>
      </c>
      <c r="EA8" s="73">
        <v>51.9</v>
      </c>
      <c r="EB8" s="73">
        <v>52.5</v>
      </c>
      <c r="EC8" s="73">
        <v>68.599999999999994</v>
      </c>
      <c r="ED8" s="73">
        <v>71.2</v>
      </c>
      <c r="EE8" s="73">
        <v>74</v>
      </c>
      <c r="EF8" s="73">
        <v>78.2</v>
      </c>
      <c r="EG8" s="73">
        <v>80.7</v>
      </c>
      <c r="EH8" s="73">
        <v>62.3</v>
      </c>
      <c r="EI8" s="73">
        <v>65.7</v>
      </c>
      <c r="EJ8" s="73">
        <v>65</v>
      </c>
      <c r="EK8" s="73">
        <v>66.8</v>
      </c>
      <c r="EL8" s="73">
        <v>68.2</v>
      </c>
      <c r="EM8" s="73">
        <v>68.8</v>
      </c>
      <c r="EN8" s="74">
        <v>28203253</v>
      </c>
      <c r="EO8" s="74">
        <v>30201077</v>
      </c>
      <c r="EP8" s="74">
        <v>36795898</v>
      </c>
      <c r="EQ8" s="74">
        <v>37095773</v>
      </c>
      <c r="ER8" s="74">
        <v>37087081</v>
      </c>
      <c r="ES8" s="74">
        <v>42112933</v>
      </c>
      <c r="ET8" s="74">
        <v>42578034</v>
      </c>
      <c r="EU8" s="74">
        <v>45645830</v>
      </c>
      <c r="EV8" s="74">
        <v>47082778</v>
      </c>
      <c r="EW8" s="74">
        <v>48918364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168</v>
      </c>
      <c r="C10" s="79" t="s">
        <v>169</v>
      </c>
      <c r="D10" s="79" t="s">
        <v>170</v>
      </c>
      <c r="E10" s="79" t="s">
        <v>171</v>
      </c>
      <c r="F10" s="79" t="s">
        <v>172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173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法適用_病院事業</vt:lpstr>
      <vt:lpstr>データ</vt:lpstr>
      <vt:lpstr>法適用_病院事業!Print_Area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s6898</cp:lastModifiedBy>
  <cp:lastPrinted>2020-01-20T23:43:33Z</cp:lastPrinted>
  <dcterms:created xsi:type="dcterms:W3CDTF">2019-12-05T07:34:05Z</dcterms:created>
  <dcterms:modified xsi:type="dcterms:W3CDTF">2020-01-20T23:43:37Z</dcterms:modified>
  <cp:category/>
</cp:coreProperties>
</file>