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gbvKuNRJaRixb/amIeP/r5OmixKMfXLktFkiojNRYqEHuY4PscDorvF72fCH2vFdL5yTPX0SWYvyO48bNq3sA==" workbookSaltValue="GVMDvVpwsvgCrBWB0AfK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<sst xmlns="http://schemas.openxmlformats.org/spreadsheetml/2006/main" count="220" uniqueCount="108">
  <si>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</si>
  <si>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</si>
  <si>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</si>
  <si>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</si>
  <si>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</si>
  <si>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</si>
  <si>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</si>
  <si>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</si>
  <si>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</si>
  <si>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</si>
  <si>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</si>
  <si>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</si>
  <si>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</si>
  <si>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</si>
  <si>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</si>
  <si>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</si>
  <si>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</si>
  <si>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</si>
  <si>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</si>
  <si>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</si>
  <si>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</si>
  <si>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</si>
  <si>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</si>
  <si>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</si>
  <si>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</si>
  <si>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</si>
  <si>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</si>
  <si>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</si>
  <si>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</si>
  <si>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</si>
  <si>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</si>
  <si>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</si>
  <si>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</si>
  <si>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</si>
  <si>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</si>
  <si>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</si>
  <si>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</si>
  <si>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</si>
  <si>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</si>
  <si>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</si>
  <si>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</si>
  <si>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</si>
  <si>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</si>
  <si>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</si>
  <si>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</si>
  <si>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</si>
  <si>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</si>
  <si>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</si>
  <si>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</si>
  <si>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</si>
  <si>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</si>
  <si>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</si>
  <si>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</si>
  <si>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</si>
  <si>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</si>
  <si>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</si>
  <si>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</si>
  <si>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</si>
  <si>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</si>
  <si>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</si>
  <si>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</si>
  <si>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</si>
  <si>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</si>
  <si>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</si>
  <si>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</si>
  <si>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</si>
  <si>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</si>
  <si>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</si>
  <si>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</si>
  <si>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</si>
  <si>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</si>
  <si>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</si>
  <si>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</si>
  <si>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</si>
  <si>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</si>
  <si>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</si>
  <si>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</si>
  <si>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</si>
  <si>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</si>
  <si>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</si>
  <si>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</si>
  <si>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</si>
  <si>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</si>
  <si>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</si>
  <si>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</si>
  <si>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</si>
  <si>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</si>
  <si>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</si>
  <si>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</si>
  <si>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</si>
  <si>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</si>
  <si>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</si>
  <si>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</si>
  <si>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山形市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</si>
  <si>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</si>
  <si>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</si>
  <si>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</si>
  <si>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</si>
  <si>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</si>
  <si>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</si>
  <si>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</si>
  <si>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</si>
  <si>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</si>
  <si>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</si>
  <si>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</si>
  <si>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有形固定資産減価償却率は、緩やかに上昇しており今後もその傾向は続くことが見込まれる。
　管路経年化率、管路更新率はいずれも良好な状態にある。
　今後も、耐震化計画や管路更新基準を基に、老朽化した施設や管路の更新を進めていく。
　</t>
    <rPh sb="1" eb="3">
      <t>ユウケイ</t>
    </rPh>
    <rPh sb="3" eb="5">
      <t>コテイ</t>
    </rPh>
    <rPh sb="5" eb="7">
      <t>シサン</t>
    </rPh>
    <rPh sb="7" eb="9">
      <t>ゲンカ</t>
    </rPh>
    <rPh sb="9" eb="11">
      <t>ショウキャク</t>
    </rPh>
    <rPh sb="11" eb="12">
      <t>リツ</t>
    </rPh>
    <rPh sb="14" eb="15">
      <t>ユル</t>
    </rPh>
    <rPh sb="18" eb="20">
      <t>ジョウショウ</t>
    </rPh>
    <rPh sb="24" eb="26">
      <t>コンゴ</t>
    </rPh>
    <rPh sb="29" eb="31">
      <t>ケイコウ</t>
    </rPh>
    <rPh sb="32" eb="33">
      <t>ツヅ</t>
    </rPh>
    <rPh sb="37" eb="39">
      <t>ミコ</t>
    </rPh>
    <rPh sb="45" eb="47">
      <t>カンロ</t>
    </rPh>
    <rPh sb="47" eb="50">
      <t>ケイネンカ</t>
    </rPh>
    <rPh sb="50" eb="51">
      <t>リツ</t>
    </rPh>
    <rPh sb="52" eb="54">
      <t>カンロ</t>
    </rPh>
    <rPh sb="54" eb="56">
      <t>コウシン</t>
    </rPh>
    <rPh sb="56" eb="57">
      <t>リツ</t>
    </rPh>
    <rPh sb="62" eb="64">
      <t>リョウコウ</t>
    </rPh>
    <rPh sb="65" eb="67">
      <t>ジョウタイ</t>
    </rPh>
    <rPh sb="73" eb="75">
      <t>コンゴ</t>
    </rPh>
    <rPh sb="77" eb="80">
      <t>タイシンカ</t>
    </rPh>
    <rPh sb="80" eb="82">
      <t>ケイカク</t>
    </rPh>
    <rPh sb="83" eb="85">
      <t>カンロ</t>
    </rPh>
    <rPh sb="85" eb="87">
      <t>コウシン</t>
    </rPh>
    <rPh sb="87" eb="89">
      <t>キジュン</t>
    </rPh>
    <rPh sb="90" eb="91">
      <t>モト</t>
    </rPh>
    <rPh sb="93" eb="96">
      <t>ロウキュウカ</t>
    </rPh>
    <rPh sb="98" eb="100">
      <t>シセツ</t>
    </rPh>
    <rPh sb="101" eb="103">
      <t>カンロ</t>
    </rPh>
    <rPh sb="104" eb="106">
      <t>コウシン</t>
    </rPh>
    <rPh sb="107" eb="108">
      <t>スス</t>
    </rPh>
    <phoneticPr fontId="4"/>
  </si>
  <si>
    <t>　経営状況は良好な状況で安定した推移を保っているが、給水人口や水需要の減少に伴う給水収益の減少や、老朽化施設の更新に係る費用の増加により、今後経営環境は厳しさを増すものと見込まれる。このため、これまで以上に民間活力の活用を図り、より一層のお客様サービスの向上を効率的に実現し、経営の健全化を推進するために、平成30年度から料金センター業務・お客様サービスセンター業務及び給排水関連業務の包括委託を実施した。
　今後とも山形市上下水道事業基本計画（後期計画）の着実な実現に向けて、職員一人ひとりがお客様の視点に立ち更なるサービス向上に努めるとともに、各種計画の検証や改善を随時行い、最小の経費で最大の効果をあげられるよう、計画の目標達成を目指していく。</t>
    <rPh sb="1" eb="3">
      <t>ケイエイ</t>
    </rPh>
    <rPh sb="3" eb="5">
      <t>ジョウキョウ</t>
    </rPh>
    <rPh sb="6" eb="8">
      <t>リョウコウ</t>
    </rPh>
    <rPh sb="9" eb="11">
      <t>ジョウキョウ</t>
    </rPh>
    <rPh sb="12" eb="14">
      <t>アンテイ</t>
    </rPh>
    <rPh sb="16" eb="18">
      <t>スイイ</t>
    </rPh>
    <rPh sb="19" eb="20">
      <t>タモ</t>
    </rPh>
    <rPh sb="26" eb="28">
      <t>キュウスイ</t>
    </rPh>
    <rPh sb="28" eb="30">
      <t>ジンコウ</t>
    </rPh>
    <rPh sb="31" eb="32">
      <t>ミズ</t>
    </rPh>
    <rPh sb="32" eb="34">
      <t>ジュヨウ</t>
    </rPh>
    <rPh sb="35" eb="37">
      <t>ゲンショウ</t>
    </rPh>
    <rPh sb="38" eb="39">
      <t>トモナ</t>
    </rPh>
    <rPh sb="40" eb="42">
      <t>キュウスイ</t>
    </rPh>
    <rPh sb="42" eb="44">
      <t>シュウエキ</t>
    </rPh>
    <rPh sb="45" eb="47">
      <t>ゲンショウ</t>
    </rPh>
    <rPh sb="49" eb="52">
      <t>ロウキュウカ</t>
    </rPh>
    <rPh sb="52" eb="54">
      <t>シセツ</t>
    </rPh>
    <rPh sb="55" eb="57">
      <t>コウシン</t>
    </rPh>
    <rPh sb="58" eb="59">
      <t>カカ</t>
    </rPh>
    <rPh sb="60" eb="62">
      <t>ヒヨウ</t>
    </rPh>
    <rPh sb="63" eb="65">
      <t>ゾウカ</t>
    </rPh>
    <rPh sb="69" eb="71">
      <t>コンゴ</t>
    </rPh>
    <rPh sb="71" eb="73">
      <t>ケイエイ</t>
    </rPh>
    <rPh sb="73" eb="75">
      <t>カンキョウ</t>
    </rPh>
    <rPh sb="76" eb="77">
      <t>キビ</t>
    </rPh>
    <rPh sb="80" eb="81">
      <t>マ</t>
    </rPh>
    <rPh sb="85" eb="87">
      <t>ミコ</t>
    </rPh>
    <rPh sb="100" eb="102">
      <t>イジョウ</t>
    </rPh>
    <rPh sb="103" eb="105">
      <t>ミンカン</t>
    </rPh>
    <rPh sb="105" eb="107">
      <t>カツリョク</t>
    </rPh>
    <rPh sb="108" eb="110">
      <t>カツヨウ</t>
    </rPh>
    <rPh sb="111" eb="112">
      <t>ハカ</t>
    </rPh>
    <rPh sb="138" eb="140">
      <t>ケイエイ</t>
    </rPh>
    <rPh sb="141" eb="144">
      <t>ケンゼンカ</t>
    </rPh>
    <rPh sb="145" eb="147">
      <t>スイシン</t>
    </rPh>
    <rPh sb="153" eb="155">
      <t>ヘイセイ</t>
    </rPh>
    <rPh sb="157" eb="159">
      <t>ネンド</t>
    </rPh>
    <rPh sb="161" eb="163">
      <t>リョウキン</t>
    </rPh>
    <rPh sb="167" eb="169">
      <t>ギョウム</t>
    </rPh>
    <rPh sb="171" eb="173">
      <t>キャクサマ</t>
    </rPh>
    <rPh sb="181" eb="183">
      <t>ギョウム</t>
    </rPh>
    <rPh sb="183" eb="184">
      <t>オヨ</t>
    </rPh>
    <rPh sb="185" eb="188">
      <t>キュウハイスイ</t>
    </rPh>
    <rPh sb="188" eb="190">
      <t>カンレン</t>
    </rPh>
    <rPh sb="190" eb="192">
      <t>ギョウム</t>
    </rPh>
    <rPh sb="193" eb="195">
      <t>ホウカツ</t>
    </rPh>
    <rPh sb="195" eb="197">
      <t>イタク</t>
    </rPh>
    <rPh sb="198" eb="200">
      <t>ジッシ</t>
    </rPh>
    <rPh sb="205" eb="207">
      <t>コンゴ</t>
    </rPh>
    <rPh sb="209" eb="212">
      <t>ヤマガタシ</t>
    </rPh>
    <rPh sb="212" eb="214">
      <t>ジョウゲ</t>
    </rPh>
    <rPh sb="214" eb="216">
      <t>スイドウ</t>
    </rPh>
    <rPh sb="216" eb="218">
      <t>ジギョウ</t>
    </rPh>
    <rPh sb="218" eb="220">
      <t>キホン</t>
    </rPh>
    <rPh sb="220" eb="222">
      <t>ケイカク</t>
    </rPh>
    <rPh sb="223" eb="225">
      <t>コウキ</t>
    </rPh>
    <rPh sb="225" eb="227">
      <t>ケイカク</t>
    </rPh>
    <rPh sb="229" eb="231">
      <t>チャクジツ</t>
    </rPh>
    <rPh sb="232" eb="234">
      <t>ジツゲン</t>
    </rPh>
    <rPh sb="235" eb="236">
      <t>ム</t>
    </rPh>
    <rPh sb="239" eb="241">
      <t>ショクイン</t>
    </rPh>
    <rPh sb="241" eb="243">
      <t>ヒトリ</t>
    </rPh>
    <rPh sb="248" eb="250">
      <t>キャクサマ</t>
    </rPh>
    <rPh sb="251" eb="253">
      <t>シテン</t>
    </rPh>
    <rPh sb="254" eb="255">
      <t>タ</t>
    </rPh>
    <rPh sb="256" eb="257">
      <t>サラ</t>
    </rPh>
    <rPh sb="263" eb="265">
      <t>コウジョウ</t>
    </rPh>
    <rPh sb="266" eb="267">
      <t>ツト</t>
    </rPh>
    <rPh sb="285" eb="287">
      <t>ズイジ</t>
    </rPh>
    <rPh sb="290" eb="292">
      <t>サイショウ</t>
    </rPh>
    <rPh sb="293" eb="295">
      <t>ケイヒ</t>
    </rPh>
    <rPh sb="296" eb="298">
      <t>サイダイ</t>
    </rPh>
    <rPh sb="299" eb="301">
      <t>コウカ</t>
    </rPh>
    <rPh sb="310" eb="312">
      <t>ケイカク</t>
    </rPh>
    <rPh sb="313" eb="315">
      <t>モクヒョウ</t>
    </rPh>
    <rPh sb="315" eb="317">
      <t>タッセイ</t>
    </rPh>
    <rPh sb="318" eb="320">
      <t>メザ</t>
    </rPh>
    <phoneticPr fontId="4"/>
  </si>
  <si>
    <t>　経常収支比率は100％を超えていることから、水道料金等の収益で維持管理等の費用をまかなうことができており、収支黒字を確保した健全経営を維持している。
　流動比率は100％以上を維持しているが、1年以内に支払うべき企業債償還金の多さから、類似団体よりも低い水準となっている。また、企業債残高対給水収益比率についても企業債残高の多さから、類似団体平均を上回っているが減少傾向にある。今後も借入額を企業債償還額以内に抑え、企業債残高の縮減に努めていく。
　料金回収率は100％を超え、経営の健全性を確保できている。また、給水原価は水源や地理的条件により水道水を作るための経費がかかるため、類似団体平均に比べ高くなっている。
　施設利用率は、ほぼ横ばいで推移しているものの類似団体平均を下回っており、水需要の減少により、効率性が低い状態になっている。老朽化施設の更新の際には、今後の水需要に対応した設備の更新を行い、施設規模の適正化を図る必要がある。
　有収率は、配水ブロックを活用した漏水調査や修繕、耐震化計画と連携した老朽管の更新が適切に行われており、高い水準を維持できている。
　今後も持続可能な水道事業の実現に向け、より効果的な事業運営に努めていく。
※配水ブロックとは、配水区域をさらに区画化したもの。ブロックごとに流量計を設置し配水量を監視することで、漏水の早期発見が可能となる。</t>
    <rPh sb="1" eb="3">
      <t>ケイジョウ</t>
    </rPh>
    <rPh sb="3" eb="5">
      <t>シュウシ</t>
    </rPh>
    <rPh sb="5" eb="7">
      <t>ヒリツ</t>
    </rPh>
    <rPh sb="13" eb="14">
      <t>コ</t>
    </rPh>
    <rPh sb="23" eb="25">
      <t>スイドウ</t>
    </rPh>
    <rPh sb="25" eb="27">
      <t>リョウキン</t>
    </rPh>
    <rPh sb="27" eb="28">
      <t>トウ</t>
    </rPh>
    <rPh sb="29" eb="31">
      <t>シュウエキ</t>
    </rPh>
    <rPh sb="32" eb="34">
      <t>イジ</t>
    </rPh>
    <rPh sb="34" eb="36">
      <t>カンリ</t>
    </rPh>
    <rPh sb="36" eb="37">
      <t>トウ</t>
    </rPh>
    <rPh sb="38" eb="40">
      <t>ヒヨウ</t>
    </rPh>
    <rPh sb="54" eb="56">
      <t>シュウシ</t>
    </rPh>
    <rPh sb="56" eb="58">
      <t>クロジ</t>
    </rPh>
    <rPh sb="59" eb="61">
      <t>カクホ</t>
    </rPh>
    <rPh sb="63" eb="65">
      <t>ケンゼン</t>
    </rPh>
    <rPh sb="65" eb="67">
      <t>ケイエイ</t>
    </rPh>
    <rPh sb="68" eb="70">
      <t>イジ</t>
    </rPh>
    <rPh sb="77" eb="79">
      <t>リュウドウ</t>
    </rPh>
    <rPh sb="79" eb="81">
      <t>ヒリツ</t>
    </rPh>
    <rPh sb="86" eb="88">
      <t>イジョウ</t>
    </rPh>
    <rPh sb="89" eb="91">
      <t>イジ</t>
    </rPh>
    <rPh sb="98" eb="99">
      <t>ネン</t>
    </rPh>
    <rPh sb="99" eb="101">
      <t>イナイ</t>
    </rPh>
    <rPh sb="102" eb="104">
      <t>シハラ</t>
    </rPh>
    <rPh sb="107" eb="109">
      <t>キギョウ</t>
    </rPh>
    <rPh sb="109" eb="110">
      <t>サイ</t>
    </rPh>
    <rPh sb="110" eb="112">
      <t>ショウカン</t>
    </rPh>
    <rPh sb="112" eb="113">
      <t>キン</t>
    </rPh>
    <rPh sb="114" eb="115">
      <t>オオ</t>
    </rPh>
    <rPh sb="119" eb="121">
      <t>ルイジ</t>
    </rPh>
    <rPh sb="121" eb="123">
      <t>ダンタイ</t>
    </rPh>
    <rPh sb="126" eb="127">
      <t>ヒク</t>
    </rPh>
    <rPh sb="128" eb="130">
      <t>スイジュン</t>
    </rPh>
    <rPh sb="140" eb="142">
      <t>キギョウ</t>
    </rPh>
    <rPh sb="142" eb="143">
      <t>サイ</t>
    </rPh>
    <rPh sb="143" eb="145">
      <t>ザンダカ</t>
    </rPh>
    <rPh sb="145" eb="146">
      <t>タイ</t>
    </rPh>
    <rPh sb="146" eb="148">
      <t>キュウスイ</t>
    </rPh>
    <rPh sb="148" eb="150">
      <t>シュウエキ</t>
    </rPh>
    <rPh sb="150" eb="152">
      <t>ヒリツ</t>
    </rPh>
    <rPh sb="157" eb="159">
      <t>キギョウ</t>
    </rPh>
    <rPh sb="159" eb="160">
      <t>サイ</t>
    </rPh>
    <rPh sb="160" eb="162">
      <t>ザンダカ</t>
    </rPh>
    <rPh sb="163" eb="164">
      <t>オオ</t>
    </rPh>
    <rPh sb="168" eb="170">
      <t>ルイジ</t>
    </rPh>
    <rPh sb="170" eb="172">
      <t>ダンタイ</t>
    </rPh>
    <rPh sb="172" eb="174">
      <t>ヘイキン</t>
    </rPh>
    <rPh sb="175" eb="177">
      <t>ウワマワ</t>
    </rPh>
    <rPh sb="182" eb="184">
      <t>ゲンショウ</t>
    </rPh>
    <rPh sb="184" eb="186">
      <t>ケイコウ</t>
    </rPh>
    <rPh sb="190" eb="192">
      <t>コンゴ</t>
    </rPh>
    <rPh sb="193" eb="195">
      <t>カリイレ</t>
    </rPh>
    <rPh sb="195" eb="196">
      <t>ガク</t>
    </rPh>
    <rPh sb="197" eb="199">
      <t>キギョウ</t>
    </rPh>
    <rPh sb="199" eb="200">
      <t>サイ</t>
    </rPh>
    <rPh sb="200" eb="202">
      <t>ショウカン</t>
    </rPh>
    <rPh sb="202" eb="203">
      <t>ガク</t>
    </rPh>
    <rPh sb="203" eb="205">
      <t>イナイ</t>
    </rPh>
    <rPh sb="206" eb="207">
      <t>オサ</t>
    </rPh>
    <rPh sb="209" eb="211">
      <t>キギョウ</t>
    </rPh>
    <rPh sb="211" eb="212">
      <t>サイ</t>
    </rPh>
    <rPh sb="212" eb="214">
      <t>ザンダカ</t>
    </rPh>
    <rPh sb="215" eb="217">
      <t>シュクゲン</t>
    </rPh>
    <rPh sb="218" eb="219">
      <t>ツト</t>
    </rPh>
    <rPh sb="226" eb="228">
      <t>リョウキン</t>
    </rPh>
    <rPh sb="228" eb="230">
      <t>カイシュウ</t>
    </rPh>
    <rPh sb="230" eb="231">
      <t>リツ</t>
    </rPh>
    <rPh sb="237" eb="238">
      <t>コ</t>
    </rPh>
    <rPh sb="240" eb="242">
      <t>ケイエイ</t>
    </rPh>
    <rPh sb="243" eb="246">
      <t>ケンゼンセイ</t>
    </rPh>
    <rPh sb="247" eb="249">
      <t>カクホ</t>
    </rPh>
    <rPh sb="258" eb="260">
      <t>キュウスイ</t>
    </rPh>
    <rPh sb="260" eb="262">
      <t>ゲンカ</t>
    </rPh>
    <rPh sb="263" eb="265">
      <t>スイゲン</t>
    </rPh>
    <rPh sb="266" eb="269">
      <t>チリテキ</t>
    </rPh>
    <rPh sb="269" eb="271">
      <t>ジョウケン</t>
    </rPh>
    <rPh sb="274" eb="277">
      <t>スイドウスイ</t>
    </rPh>
    <rPh sb="278" eb="279">
      <t>ツク</t>
    </rPh>
    <rPh sb="283" eb="285">
      <t>ケイヒ</t>
    </rPh>
    <rPh sb="292" eb="294">
      <t>ルイジ</t>
    </rPh>
    <rPh sb="294" eb="296">
      <t>ダンタイ</t>
    </rPh>
    <rPh sb="296" eb="298">
      <t>ヘイキン</t>
    </rPh>
    <rPh sb="299" eb="300">
      <t>クラ</t>
    </rPh>
    <rPh sb="301" eb="302">
      <t>タカ</t>
    </rPh>
    <rPh sb="311" eb="313">
      <t>シセツ</t>
    </rPh>
    <rPh sb="313" eb="315">
      <t>リヨウ</t>
    </rPh>
    <rPh sb="315" eb="316">
      <t>リツ</t>
    </rPh>
    <rPh sb="320" eb="321">
      <t>ヨコ</t>
    </rPh>
    <rPh sb="324" eb="326">
      <t>スイイ</t>
    </rPh>
    <rPh sb="333" eb="335">
      <t>ルイジ</t>
    </rPh>
    <rPh sb="335" eb="337">
      <t>ダンタイ</t>
    </rPh>
    <rPh sb="337" eb="339">
      <t>ヘイキン</t>
    </rPh>
    <rPh sb="340" eb="342">
      <t>シタマワ</t>
    </rPh>
    <rPh sb="347" eb="348">
      <t>ミズ</t>
    </rPh>
    <rPh sb="348" eb="350">
      <t>ジュヨウ</t>
    </rPh>
    <rPh sb="351" eb="353">
      <t>ゲンショウ</t>
    </rPh>
    <rPh sb="357" eb="360">
      <t>コウリツセイ</t>
    </rPh>
    <rPh sb="361" eb="362">
      <t>ヒク</t>
    </rPh>
    <rPh sb="363" eb="365">
      <t>ジョウタイ</t>
    </rPh>
    <rPh sb="372" eb="375">
      <t>ロウキュウカ</t>
    </rPh>
    <rPh sb="375" eb="377">
      <t>シセツ</t>
    </rPh>
    <rPh sb="378" eb="380">
      <t>コウシン</t>
    </rPh>
    <rPh sb="381" eb="382">
      <t>サイ</t>
    </rPh>
    <rPh sb="385" eb="387">
      <t>コンゴ</t>
    </rPh>
    <rPh sb="388" eb="389">
      <t>ミズ</t>
    </rPh>
    <rPh sb="389" eb="391">
      <t>ジュヨウ</t>
    </rPh>
    <rPh sb="392" eb="394">
      <t>タイオウ</t>
    </rPh>
    <rPh sb="396" eb="398">
      <t>セツビ</t>
    </rPh>
    <rPh sb="399" eb="401">
      <t>コウシン</t>
    </rPh>
    <rPh sb="402" eb="403">
      <t>オコナ</t>
    </rPh>
    <rPh sb="405" eb="407">
      <t>シセツ</t>
    </rPh>
    <rPh sb="407" eb="409">
      <t>キボ</t>
    </rPh>
    <rPh sb="410" eb="413">
      <t>テキセイカ</t>
    </rPh>
    <rPh sb="414" eb="415">
      <t>ハカ</t>
    </rPh>
    <rPh sb="416" eb="418">
      <t>ヒツヨウ</t>
    </rPh>
    <rPh sb="424" eb="427">
      <t>ユウシュウリツ</t>
    </rPh>
    <rPh sb="429" eb="431">
      <t>ハイスイ</t>
    </rPh>
    <rPh sb="436" eb="438">
      <t>カツヨウ</t>
    </rPh>
    <rPh sb="440" eb="442">
      <t>ロウスイ</t>
    </rPh>
    <rPh sb="442" eb="444">
      <t>チョウサ</t>
    </rPh>
    <rPh sb="445" eb="447">
      <t>シュウゼン</t>
    </rPh>
    <rPh sb="448" eb="451">
      <t>タイシンカ</t>
    </rPh>
    <rPh sb="451" eb="453">
      <t>ケイカク</t>
    </rPh>
    <rPh sb="454" eb="456">
      <t>レンケイ</t>
    </rPh>
    <rPh sb="458" eb="460">
      <t>ロウキュウ</t>
    </rPh>
    <rPh sb="460" eb="461">
      <t>カン</t>
    </rPh>
    <rPh sb="462" eb="464">
      <t>コウシン</t>
    </rPh>
    <rPh sb="465" eb="467">
      <t>テキセツ</t>
    </rPh>
    <rPh sb="468" eb="469">
      <t>オコナ</t>
    </rPh>
    <rPh sb="475" eb="476">
      <t>タカ</t>
    </rPh>
    <rPh sb="477" eb="479">
      <t>スイジュン</t>
    </rPh>
    <rPh sb="480" eb="482">
      <t>イジ</t>
    </rPh>
    <rPh sb="490" eb="492">
      <t>コンゴ</t>
    </rPh>
    <rPh sb="493" eb="495">
      <t>ジゾク</t>
    </rPh>
    <rPh sb="495" eb="497">
      <t>カノウ</t>
    </rPh>
    <rPh sb="498" eb="500">
      <t>スイドウ</t>
    </rPh>
    <rPh sb="500" eb="502">
      <t>ジギョウ</t>
    </rPh>
    <rPh sb="503" eb="505">
      <t>ジツゲン</t>
    </rPh>
    <rPh sb="506" eb="507">
      <t>ム</t>
    </rPh>
    <rPh sb="511" eb="514">
      <t>コウカテキ</t>
    </rPh>
    <rPh sb="515" eb="517">
      <t>ジギョウ</t>
    </rPh>
    <rPh sb="517" eb="519">
      <t>ウンエイ</t>
    </rPh>
    <rPh sb="520" eb="521">
      <t>ツト</t>
    </rPh>
    <rPh sb="529" eb="531">
      <t>ハイスイ</t>
    </rPh>
    <rPh sb="538" eb="540">
      <t>ハイスイ</t>
    </rPh>
    <rPh sb="540" eb="542">
      <t>クイキ</t>
    </rPh>
    <rPh sb="546" eb="549">
      <t>クカクカ</t>
    </rPh>
    <rPh sb="561" eb="564">
      <t>リュウリョウケイ</t>
    </rPh>
    <rPh sb="565" eb="567">
      <t>セッチ</t>
    </rPh>
    <rPh sb="568" eb="570">
      <t>ハイスイ</t>
    </rPh>
    <rPh sb="570" eb="571">
      <t>リョウ</t>
    </rPh>
    <rPh sb="572" eb="574">
      <t>カンシ</t>
    </rPh>
    <rPh sb="580" eb="582">
      <t>ロウスイ</t>
    </rPh>
    <rPh sb="583" eb="585">
      <t>ソウキ</t>
    </rPh>
    <rPh sb="585" eb="587">
      <t>ハッケン</t>
    </rPh>
    <rPh sb="588" eb="590">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</si>
</sst>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0.96</c:v>
                </c:pt>
                <c:pt idx="1">
                  <c:v>0.91</c:v>
                </c:pt>
                <c:pt idx="2">
                  <c:v>0.98</c:v>
                </c:pt>
                <c:pt idx="3">
                  <c:v>1.1599999999999999</c:v>
                </c:pt>
                <c:pt idx="4">
                  <c:v>1.04</c:v>
                </c:pt>
              </c:numCache>
            </c:numRef>
          </c:val>
          <c:extLst xmlns:c16r2="http://schemas.microsoft.com/office/drawing/2015/06/chart">
            <c:ext xmlns:c16="http://schemas.microsoft.com/office/drawing/2014/chart" uri="{C3380CC4-5D6E-409C-BE32-E72D297353CC}">
              <c16:uniqueId val="{00000000-BC0F-4D45-9B14-B6F37296923B}"/>
            </c:ext>
          </c:extLst>
        </c:ser>
        <c:dLbls>
          <c:showLegendKey val="0"/>
          <c:showVal val="0"/>
          <c:showCatName val="0"/>
          <c:showSerName val="0"/>
          <c:showPercent val="0"/>
          <c:showBubbleSize val="0"/>
        </c:dLbls>
        <c:gapWidth val="150"/>
        <c:axId val="176109440"/>
        <c:axId val="17612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BC0F-4D45-9B14-B6F37296923B}"/>
            </c:ext>
          </c:extLst>
        </c:ser>
        <c:dLbls>
          <c:showLegendKey val="0"/>
          <c:showVal val="0"/>
          <c:showCatName val="0"/>
          <c:showSerName val="0"/>
          <c:showPercent val="0"/>
          <c:showBubbleSize val="0"/>
        </c:dLbls>
        <c:marker val="1"/>
        <c:smooth val="0"/>
        <c:axId val="176109440"/>
        <c:axId val="176123904"/>
      </c:lineChart>
      <c:dateAx>
        <c:axId val="176109440"/>
        <c:scaling>
          <c:orientation val="minMax"/>
        </c:scaling>
        <c:delete val="1"/>
        <c:axPos val="b"/>
        <c:numFmt formatCode="ge" sourceLinked="1"/>
        <c:majorTickMark val="none"/>
        <c:minorTickMark val="none"/>
        <c:tickLblPos val="none"/>
        <c:crossAx val="176123904"/>
        <c:crosses val="autoZero"/>
        <c:auto val="1"/>
        <c:lblOffset val="100"/>
        <c:baseTimeUnit val="years"/>
      </c:dateAx>
      <c:valAx>
        <c:axId val="1761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51.99</c:v>
                </c:pt>
                <c:pt idx="1">
                  <c:v>51.35</c:v>
                </c:pt>
                <c:pt idx="2">
                  <c:v>51.82</c:v>
                </c:pt>
                <c:pt idx="3">
                  <c:v>51.64</c:v>
                </c:pt>
                <c:pt idx="4">
                  <c:v>51.09</c:v>
                </c:pt>
              </c:numCache>
            </c:numRef>
          </c:val>
          <c:extLst xmlns:c16r2="http://schemas.microsoft.com/office/drawing/2015/06/chart">
            <c:ext xmlns:c16="http://schemas.microsoft.com/office/drawing/2014/chart" uri="{C3380CC4-5D6E-409C-BE32-E72D297353CC}">
              <c16:uniqueId val="{00000000-EEF3-4FC3-A0DC-BF8BD27B584B}"/>
            </c:ext>
          </c:extLst>
        </c:ser>
        <c:dLbls>
          <c:showLegendKey val="0"/>
          <c:showVal val="0"/>
          <c:showCatName val="0"/>
          <c:showSerName val="0"/>
          <c:showPercent val="0"/>
          <c:showBubbleSize val="0"/>
        </c:dLbls>
        <c:gapWidth val="150"/>
        <c:axId val="176674688"/>
        <c:axId val="1767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EEF3-4FC3-A0DC-BF8BD27B584B}"/>
            </c:ext>
          </c:extLst>
        </c:ser>
        <c:dLbls>
          <c:showLegendKey val="0"/>
          <c:showVal val="0"/>
          <c:showCatName val="0"/>
          <c:showSerName val="0"/>
          <c:showPercent val="0"/>
          <c:showBubbleSize val="0"/>
        </c:dLbls>
        <c:marker val="1"/>
        <c:smooth val="0"/>
        <c:axId val="176674688"/>
        <c:axId val="176750592"/>
      </c:lineChart>
      <c:dateAx>
        <c:axId val="176674688"/>
        <c:scaling>
          <c:orientation val="minMax"/>
        </c:scaling>
        <c:delete val="1"/>
        <c:axPos val="b"/>
        <c:numFmt formatCode="ge" sourceLinked="1"/>
        <c:majorTickMark val="none"/>
        <c:minorTickMark val="none"/>
        <c:tickLblPos val="none"/>
        <c:crossAx val="176750592"/>
        <c:crosses val="autoZero"/>
        <c:auto val="1"/>
        <c:lblOffset val="100"/>
        <c:baseTimeUnit val="years"/>
      </c:dateAx>
      <c:valAx>
        <c:axId val="1767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91.82</c:v>
                </c:pt>
                <c:pt idx="1">
                  <c:v>92.56</c:v>
                </c:pt>
                <c:pt idx="2">
                  <c:v>91.82</c:v>
                </c:pt>
                <c:pt idx="3">
                  <c:v>91.9</c:v>
                </c:pt>
                <c:pt idx="4">
                  <c:v>92.11</c:v>
                </c:pt>
              </c:numCache>
            </c:numRef>
          </c:val>
          <c:extLst xmlns:c16r2="http://schemas.microsoft.com/office/drawing/2015/06/chart">
            <c:ext xmlns:c16="http://schemas.microsoft.com/office/drawing/2014/chart" uri="{C3380CC4-5D6E-409C-BE32-E72D297353CC}">
              <c16:uniqueId val="{00000000-DAE5-4649-92BF-DD69564D9853}"/>
            </c:ext>
          </c:extLst>
        </c:ser>
        <c:dLbls>
          <c:showLegendKey val="0"/>
          <c:showVal val="0"/>
          <c:showCatName val="0"/>
          <c:showSerName val="0"/>
          <c:showPercent val="0"/>
          <c:showBubbleSize val="0"/>
        </c:dLbls>
        <c:gapWidth val="150"/>
        <c:axId val="176793856"/>
        <c:axId val="1768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DAE5-4649-92BF-DD69564D9853}"/>
            </c:ext>
          </c:extLst>
        </c:ser>
        <c:dLbls>
          <c:showLegendKey val="0"/>
          <c:showVal val="0"/>
          <c:showCatName val="0"/>
          <c:showSerName val="0"/>
          <c:showPercent val="0"/>
          <c:showBubbleSize val="0"/>
        </c:dLbls>
        <c:marker val="1"/>
        <c:smooth val="0"/>
        <c:axId val="176793856"/>
        <c:axId val="176800128"/>
      </c:lineChart>
      <c:dateAx>
        <c:axId val="176793856"/>
        <c:scaling>
          <c:orientation val="minMax"/>
        </c:scaling>
        <c:delete val="1"/>
        <c:axPos val="b"/>
        <c:numFmt formatCode="ge" sourceLinked="1"/>
        <c:majorTickMark val="none"/>
        <c:minorTickMark val="none"/>
        <c:tickLblPos val="none"/>
        <c:crossAx val="176800128"/>
        <c:crosses val="autoZero"/>
        <c:auto val="1"/>
        <c:lblOffset val="100"/>
        <c:baseTimeUnit val="years"/>
      </c:dateAx>
      <c:valAx>
        <c:axId val="1768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116.71</c:v>
                </c:pt>
                <c:pt idx="1">
                  <c:v>117.27</c:v>
                </c:pt>
                <c:pt idx="2">
                  <c:v>118.11</c:v>
                </c:pt>
                <c:pt idx="3">
                  <c:v>117.3</c:v>
                </c:pt>
                <c:pt idx="4">
                  <c:v>117.06</c:v>
                </c:pt>
              </c:numCache>
            </c:numRef>
          </c:val>
          <c:extLst xmlns:c16r2="http://schemas.microsoft.com/office/drawing/2015/06/chart">
            <c:ext xmlns:c16="http://schemas.microsoft.com/office/drawing/2014/chart" uri="{C3380CC4-5D6E-409C-BE32-E72D297353CC}">
              <c16:uniqueId val="{00000000-33EF-40D0-BB3E-28C86CC0F294}"/>
            </c:ext>
          </c:extLst>
        </c:ser>
        <c:dLbls>
          <c:showLegendKey val="0"/>
          <c:showVal val="0"/>
          <c:showCatName val="0"/>
          <c:showSerName val="0"/>
          <c:showPercent val="0"/>
          <c:showBubbleSize val="0"/>
        </c:dLbls>
        <c:gapWidth val="150"/>
        <c:axId val="176146688"/>
        <c:axId val="1762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33EF-40D0-BB3E-28C86CC0F294}"/>
            </c:ext>
          </c:extLst>
        </c:ser>
        <c:dLbls>
          <c:showLegendKey val="0"/>
          <c:showVal val="0"/>
          <c:showCatName val="0"/>
          <c:showSerName val="0"/>
          <c:showPercent val="0"/>
          <c:showBubbleSize val="0"/>
        </c:dLbls>
        <c:marker val="1"/>
        <c:smooth val="0"/>
        <c:axId val="176146688"/>
        <c:axId val="176296320"/>
      </c:lineChart>
      <c:dateAx>
        <c:axId val="176146688"/>
        <c:scaling>
          <c:orientation val="minMax"/>
        </c:scaling>
        <c:delete val="1"/>
        <c:axPos val="b"/>
        <c:numFmt formatCode="ge" sourceLinked="1"/>
        <c:majorTickMark val="none"/>
        <c:minorTickMark val="none"/>
        <c:tickLblPos val="none"/>
        <c:crossAx val="176296320"/>
        <c:crosses val="autoZero"/>
        <c:auto val="1"/>
        <c:lblOffset val="100"/>
        <c:baseTimeUnit val="years"/>
      </c:dateAx>
      <c:valAx>
        <c:axId val="17629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1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42.76</c:v>
                </c:pt>
                <c:pt idx="1">
                  <c:v>43.88</c:v>
                </c:pt>
                <c:pt idx="2">
                  <c:v>45.05</c:v>
                </c:pt>
                <c:pt idx="3">
                  <c:v>46.06</c:v>
                </c:pt>
                <c:pt idx="4">
                  <c:v>47.15</c:v>
                </c:pt>
              </c:numCache>
            </c:numRef>
          </c:val>
          <c:extLst xmlns:c16r2="http://schemas.microsoft.com/office/drawing/2015/06/chart">
            <c:ext xmlns:c16="http://schemas.microsoft.com/office/drawing/2014/chart" uri="{C3380CC4-5D6E-409C-BE32-E72D297353CC}">
              <c16:uniqueId val="{00000000-D5EE-4DAC-A143-97F79853A120}"/>
            </c:ext>
          </c:extLst>
        </c:ser>
        <c:dLbls>
          <c:showLegendKey val="0"/>
          <c:showVal val="0"/>
          <c:showCatName val="0"/>
          <c:showSerName val="0"/>
          <c:showPercent val="0"/>
          <c:showBubbleSize val="0"/>
        </c:dLbls>
        <c:gapWidth val="150"/>
        <c:axId val="176331392"/>
        <c:axId val="17633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D5EE-4DAC-A143-97F79853A120}"/>
            </c:ext>
          </c:extLst>
        </c:ser>
        <c:dLbls>
          <c:showLegendKey val="0"/>
          <c:showVal val="0"/>
          <c:showCatName val="0"/>
          <c:showSerName val="0"/>
          <c:showPercent val="0"/>
          <c:showBubbleSize val="0"/>
        </c:dLbls>
        <c:marker val="1"/>
        <c:smooth val="0"/>
        <c:axId val="176331392"/>
        <c:axId val="176333568"/>
      </c:lineChart>
      <c:dateAx>
        <c:axId val="176331392"/>
        <c:scaling>
          <c:orientation val="minMax"/>
        </c:scaling>
        <c:delete val="1"/>
        <c:axPos val="b"/>
        <c:numFmt formatCode="ge" sourceLinked="1"/>
        <c:majorTickMark val="none"/>
        <c:minorTickMark val="none"/>
        <c:tickLblPos val="none"/>
        <c:crossAx val="176333568"/>
        <c:crosses val="autoZero"/>
        <c:auto val="1"/>
        <c:lblOffset val="100"/>
        <c:baseTimeUnit val="years"/>
      </c:dateAx>
      <c:valAx>
        <c:axId val="1763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10.28</c:v>
                </c:pt>
                <c:pt idx="1">
                  <c:v>14.16</c:v>
                </c:pt>
                <c:pt idx="2">
                  <c:v>13.27</c:v>
                </c:pt>
                <c:pt idx="3">
                  <c:v>13.4</c:v>
                </c:pt>
                <c:pt idx="4">
                  <c:v>13.23</c:v>
                </c:pt>
              </c:numCache>
            </c:numRef>
          </c:val>
          <c:extLst xmlns:c16r2="http://schemas.microsoft.com/office/drawing/2015/06/chart">
            <c:ext xmlns:c16="http://schemas.microsoft.com/office/drawing/2014/chart" uri="{C3380CC4-5D6E-409C-BE32-E72D297353CC}">
              <c16:uniqueId val="{00000000-B515-47F2-9119-4E7FF38B0592}"/>
            </c:ext>
          </c:extLst>
        </c:ser>
        <c:dLbls>
          <c:showLegendKey val="0"/>
          <c:showVal val="0"/>
          <c:showCatName val="0"/>
          <c:showSerName val="0"/>
          <c:showPercent val="0"/>
          <c:showBubbleSize val="0"/>
        </c:dLbls>
        <c:gapWidth val="150"/>
        <c:axId val="176352256"/>
        <c:axId val="17670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B515-47F2-9119-4E7FF38B0592}"/>
            </c:ext>
          </c:extLst>
        </c:ser>
        <c:dLbls>
          <c:showLegendKey val="0"/>
          <c:showVal val="0"/>
          <c:showCatName val="0"/>
          <c:showSerName val="0"/>
          <c:showPercent val="0"/>
          <c:showBubbleSize val="0"/>
        </c:dLbls>
        <c:marker val="1"/>
        <c:smooth val="0"/>
        <c:axId val="176352256"/>
        <c:axId val="176706688"/>
      </c:lineChart>
      <c:dateAx>
        <c:axId val="176352256"/>
        <c:scaling>
          <c:orientation val="minMax"/>
        </c:scaling>
        <c:delete val="1"/>
        <c:axPos val="b"/>
        <c:numFmt formatCode="ge" sourceLinked="1"/>
        <c:majorTickMark val="none"/>
        <c:minorTickMark val="none"/>
        <c:tickLblPos val="none"/>
        <c:crossAx val="176706688"/>
        <c:crosses val="autoZero"/>
        <c:auto val="1"/>
        <c:lblOffset val="100"/>
        <c:baseTimeUnit val="years"/>
      </c:dateAx>
      <c:valAx>
        <c:axId val="1767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3E-4A80-988E-D611C92C3A0D}"/>
            </c:ext>
          </c:extLst>
        </c:ser>
        <c:dLbls>
          <c:showLegendKey val="0"/>
          <c:showVal val="0"/>
          <c:showCatName val="0"/>
          <c:showSerName val="0"/>
          <c:showPercent val="0"/>
          <c:showBubbleSize val="0"/>
        </c:dLbls>
        <c:gapWidth val="150"/>
        <c:axId val="176427008"/>
        <c:axId val="1764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373E-4A80-988E-D611C92C3A0D}"/>
            </c:ext>
          </c:extLst>
        </c:ser>
        <c:dLbls>
          <c:showLegendKey val="0"/>
          <c:showVal val="0"/>
          <c:showCatName val="0"/>
          <c:showSerName val="0"/>
          <c:showPercent val="0"/>
          <c:showBubbleSize val="0"/>
        </c:dLbls>
        <c:marker val="1"/>
        <c:smooth val="0"/>
        <c:axId val="176427008"/>
        <c:axId val="176428928"/>
      </c:lineChart>
      <c:dateAx>
        <c:axId val="176427008"/>
        <c:scaling>
          <c:orientation val="minMax"/>
        </c:scaling>
        <c:delete val="1"/>
        <c:axPos val="b"/>
        <c:numFmt formatCode="ge" sourceLinked="1"/>
        <c:majorTickMark val="none"/>
        <c:minorTickMark val="none"/>
        <c:tickLblPos val="none"/>
        <c:crossAx val="176428928"/>
        <c:crosses val="autoZero"/>
        <c:auto val="1"/>
        <c:lblOffset val="100"/>
        <c:baseTimeUnit val="years"/>
      </c:dateAx>
      <c:valAx>
        <c:axId val="17642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4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231.83</c:v>
                </c:pt>
                <c:pt idx="1">
                  <c:v>263.27999999999997</c:v>
                </c:pt>
                <c:pt idx="2">
                  <c:v>279.97000000000003</c:v>
                </c:pt>
                <c:pt idx="3">
                  <c:v>266.57</c:v>
                </c:pt>
                <c:pt idx="4">
                  <c:v>292.36</c:v>
                </c:pt>
              </c:numCache>
            </c:numRef>
          </c:val>
          <c:extLst xmlns:c16r2="http://schemas.microsoft.com/office/drawing/2015/06/chart">
            <c:ext xmlns:c16="http://schemas.microsoft.com/office/drawing/2014/chart" uri="{C3380CC4-5D6E-409C-BE32-E72D297353CC}">
              <c16:uniqueId val="{00000000-4991-4541-AA08-9C7FC055A58A}"/>
            </c:ext>
          </c:extLst>
        </c:ser>
        <c:dLbls>
          <c:showLegendKey val="0"/>
          <c:showVal val="0"/>
          <c:showCatName val="0"/>
          <c:showSerName val="0"/>
          <c:showPercent val="0"/>
          <c:showBubbleSize val="0"/>
        </c:dLbls>
        <c:gapWidth val="150"/>
        <c:axId val="176462080"/>
        <c:axId val="17646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4991-4541-AA08-9C7FC055A58A}"/>
            </c:ext>
          </c:extLst>
        </c:ser>
        <c:dLbls>
          <c:showLegendKey val="0"/>
          <c:showVal val="0"/>
          <c:showCatName val="0"/>
          <c:showSerName val="0"/>
          <c:showPercent val="0"/>
          <c:showBubbleSize val="0"/>
        </c:dLbls>
        <c:marker val="1"/>
        <c:smooth val="0"/>
        <c:axId val="176462080"/>
        <c:axId val="176464256"/>
      </c:lineChart>
      <c:dateAx>
        <c:axId val="176462080"/>
        <c:scaling>
          <c:orientation val="minMax"/>
        </c:scaling>
        <c:delete val="1"/>
        <c:axPos val="b"/>
        <c:numFmt formatCode="ge" sourceLinked="1"/>
        <c:majorTickMark val="none"/>
        <c:minorTickMark val="none"/>
        <c:tickLblPos val="none"/>
        <c:crossAx val="176464256"/>
        <c:crosses val="autoZero"/>
        <c:auto val="1"/>
        <c:lblOffset val="100"/>
        <c:baseTimeUnit val="years"/>
      </c:dateAx>
      <c:valAx>
        <c:axId val="176464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4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353.28</c:v>
                </c:pt>
                <c:pt idx="1">
                  <c:v>345.48</c:v>
                </c:pt>
                <c:pt idx="2">
                  <c:v>337.66</c:v>
                </c:pt>
                <c:pt idx="3">
                  <c:v>331.73</c:v>
                </c:pt>
                <c:pt idx="4">
                  <c:v>326.85000000000002</c:v>
                </c:pt>
              </c:numCache>
            </c:numRef>
          </c:val>
          <c:extLst xmlns:c16r2="http://schemas.microsoft.com/office/drawing/2015/06/chart">
            <c:ext xmlns:c16="http://schemas.microsoft.com/office/drawing/2014/chart" uri="{C3380CC4-5D6E-409C-BE32-E72D297353CC}">
              <c16:uniqueId val="{00000000-802A-427F-9116-E13411DDB96A}"/>
            </c:ext>
          </c:extLst>
        </c:ser>
        <c:dLbls>
          <c:showLegendKey val="0"/>
          <c:showVal val="0"/>
          <c:showCatName val="0"/>
          <c:showSerName val="0"/>
          <c:showPercent val="0"/>
          <c:showBubbleSize val="0"/>
        </c:dLbls>
        <c:gapWidth val="150"/>
        <c:axId val="176507520"/>
        <c:axId val="17650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802A-427F-9116-E13411DDB96A}"/>
            </c:ext>
          </c:extLst>
        </c:ser>
        <c:dLbls>
          <c:showLegendKey val="0"/>
          <c:showVal val="0"/>
          <c:showCatName val="0"/>
          <c:showSerName val="0"/>
          <c:showPercent val="0"/>
          <c:showBubbleSize val="0"/>
        </c:dLbls>
        <c:marker val="1"/>
        <c:smooth val="0"/>
        <c:axId val="176507520"/>
        <c:axId val="176509696"/>
      </c:lineChart>
      <c:dateAx>
        <c:axId val="176507520"/>
        <c:scaling>
          <c:orientation val="minMax"/>
        </c:scaling>
        <c:delete val="1"/>
        <c:axPos val="b"/>
        <c:numFmt formatCode="ge" sourceLinked="1"/>
        <c:majorTickMark val="none"/>
        <c:minorTickMark val="none"/>
        <c:tickLblPos val="none"/>
        <c:crossAx val="176509696"/>
        <c:crosses val="autoZero"/>
        <c:auto val="1"/>
        <c:lblOffset val="100"/>
        <c:baseTimeUnit val="years"/>
      </c:dateAx>
      <c:valAx>
        <c:axId val="17650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5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110.23</c:v>
                </c:pt>
                <c:pt idx="1">
                  <c:v>111.79</c:v>
                </c:pt>
                <c:pt idx="2">
                  <c:v>111.28</c:v>
                </c:pt>
                <c:pt idx="3">
                  <c:v>110.89</c:v>
                </c:pt>
                <c:pt idx="4">
                  <c:v>109.77</c:v>
                </c:pt>
              </c:numCache>
            </c:numRef>
          </c:val>
          <c:extLst xmlns:c16r2="http://schemas.microsoft.com/office/drawing/2015/06/chart">
            <c:ext xmlns:c16="http://schemas.microsoft.com/office/drawing/2014/chart" uri="{C3380CC4-5D6E-409C-BE32-E72D297353CC}">
              <c16:uniqueId val="{00000000-040C-40AF-A0DF-D0DE88FAE09A}"/>
            </c:ext>
          </c:extLst>
        </c:ser>
        <c:dLbls>
          <c:showLegendKey val="0"/>
          <c:showVal val="0"/>
          <c:showCatName val="0"/>
          <c:showSerName val="0"/>
          <c:showPercent val="0"/>
          <c:showBubbleSize val="0"/>
        </c:dLbls>
        <c:gapWidth val="150"/>
        <c:axId val="176551040"/>
        <c:axId val="17655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040C-40AF-A0DF-D0DE88FAE09A}"/>
            </c:ext>
          </c:extLst>
        </c:ser>
        <c:dLbls>
          <c:showLegendKey val="0"/>
          <c:showVal val="0"/>
          <c:showCatName val="0"/>
          <c:showSerName val="0"/>
          <c:showPercent val="0"/>
          <c:showBubbleSize val="0"/>
        </c:dLbls>
        <c:marker val="1"/>
        <c:smooth val="0"/>
        <c:axId val="176551040"/>
        <c:axId val="176552960"/>
      </c:lineChart>
      <c:dateAx>
        <c:axId val="176551040"/>
        <c:scaling>
          <c:orientation val="minMax"/>
        </c:scaling>
        <c:delete val="1"/>
        <c:axPos val="b"/>
        <c:numFmt formatCode="ge" sourceLinked="1"/>
        <c:majorTickMark val="none"/>
        <c:minorTickMark val="none"/>
        <c:tickLblPos val="none"/>
        <c:crossAx val="176552960"/>
        <c:crosses val="autoZero"/>
        <c:auto val="1"/>
        <c:lblOffset val="100"/>
        <c:baseTimeUnit val="years"/>
      </c:dateAx>
      <c:valAx>
        <c:axId val="1765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191.57</c:v>
                </c:pt>
                <c:pt idx="1">
                  <c:v>189.25</c:v>
                </c:pt>
                <c:pt idx="2">
                  <c:v>190.38</c:v>
                </c:pt>
                <c:pt idx="3">
                  <c:v>191.41</c:v>
                </c:pt>
                <c:pt idx="4">
                  <c:v>193.72</c:v>
                </c:pt>
              </c:numCache>
            </c:numRef>
          </c:val>
          <c:extLst xmlns:c16r2="http://schemas.microsoft.com/office/drawing/2015/06/chart">
            <c:ext xmlns:c16="http://schemas.microsoft.com/office/drawing/2014/chart" uri="{C3380CC4-5D6E-409C-BE32-E72D297353CC}">
              <c16:uniqueId val="{00000000-81F5-4354-A979-0585E3237475}"/>
            </c:ext>
          </c:extLst>
        </c:ser>
        <c:dLbls>
          <c:showLegendKey val="0"/>
          <c:showVal val="0"/>
          <c:showCatName val="0"/>
          <c:showSerName val="0"/>
          <c:showPercent val="0"/>
          <c:showBubbleSize val="0"/>
        </c:dLbls>
        <c:gapWidth val="150"/>
        <c:axId val="176649728"/>
        <c:axId val="17665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81F5-4354-A979-0585E3237475}"/>
            </c:ext>
          </c:extLst>
        </c:ser>
        <c:dLbls>
          <c:showLegendKey val="0"/>
          <c:showVal val="0"/>
          <c:showCatName val="0"/>
          <c:showSerName val="0"/>
          <c:showPercent val="0"/>
          <c:showBubbleSize val="0"/>
        </c:dLbls>
        <c:marker val="1"/>
        <c:smooth val="0"/>
        <c:axId val="176649728"/>
        <c:axId val="176651648"/>
      </c:lineChart>
      <c:dateAx>
        <c:axId val="176649728"/>
        <c:scaling>
          <c:orientation val="minMax"/>
        </c:scaling>
        <c:delete val="1"/>
        <c:axPos val="b"/>
        <c:numFmt formatCode="ge" sourceLinked="1"/>
        <c:majorTickMark val="none"/>
        <c:minorTickMark val="none"/>
        <c:tickLblPos val="none"/>
        <c:crossAx val="176651648"/>
        <c:crosses val="autoZero"/>
        <c:auto val="1"/>
        <c:lblOffset val="100"/>
        <c:baseTimeUnit val="years"/>
      </c:dateAx>
      <c:valAx>
        <c:axId val="1766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3" zoomScaleNormal="100" workbookViewId="0">
      <selection activeCell="CH22" sqref="CH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山形県　山形市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自治体職員</v>
      </c>
      <c r="AE8" s="85"/>
      <c r="AF8" s="85"/>
      <c r="AG8" s="85"/>
      <c r="AH8" s="85"/>
      <c r="AI8" s="85"/>
      <c r="AJ8" s="85"/>
      <c r="AK8" s="4"/>
      <c r="AL8" s="73">
        <f>データ!$R$6</f>
        <v>246904</v>
      </c>
      <c r="AM8" s="73"/>
      <c r="AN8" s="73"/>
      <c r="AO8" s="73"/>
      <c r="AP8" s="73"/>
      <c r="AQ8" s="73"/>
      <c r="AR8" s="73"/>
      <c r="AS8" s="73"/>
      <c r="AT8" s="69">
        <f>データ!$S$6</f>
        <v>381.3</v>
      </c>
      <c r="AU8" s="70"/>
      <c r="AV8" s="70"/>
      <c r="AW8" s="70"/>
      <c r="AX8" s="70"/>
      <c r="AY8" s="70"/>
      <c r="AZ8" s="70"/>
      <c r="BA8" s="70"/>
      <c r="BB8" s="72">
        <f>データ!$T$6</f>
        <v>647.53</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67.78</v>
      </c>
      <c r="J10" s="70"/>
      <c r="K10" s="70"/>
      <c r="L10" s="70"/>
      <c r="M10" s="70"/>
      <c r="N10" s="70"/>
      <c r="O10" s="71"/>
      <c r="P10" s="72">
        <f>データ!$P$6</f>
        <v>98.21</v>
      </c>
      <c r="Q10" s="72"/>
      <c r="R10" s="72"/>
      <c r="S10" s="72"/>
      <c r="T10" s="72"/>
      <c r="U10" s="72"/>
      <c r="V10" s="72"/>
      <c r="W10" s="73">
        <f>データ!$Q$6</f>
        <v>3445</v>
      </c>
      <c r="X10" s="73"/>
      <c r="Y10" s="73"/>
      <c r="Z10" s="73"/>
      <c r="AA10" s="73"/>
      <c r="AB10" s="73"/>
      <c r="AC10" s="73"/>
      <c r="AD10" s="2"/>
      <c r="AE10" s="2"/>
      <c r="AF10" s="2"/>
      <c r="AG10" s="2"/>
      <c r="AH10" s="4"/>
      <c r="AI10" s="4"/>
      <c r="AJ10" s="4"/>
      <c r="AK10" s="4"/>
      <c r="AL10" s="73">
        <f>データ!$U$6</f>
        <v>241162</v>
      </c>
      <c r="AM10" s="73"/>
      <c r="AN10" s="73"/>
      <c r="AO10" s="73"/>
      <c r="AP10" s="73"/>
      <c r="AQ10" s="73"/>
      <c r="AR10" s="73"/>
      <c r="AS10" s="73"/>
      <c r="AT10" s="69">
        <f>データ!$V$6</f>
        <v>137.84</v>
      </c>
      <c r="AU10" s="70"/>
      <c r="AV10" s="70"/>
      <c r="AW10" s="70"/>
      <c r="AX10" s="70"/>
      <c r="AY10" s="70"/>
      <c r="AZ10" s="70"/>
      <c r="BA10" s="70"/>
      <c r="BB10" s="72">
        <f>データ!$W$6</f>
        <v>1749.58</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Lx1Nq+FNkTPah5S/63/e7jV6y2/zPrffrNdiKW1e10+/Dix0WxuRA0ymwDW4uu2lW4xOWEPEVhJP7NVRf9dUQ==" saltValue="/edYhhhua1DbsIFETMo6o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62014</v>
      </c>
      <c r="D6" s="34">
        <f t="shared" si="3"/>
        <v>46</v>
      </c>
      <c r="E6" s="34">
        <f t="shared" si="3"/>
        <v>1</v>
      </c>
      <c r="F6" s="34">
        <f t="shared" si="3"/>
        <v>0</v>
      </c>
      <c r="G6" s="34">
        <f t="shared" si="3"/>
        <v>1</v>
      </c>
      <c r="H6" s="34" t="str">
        <f t="shared" si="3"/>
        <v>山形県　山形市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67.78</v>
      </c>
      <c r="P6" s="35">
        <f t="shared" si="3"/>
        <v>98.21</v>
      </c>
      <c r="Q6" s="35">
        <f t="shared" si="3"/>
        <v>3445</v>
      </c>
      <c r="R6" s="35">
        <f t="shared" si="3"/>
        <v>246904</v>
      </c>
      <c r="S6" s="35">
        <f t="shared" si="3"/>
        <v>381.3</v>
      </c>
      <c r="T6" s="35">
        <f t="shared" si="3"/>
        <v>647.53</v>
      </c>
      <c r="U6" s="35">
        <f t="shared" si="3"/>
        <v>241162</v>
      </c>
      <c r="V6" s="35">
        <f t="shared" si="3"/>
        <v>137.84</v>
      </c>
      <c r="W6" s="35">
        <f t="shared" si="3"/>
        <v>1749.58</v>
      </c>
      <c r="X6" s="36">
        <f>IF(X7="",NA(),X7)</f>
        <v>116.71</v>
      </c>
      <c r="Y6" s="36">
        <f t="shared" ref="Y6:AG6" si="4">IF(Y7="",NA(),Y7)</f>
        <v>117.27</v>
      </c>
      <c r="Z6" s="36">
        <f t="shared" si="4"/>
        <v>118.11</v>
      </c>
      <c r="AA6" s="36">
        <f t="shared" si="4"/>
        <v>117.3</v>
      </c>
      <c r="AB6" s="36">
        <f t="shared" si="4"/>
        <v>117.06</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231.83</v>
      </c>
      <c r="AU6" s="36">
        <f t="shared" ref="AU6:BC6" si="6">IF(AU7="",NA(),AU7)</f>
        <v>263.27999999999997</v>
      </c>
      <c r="AV6" s="36">
        <f t="shared" si="6"/>
        <v>279.97000000000003</v>
      </c>
      <c r="AW6" s="36">
        <f t="shared" si="6"/>
        <v>266.57</v>
      </c>
      <c r="AX6" s="36">
        <f t="shared" si="6"/>
        <v>292.36</v>
      </c>
      <c r="AY6" s="36">
        <f t="shared" si="6"/>
        <v>289.8</v>
      </c>
      <c r="AZ6" s="36">
        <f t="shared" si="6"/>
        <v>299.44</v>
      </c>
      <c r="BA6" s="36">
        <f t="shared" si="6"/>
        <v>311.99</v>
      </c>
      <c r="BB6" s="36">
        <f t="shared" si="6"/>
        <v>307.83</v>
      </c>
      <c r="BC6" s="36">
        <f t="shared" si="6"/>
        <v>318.89</v>
      </c>
      <c r="BD6" s="35" t="str">
        <f>IF(BD7="","",IF(BD7="-","【-】","【"&amp;SUBSTITUTE(TEXT(BD7,"#,##0.00"),"-","△")&amp;"】"))</f>
        <v>【261.93】</v>
      </c>
      <c r="BE6" s="36">
        <f>IF(BE7="",NA(),BE7)</f>
        <v>353.28</v>
      </c>
      <c r="BF6" s="36">
        <f t="shared" ref="BF6:BN6" si="7">IF(BF7="",NA(),BF7)</f>
        <v>345.48</v>
      </c>
      <c r="BG6" s="36">
        <f t="shared" si="7"/>
        <v>337.66</v>
      </c>
      <c r="BH6" s="36">
        <f t="shared" si="7"/>
        <v>331.73</v>
      </c>
      <c r="BI6" s="36">
        <f t="shared" si="7"/>
        <v>326.85000000000002</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110.23</v>
      </c>
      <c r="BQ6" s="36">
        <f t="shared" ref="BQ6:BY6" si="8">IF(BQ7="",NA(),BQ7)</f>
        <v>111.79</v>
      </c>
      <c r="BR6" s="36">
        <f t="shared" si="8"/>
        <v>111.28</v>
      </c>
      <c r="BS6" s="36">
        <f t="shared" si="8"/>
        <v>110.89</v>
      </c>
      <c r="BT6" s="36">
        <f t="shared" si="8"/>
        <v>109.77</v>
      </c>
      <c r="BU6" s="36">
        <f t="shared" si="8"/>
        <v>107.05</v>
      </c>
      <c r="BV6" s="36">
        <f t="shared" si="8"/>
        <v>106.4</v>
      </c>
      <c r="BW6" s="36">
        <f t="shared" si="8"/>
        <v>107.61</v>
      </c>
      <c r="BX6" s="36">
        <f t="shared" si="8"/>
        <v>106.02</v>
      </c>
      <c r="BY6" s="36">
        <f t="shared" si="8"/>
        <v>104.84</v>
      </c>
      <c r="BZ6" s="35" t="str">
        <f>IF(BZ7="","",IF(BZ7="-","【-】","【"&amp;SUBSTITUTE(TEXT(BZ7,"#,##0.00"),"-","△")&amp;"】"))</f>
        <v>【103.91】</v>
      </c>
      <c r="CA6" s="36">
        <f>IF(CA7="",NA(),CA7)</f>
        <v>191.57</v>
      </c>
      <c r="CB6" s="36">
        <f t="shared" ref="CB6:CJ6" si="9">IF(CB7="",NA(),CB7)</f>
        <v>189.25</v>
      </c>
      <c r="CC6" s="36">
        <f t="shared" si="9"/>
        <v>190.38</v>
      </c>
      <c r="CD6" s="36">
        <f t="shared" si="9"/>
        <v>191.41</v>
      </c>
      <c r="CE6" s="36">
        <f t="shared" si="9"/>
        <v>193.72</v>
      </c>
      <c r="CF6" s="36">
        <f t="shared" si="9"/>
        <v>155.09</v>
      </c>
      <c r="CG6" s="36">
        <f t="shared" si="9"/>
        <v>156.29</v>
      </c>
      <c r="CH6" s="36">
        <f t="shared" si="9"/>
        <v>155.69</v>
      </c>
      <c r="CI6" s="36">
        <f t="shared" si="9"/>
        <v>158.6</v>
      </c>
      <c r="CJ6" s="36">
        <f t="shared" si="9"/>
        <v>161.82</v>
      </c>
      <c r="CK6" s="35" t="str">
        <f>IF(CK7="","",IF(CK7="-","【-】","【"&amp;SUBSTITUTE(TEXT(CK7,"#,##0.00"),"-","△")&amp;"】"))</f>
        <v>【167.11】</v>
      </c>
      <c r="CL6" s="36">
        <f>IF(CL7="",NA(),CL7)</f>
        <v>51.99</v>
      </c>
      <c r="CM6" s="36">
        <f t="shared" ref="CM6:CU6" si="10">IF(CM7="",NA(),CM7)</f>
        <v>51.35</v>
      </c>
      <c r="CN6" s="36">
        <f t="shared" si="10"/>
        <v>51.82</v>
      </c>
      <c r="CO6" s="36">
        <f t="shared" si="10"/>
        <v>51.64</v>
      </c>
      <c r="CP6" s="36">
        <f t="shared" si="10"/>
        <v>51.09</v>
      </c>
      <c r="CQ6" s="36">
        <f t="shared" si="10"/>
        <v>61.61</v>
      </c>
      <c r="CR6" s="36">
        <f t="shared" si="10"/>
        <v>62.34</v>
      </c>
      <c r="CS6" s="36">
        <f t="shared" si="10"/>
        <v>62.46</v>
      </c>
      <c r="CT6" s="36">
        <f t="shared" si="10"/>
        <v>62.88</v>
      </c>
      <c r="CU6" s="36">
        <f t="shared" si="10"/>
        <v>62.32</v>
      </c>
      <c r="CV6" s="35" t="str">
        <f>IF(CV7="","",IF(CV7="-","【-】","【"&amp;SUBSTITUTE(TEXT(CV7,"#,##0.00"),"-","△")&amp;"】"))</f>
        <v>【60.27】</v>
      </c>
      <c r="CW6" s="36">
        <f>IF(CW7="",NA(),CW7)</f>
        <v>91.82</v>
      </c>
      <c r="CX6" s="36">
        <f t="shared" ref="CX6:DF6" si="11">IF(CX7="",NA(),CX7)</f>
        <v>92.56</v>
      </c>
      <c r="CY6" s="36">
        <f t="shared" si="11"/>
        <v>91.82</v>
      </c>
      <c r="CZ6" s="36">
        <f t="shared" si="11"/>
        <v>91.9</v>
      </c>
      <c r="DA6" s="36">
        <f t="shared" si="11"/>
        <v>92.11</v>
      </c>
      <c r="DB6" s="36">
        <f t="shared" si="11"/>
        <v>90.23</v>
      </c>
      <c r="DC6" s="36">
        <f t="shared" si="11"/>
        <v>90.15</v>
      </c>
      <c r="DD6" s="36">
        <f t="shared" si="11"/>
        <v>90.62</v>
      </c>
      <c r="DE6" s="36">
        <f t="shared" si="11"/>
        <v>90.13</v>
      </c>
      <c r="DF6" s="36">
        <f t="shared" si="11"/>
        <v>90.19</v>
      </c>
      <c r="DG6" s="35" t="str">
        <f>IF(DG7="","",IF(DG7="-","【-】","【"&amp;SUBSTITUTE(TEXT(DG7,"#,##0.00"),"-","△")&amp;"】"))</f>
        <v>【89.92】</v>
      </c>
      <c r="DH6" s="36">
        <f>IF(DH7="",NA(),DH7)</f>
        <v>42.76</v>
      </c>
      <c r="DI6" s="36">
        <f t="shared" ref="DI6:DQ6" si="12">IF(DI7="",NA(),DI7)</f>
        <v>43.88</v>
      </c>
      <c r="DJ6" s="36">
        <f t="shared" si="12"/>
        <v>45.05</v>
      </c>
      <c r="DK6" s="36">
        <f t="shared" si="12"/>
        <v>46.06</v>
      </c>
      <c r="DL6" s="36">
        <f t="shared" si="12"/>
        <v>47.15</v>
      </c>
      <c r="DM6" s="36">
        <f t="shared" si="12"/>
        <v>46.36</v>
      </c>
      <c r="DN6" s="36">
        <f t="shared" si="12"/>
        <v>47.37</v>
      </c>
      <c r="DO6" s="36">
        <f t="shared" si="12"/>
        <v>48.01</v>
      </c>
      <c r="DP6" s="36">
        <f t="shared" si="12"/>
        <v>48.01</v>
      </c>
      <c r="DQ6" s="36">
        <f t="shared" si="12"/>
        <v>48.86</v>
      </c>
      <c r="DR6" s="35" t="str">
        <f>IF(DR7="","",IF(DR7="-","【-】","【"&amp;SUBSTITUTE(TEXT(DR7,"#,##0.00"),"-","△")&amp;"】"))</f>
        <v>【48.85】</v>
      </c>
      <c r="DS6" s="36">
        <f>IF(DS7="",NA(),DS7)</f>
        <v>10.28</v>
      </c>
      <c r="DT6" s="36">
        <f t="shared" ref="DT6:EB6" si="13">IF(DT7="",NA(),DT7)</f>
        <v>14.16</v>
      </c>
      <c r="DU6" s="36">
        <f t="shared" si="13"/>
        <v>13.27</v>
      </c>
      <c r="DV6" s="36">
        <f t="shared" si="13"/>
        <v>13.4</v>
      </c>
      <c r="DW6" s="36">
        <f t="shared" si="13"/>
        <v>13.23</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0.96</v>
      </c>
      <c r="EE6" s="36">
        <f t="shared" ref="EE6:EM6" si="14">IF(EE7="",NA(),EE7)</f>
        <v>0.91</v>
      </c>
      <c r="EF6" s="36">
        <f t="shared" si="14"/>
        <v>0.98</v>
      </c>
      <c r="EG6" s="36">
        <f t="shared" si="14"/>
        <v>1.1599999999999999</v>
      </c>
      <c r="EH6" s="36">
        <f t="shared" si="14"/>
        <v>1.04</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62014</v>
      </c>
      <c r="D7" s="38">
        <v>46</v>
      </c>
      <c r="E7" s="38">
        <v>1</v>
      </c>
      <c r="F7" s="38">
        <v>0</v>
      </c>
      <c r="G7" s="38">
        <v>1</v>
      </c>
      <c r="H7" s="38" t="s">
        <v>93</v>
      </c>
      <c r="I7" s="38" t="s">
        <v>94</v>
      </c>
      <c r="J7" s="38" t="s">
        <v>95</v>
      </c>
      <c r="K7" s="38" t="s">
        <v>96</v>
      </c>
      <c r="L7" s="38" t="s">
        <v>97</v>
      </c>
      <c r="M7" s="38" t="s">
        <v>98</v>
      </c>
      <c r="N7" s="39" t="s">
        <v>99</v>
      </c>
      <c r="O7" s="39">
        <v>67.78</v>
      </c>
      <c r="P7" s="39">
        <v>98.21</v>
      </c>
      <c r="Q7" s="39">
        <v>3445</v>
      </c>
      <c r="R7" s="39">
        <v>246904</v>
      </c>
      <c r="S7" s="39">
        <v>381.3</v>
      </c>
      <c r="T7" s="39">
        <v>647.53</v>
      </c>
      <c r="U7" s="39">
        <v>241162</v>
      </c>
      <c r="V7" s="39">
        <v>137.84</v>
      </c>
      <c r="W7" s="39">
        <v>1749.58</v>
      </c>
      <c r="X7" s="39">
        <v>116.71</v>
      </c>
      <c r="Y7" s="39">
        <v>117.27</v>
      </c>
      <c r="Z7" s="39">
        <v>118.11</v>
      </c>
      <c r="AA7" s="39">
        <v>117.3</v>
      </c>
      <c r="AB7" s="39">
        <v>117.06</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231.83</v>
      </c>
      <c r="AU7" s="39">
        <v>263.27999999999997</v>
      </c>
      <c r="AV7" s="39">
        <v>279.97000000000003</v>
      </c>
      <c r="AW7" s="39">
        <v>266.57</v>
      </c>
      <c r="AX7" s="39">
        <v>292.36</v>
      </c>
      <c r="AY7" s="39">
        <v>289.8</v>
      </c>
      <c r="AZ7" s="39">
        <v>299.44</v>
      </c>
      <c r="BA7" s="39">
        <v>311.99</v>
      </c>
      <c r="BB7" s="39">
        <v>307.83</v>
      </c>
      <c r="BC7" s="39">
        <v>318.89</v>
      </c>
      <c r="BD7" s="39">
        <v>261.93</v>
      </c>
      <c r="BE7" s="39">
        <v>353.28</v>
      </c>
      <c r="BF7" s="39">
        <v>345.48</v>
      </c>
      <c r="BG7" s="39">
        <v>337.66</v>
      </c>
      <c r="BH7" s="39">
        <v>331.73</v>
      </c>
      <c r="BI7" s="39">
        <v>326.85000000000002</v>
      </c>
      <c r="BJ7" s="39">
        <v>301.99</v>
      </c>
      <c r="BK7" s="39">
        <v>298.08999999999997</v>
      </c>
      <c r="BL7" s="39">
        <v>291.77999999999997</v>
      </c>
      <c r="BM7" s="39">
        <v>295.44</v>
      </c>
      <c r="BN7" s="39">
        <v>290.07</v>
      </c>
      <c r="BO7" s="39">
        <v>270.45999999999998</v>
      </c>
      <c r="BP7" s="39">
        <v>110.23</v>
      </c>
      <c r="BQ7" s="39">
        <v>111.79</v>
      </c>
      <c r="BR7" s="39">
        <v>111.28</v>
      </c>
      <c r="BS7" s="39">
        <v>110.89</v>
      </c>
      <c r="BT7" s="39">
        <v>109.77</v>
      </c>
      <c r="BU7" s="39">
        <v>107.05</v>
      </c>
      <c r="BV7" s="39">
        <v>106.4</v>
      </c>
      <c r="BW7" s="39">
        <v>107.61</v>
      </c>
      <c r="BX7" s="39">
        <v>106.02</v>
      </c>
      <c r="BY7" s="39">
        <v>104.84</v>
      </c>
      <c r="BZ7" s="39">
        <v>103.91</v>
      </c>
      <c r="CA7" s="39">
        <v>191.57</v>
      </c>
      <c r="CB7" s="39">
        <v>189.25</v>
      </c>
      <c r="CC7" s="39">
        <v>190.38</v>
      </c>
      <c r="CD7" s="39">
        <v>191.41</v>
      </c>
      <c r="CE7" s="39">
        <v>193.72</v>
      </c>
      <c r="CF7" s="39">
        <v>155.09</v>
      </c>
      <c r="CG7" s="39">
        <v>156.29</v>
      </c>
      <c r="CH7" s="39">
        <v>155.69</v>
      </c>
      <c r="CI7" s="39">
        <v>158.6</v>
      </c>
      <c r="CJ7" s="39">
        <v>161.82</v>
      </c>
      <c r="CK7" s="39">
        <v>167.11</v>
      </c>
      <c r="CL7" s="39">
        <v>51.99</v>
      </c>
      <c r="CM7" s="39">
        <v>51.35</v>
      </c>
      <c r="CN7" s="39">
        <v>51.82</v>
      </c>
      <c r="CO7" s="39">
        <v>51.64</v>
      </c>
      <c r="CP7" s="39">
        <v>51.09</v>
      </c>
      <c r="CQ7" s="39">
        <v>61.61</v>
      </c>
      <c r="CR7" s="39">
        <v>62.34</v>
      </c>
      <c r="CS7" s="39">
        <v>62.46</v>
      </c>
      <c r="CT7" s="39">
        <v>62.88</v>
      </c>
      <c r="CU7" s="39">
        <v>62.32</v>
      </c>
      <c r="CV7" s="39">
        <v>60.27</v>
      </c>
      <c r="CW7" s="39">
        <v>91.82</v>
      </c>
      <c r="CX7" s="39">
        <v>92.56</v>
      </c>
      <c r="CY7" s="39">
        <v>91.82</v>
      </c>
      <c r="CZ7" s="39">
        <v>91.9</v>
      </c>
      <c r="DA7" s="39">
        <v>92.11</v>
      </c>
      <c r="DB7" s="39">
        <v>90.23</v>
      </c>
      <c r="DC7" s="39">
        <v>90.15</v>
      </c>
      <c r="DD7" s="39">
        <v>90.62</v>
      </c>
      <c r="DE7" s="39">
        <v>90.13</v>
      </c>
      <c r="DF7" s="39">
        <v>90.19</v>
      </c>
      <c r="DG7" s="39">
        <v>89.92</v>
      </c>
      <c r="DH7" s="39">
        <v>42.76</v>
      </c>
      <c r="DI7" s="39">
        <v>43.88</v>
      </c>
      <c r="DJ7" s="39">
        <v>45.05</v>
      </c>
      <c r="DK7" s="39">
        <v>46.06</v>
      </c>
      <c r="DL7" s="39">
        <v>47.15</v>
      </c>
      <c r="DM7" s="39">
        <v>46.36</v>
      </c>
      <c r="DN7" s="39">
        <v>47.37</v>
      </c>
      <c r="DO7" s="39">
        <v>48.01</v>
      </c>
      <c r="DP7" s="39">
        <v>48.01</v>
      </c>
      <c r="DQ7" s="39">
        <v>48.86</v>
      </c>
      <c r="DR7" s="39">
        <v>48.85</v>
      </c>
      <c r="DS7" s="39">
        <v>10.28</v>
      </c>
      <c r="DT7" s="39">
        <v>14.16</v>
      </c>
      <c r="DU7" s="39">
        <v>13.27</v>
      </c>
      <c r="DV7" s="39">
        <v>13.4</v>
      </c>
      <c r="DW7" s="39">
        <v>13.23</v>
      </c>
      <c r="DX7" s="39">
        <v>13.57</v>
      </c>
      <c r="DY7" s="39">
        <v>14.27</v>
      </c>
      <c r="DZ7" s="39">
        <v>16.170000000000002</v>
      </c>
      <c r="EA7" s="39">
        <v>16.600000000000001</v>
      </c>
      <c r="EB7" s="39">
        <v>18.510000000000002</v>
      </c>
      <c r="EC7" s="39">
        <v>17.8</v>
      </c>
      <c r="ED7" s="39">
        <v>0.96</v>
      </c>
      <c r="EE7" s="39">
        <v>0.91</v>
      </c>
      <c r="EF7" s="39">
        <v>0.98</v>
      </c>
      <c r="EG7" s="39">
        <v>1.1599999999999999</v>
      </c>
      <c r="EH7" s="39">
        <v>1.04</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2020-01-30T06:23:29Z</cp:lastPrinted>
  <dcterms:modified xsi:type="dcterms:W3CDTF">2020-01-30T06:23:31Z</dcterms:modified>
</cp:coreProperties>
</file>