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B78JriEDh/pEm1jLgCgbhOEVVJIof0fiTiKYpnsac/BeQfeu9hhkQzGaF8yMUmsxX6yuBqCdgyv72CjT0xyoA==" workbookSaltValue="FBoBWKqKq4UGwT2Q4wQzDQ==" workbookSpinCount="100000" lockStructure="1"/>
  <bookViews>
    <workbookView xWindow="0" yWindow="0" windowWidth="20730" windowHeight="7995"/>
  </bookViews>
  <sheets>
    <sheet name="法適用_水道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<sst xmlns="http://schemas.openxmlformats.org/spreadsheetml/2006/main" count="220" uniqueCount="108">
  <si>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</si>
  <si>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</si>
  <si>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</si>
  <si>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</si>
  <si>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</si>
  <si>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</si>
  <si>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</si>
  <si>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</si>
  <si>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</si>
  <si>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</si>
  <si>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</si>
  <si>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</si>
  <si>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</si>
  <si>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</si>
  <si>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</si>
  <si>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</si>
  <si>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</si>
  <si>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</si>
  <si>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</si>
  <si>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</si>
  <si>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</si>
  <si>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</si>
  <si>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</si>
  <si>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</si>
  <si>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</si>
  <si>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</si>
  <si>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</si>
  <si>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</si>
  <si>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</si>
  <si>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</si>
  <si>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</si>
  <si>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</si>
  <si>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</si>
  <si>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</si>
  <si>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</si>
  <si>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</si>
  <si>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</si>
  <si>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</si>
  <si>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</si>
  <si>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</si>
  <si>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</si>
  <si>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</si>
  <si>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</si>
  <si>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</si>
  <si>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</si>
  <si>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</si>
  <si>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</si>
  <si>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</si>
  <si>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</si>
  <si>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</si>
  <si>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</si>
  <si>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</si>
  <si>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</si>
  <si>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</si>
  <si>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</si>
  <si>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</si>
  <si>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</si>
  <si>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</si>
  <si>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</si>
  <si>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</si>
  <si>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</si>
  <si>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</si>
  <si>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</si>
  <si>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</si>
  <si>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</si>
  <si>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</si>
  <si>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</si>
  <si>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</si>
  <si>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</si>
  <si>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</si>
  <si>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</si>
  <si>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</si>
  <si>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</si>
  <si>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</si>
  <si>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</si>
  <si>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</si>
  <si>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</si>
  <si>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</si>
  <si>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</si>
  <si>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</si>
  <si>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</si>
  <si>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</si>
  <si>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</si>
  <si>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</si>
  <si>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</si>
  <si>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</si>
  <si>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</si>
  <si>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</si>
  <si>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</si>
  <si>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</si>
  <si>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</si>
  <si>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</si>
  <si>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</si>
  <si>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</si>
  <si>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</si>
  <si>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</si>
  <si>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</si>
  <si>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</si>
  <si>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</si>
  <si>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</si>
  <si>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</si>
  <si>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</si>
  <si>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</si>
  <si>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</si>
  <si>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</si>
  <si>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償却資産における減価償却済みの割合を示す比率で、減価償却の進み具合や資産の老朽化の度合いを知ることができます。類似団体と差がなく平均的と言えますが、比率は右肩上がりとなっており老朽化が進んでいます。
　本市水道事業は昭和31年の給水開始後、平成初期の第2次拡張事業により管路延長が大幅に伸びたこともあり管路経年化率はまだ低い水準と言えます。しかし、今後、第2次拡張事業時に集中的に整備した管路が老朽化した際に、それらを同時期に更新することは経営上困難であり、平準化して更新することが必要となります。これらの比率の推移を注視しながら、将来の管路更新を計画的に行っていきます。</t>
    <rPh sb="187" eb="189">
      <t>コンゴ</t>
    </rPh>
    <rPh sb="190" eb="191">
      <t>ダイ</t>
    </rPh>
    <rPh sb="192" eb="193">
      <t>ジ</t>
    </rPh>
    <rPh sb="193" eb="195">
      <t>カクチョウ</t>
    </rPh>
    <rPh sb="195" eb="197">
      <t>ジギョウ</t>
    </rPh>
    <rPh sb="197" eb="198">
      <t>ジ</t>
    </rPh>
    <rPh sb="199" eb="202">
      <t>シュウチュウテキ</t>
    </rPh>
    <rPh sb="203" eb="205">
      <t>セイビ</t>
    </rPh>
    <rPh sb="207" eb="209">
      <t>カンロ</t>
    </rPh>
    <rPh sb="210" eb="213">
      <t>ロウキュウカ</t>
    </rPh>
    <rPh sb="215" eb="216">
      <t>サイ</t>
    </rPh>
    <rPh sb="222" eb="225">
      <t>ドウジキ</t>
    </rPh>
    <rPh sb="226" eb="228">
      <t>コウシン</t>
    </rPh>
    <rPh sb="233" eb="235">
      <t>ケイエイ</t>
    </rPh>
    <rPh sb="235" eb="236">
      <t>ジョウ</t>
    </rPh>
    <rPh sb="236" eb="238">
      <t>コンナン</t>
    </rPh>
    <rPh sb="242" eb="245">
      <t>ヘイジュンカ</t>
    </rPh>
    <rPh sb="247" eb="249">
      <t>コウシン</t>
    </rPh>
    <rPh sb="254" eb="256">
      <t>ヒツヨウ</t>
    </rPh>
    <rPh sb="266" eb="268">
      <t>ヒリツ</t>
    </rPh>
    <rPh sb="272" eb="274">
      <t>チュウシ</t>
    </rPh>
    <rPh sb="291" eb="292">
      <t>オコナ</t>
    </rPh>
    <phoneticPr fontId="4"/>
  </si>
  <si>
    <t>　経常収支比率は、簡易水道事業を統合したことで給水収益が増となったほか、県水の値下げによる受水費の減、企業債利子の減などにより、前年度に比べ改善しています。しかし、依然として類似団体平均より約10ポイント低い値であり、また、営業費用が営業収益を1億円近く上回っているなど、他会計補助金や長期前受金戻入などの営業外収益に依存した経営状況となっています。高料金対策及び統合水道企業債利子償還金に係る一般会計からの繰入金を主とする他会計補助金は今後減少し、給水収益も人口減少により減少傾向であることから、今後は、業務の効率化だけでなく料金改定も含めた経営基盤の強化が必要です。
　流動比率は、類似団体平均と同程度の値ですが、現金預金が減少傾向にあるため注視が必要です。
　企業債残高対給水収益比率については、近年新たな借り入れを行っていないため年々改善しています。ただし、将来的には、老朽化資産の更新費用が多額となることから、新たな企業債の借入が必要となる見込みです。
　料金回収率及び給水原価は、受水費や企業債利子の減少により若干改善しましたが、依然として料金回収率は100％を下回り、給水原価も類似団体平均より大幅に高い値となっています。水源をほぼ県からの受水としている点や地理的要因など給水原価が高くなる要因はありますが、業務の効率化や施設の統廃合及びダウンサイジングの検討など、給水原価の低減に努めていきます。
　施設利用率は、簡易水道事業の統合により前年度より6.42ポイント上昇しました。今後の配水量の推移を注視し、適切な規模での施設更新を図ります。
　有収率については、漏水調査等の対策を継続的に行うことで値の改善を目指します。</t>
    <rPh sb="1" eb="3">
      <t>ケイジョウ</t>
    </rPh>
    <rPh sb="3" eb="5">
      <t>シュウシ</t>
    </rPh>
    <rPh sb="5" eb="7">
      <t>ヒリツ</t>
    </rPh>
    <rPh sb="9" eb="11">
      <t>カンイ</t>
    </rPh>
    <rPh sb="11" eb="13">
      <t>スイドウ</t>
    </rPh>
    <rPh sb="13" eb="15">
      <t>ジギョウ</t>
    </rPh>
    <rPh sb="16" eb="18">
      <t>トウゴウ</t>
    </rPh>
    <rPh sb="23" eb="25">
      <t>キュウスイ</t>
    </rPh>
    <rPh sb="25" eb="27">
      <t>シュウエキ</t>
    </rPh>
    <rPh sb="28" eb="29">
      <t>ゾウ</t>
    </rPh>
    <rPh sb="36" eb="37">
      <t>ケン</t>
    </rPh>
    <rPh sb="37" eb="38">
      <t>ミズ</t>
    </rPh>
    <rPh sb="39" eb="41">
      <t>ネサ</t>
    </rPh>
    <rPh sb="45" eb="46">
      <t>ウ</t>
    </rPh>
    <rPh sb="46" eb="47">
      <t>ミズ</t>
    </rPh>
    <rPh sb="47" eb="48">
      <t>ヒ</t>
    </rPh>
    <rPh sb="49" eb="50">
      <t>ゲン</t>
    </rPh>
    <rPh sb="51" eb="53">
      <t>キギョウ</t>
    </rPh>
    <rPh sb="53" eb="54">
      <t>サイ</t>
    </rPh>
    <rPh sb="54" eb="56">
      <t>リシ</t>
    </rPh>
    <rPh sb="57" eb="58">
      <t>ゲン</t>
    </rPh>
    <rPh sb="64" eb="67">
      <t>ゼンネンド</t>
    </rPh>
    <rPh sb="68" eb="69">
      <t>クラ</t>
    </rPh>
    <rPh sb="70" eb="72">
      <t>カイゼン</t>
    </rPh>
    <rPh sb="82" eb="84">
      <t>イゼン</t>
    </rPh>
    <rPh sb="87" eb="89">
      <t>ルイジ</t>
    </rPh>
    <rPh sb="89" eb="91">
      <t>ダンタイ</t>
    </rPh>
    <rPh sb="91" eb="93">
      <t>ヘイキン</t>
    </rPh>
    <rPh sb="95" eb="96">
      <t>ヤク</t>
    </rPh>
    <rPh sb="102" eb="103">
      <t>ヒク</t>
    </rPh>
    <rPh sb="104" eb="105">
      <t>アタイ</t>
    </rPh>
    <rPh sb="112" eb="114">
      <t>エイギョウ</t>
    </rPh>
    <rPh sb="114" eb="116">
      <t>ヒヨウ</t>
    </rPh>
    <rPh sb="117" eb="119">
      <t>エイギョウ</t>
    </rPh>
    <rPh sb="119" eb="121">
      <t>シュウエキ</t>
    </rPh>
    <rPh sb="123" eb="125">
      <t>オクエン</t>
    </rPh>
    <rPh sb="125" eb="126">
      <t>チカ</t>
    </rPh>
    <rPh sb="127" eb="129">
      <t>ウワマワ</t>
    </rPh>
    <rPh sb="136" eb="137">
      <t>タ</t>
    </rPh>
    <rPh sb="137" eb="139">
      <t>カイケイ</t>
    </rPh>
    <rPh sb="139" eb="142">
      <t>ホジョキン</t>
    </rPh>
    <rPh sb="143" eb="145">
      <t>チョウキ</t>
    </rPh>
    <rPh sb="145" eb="148">
      <t>マエウケキン</t>
    </rPh>
    <rPh sb="148" eb="150">
      <t>レイニュウ</t>
    </rPh>
    <rPh sb="153" eb="156">
      <t>エイギョウガイ</t>
    </rPh>
    <rPh sb="156" eb="158">
      <t>シュウエキ</t>
    </rPh>
    <rPh sb="159" eb="161">
      <t>イゾン</t>
    </rPh>
    <rPh sb="163" eb="165">
      <t>ケイエイ</t>
    </rPh>
    <rPh sb="165" eb="167">
      <t>ジョウキョウ</t>
    </rPh>
    <rPh sb="193" eb="194">
      <t>カネ</t>
    </rPh>
    <rPh sb="208" eb="209">
      <t>オモ</t>
    </rPh>
    <rPh sb="212" eb="213">
      <t>タ</t>
    </rPh>
    <rPh sb="213" eb="215">
      <t>カイケイ</t>
    </rPh>
    <rPh sb="215" eb="218">
      <t>ホジョキン</t>
    </rPh>
    <rPh sb="219" eb="221">
      <t>コンゴ</t>
    </rPh>
    <rPh sb="221" eb="223">
      <t>ゲンショウ</t>
    </rPh>
    <rPh sb="225" eb="227">
      <t>キュウスイ</t>
    </rPh>
    <rPh sb="227" eb="229">
      <t>シュウエキ</t>
    </rPh>
    <rPh sb="230" eb="232">
      <t>ジンコウ</t>
    </rPh>
    <rPh sb="232" eb="234">
      <t>ゲンショウ</t>
    </rPh>
    <rPh sb="237" eb="239">
      <t>ゲンショウ</t>
    </rPh>
    <rPh sb="239" eb="241">
      <t>ケイコウ</t>
    </rPh>
    <rPh sb="249" eb="251">
      <t>コンゴ</t>
    </rPh>
    <rPh sb="253" eb="255">
      <t>ギョウム</t>
    </rPh>
    <rPh sb="256" eb="259">
      <t>コウリツカ</t>
    </rPh>
    <rPh sb="264" eb="266">
      <t>リョウキン</t>
    </rPh>
    <rPh sb="266" eb="268">
      <t>カイテイ</t>
    </rPh>
    <rPh sb="269" eb="270">
      <t>フク</t>
    </rPh>
    <rPh sb="272" eb="274">
      <t>ケイエイ</t>
    </rPh>
    <rPh sb="274" eb="276">
      <t>キバン</t>
    </rPh>
    <rPh sb="277" eb="279">
      <t>キョウカ</t>
    </rPh>
    <rPh sb="280" eb="282">
      <t>ヒツヨウ</t>
    </rPh>
    <rPh sb="287" eb="289">
      <t>リュウドウ</t>
    </rPh>
    <rPh sb="289" eb="291">
      <t>ヒリツ</t>
    </rPh>
    <rPh sb="293" eb="295">
      <t>ルイジ</t>
    </rPh>
    <rPh sb="295" eb="297">
      <t>ダンタイ</t>
    </rPh>
    <rPh sb="297" eb="299">
      <t>ヘイキン</t>
    </rPh>
    <rPh sb="300" eb="303">
      <t>ドウテイド</t>
    </rPh>
    <rPh sb="304" eb="305">
      <t>アタイ</t>
    </rPh>
    <rPh sb="309" eb="311">
      <t>ゲンキン</t>
    </rPh>
    <rPh sb="311" eb="313">
      <t>ヨキン</t>
    </rPh>
    <rPh sb="314" eb="316">
      <t>ゲンショウ</t>
    </rPh>
    <rPh sb="316" eb="318">
      <t>ケイコウ</t>
    </rPh>
    <rPh sb="323" eb="325">
      <t>チュウシ</t>
    </rPh>
    <rPh sb="326" eb="328">
      <t>ヒツヨウ</t>
    </rPh>
    <rPh sb="333" eb="335">
      <t>キギョウ</t>
    </rPh>
    <rPh sb="335" eb="336">
      <t>サイ</t>
    </rPh>
    <rPh sb="336" eb="338">
      <t>ザンダカ</t>
    </rPh>
    <rPh sb="338" eb="339">
      <t>タイ</t>
    </rPh>
    <rPh sb="339" eb="341">
      <t>キュウスイ</t>
    </rPh>
    <rPh sb="341" eb="343">
      <t>シュウエキ</t>
    </rPh>
    <rPh sb="343" eb="345">
      <t>ヒリツ</t>
    </rPh>
    <rPh sb="351" eb="353">
      <t>キンネン</t>
    </rPh>
    <rPh sb="353" eb="354">
      <t>アラ</t>
    </rPh>
    <rPh sb="356" eb="357">
      <t>カ</t>
    </rPh>
    <rPh sb="358" eb="359">
      <t>イ</t>
    </rPh>
    <rPh sb="361" eb="362">
      <t>オコナ</t>
    </rPh>
    <rPh sb="369" eb="371">
      <t>ネンネン</t>
    </rPh>
    <rPh sb="371" eb="373">
      <t>カイゼン</t>
    </rPh>
    <rPh sb="383" eb="386">
      <t>ショウライテキ</t>
    </rPh>
    <rPh sb="389" eb="392">
      <t>ロウキュウカ</t>
    </rPh>
    <rPh sb="392" eb="394">
      <t>シサン</t>
    </rPh>
    <rPh sb="395" eb="397">
      <t>コウシン</t>
    </rPh>
    <rPh sb="397" eb="399">
      <t>ヒヨウ</t>
    </rPh>
    <rPh sb="400" eb="402">
      <t>タガク</t>
    </rPh>
    <rPh sb="410" eb="411">
      <t>アラ</t>
    </rPh>
    <rPh sb="413" eb="415">
      <t>キギョウ</t>
    </rPh>
    <rPh sb="415" eb="416">
      <t>サイ</t>
    </rPh>
    <rPh sb="417" eb="419">
      <t>カリイレ</t>
    </rPh>
    <rPh sb="420" eb="422">
      <t>ヒツヨウ</t>
    </rPh>
    <rPh sb="425" eb="427">
      <t>ミコ</t>
    </rPh>
    <rPh sb="433" eb="435">
      <t>リョウキン</t>
    </rPh>
    <rPh sb="435" eb="437">
      <t>カイシュウ</t>
    </rPh>
    <rPh sb="437" eb="438">
      <t>リツ</t>
    </rPh>
    <rPh sb="438" eb="439">
      <t>オヨ</t>
    </rPh>
    <rPh sb="440" eb="442">
      <t>キュウスイ</t>
    </rPh>
    <rPh sb="442" eb="444">
      <t>ゲンカ</t>
    </rPh>
    <rPh sb="446" eb="447">
      <t>ウ</t>
    </rPh>
    <rPh sb="447" eb="448">
      <t>ミズ</t>
    </rPh>
    <rPh sb="448" eb="449">
      <t>ヒ</t>
    </rPh>
    <rPh sb="450" eb="452">
      <t>キギョウ</t>
    </rPh>
    <rPh sb="452" eb="453">
      <t>サイ</t>
    </rPh>
    <rPh sb="453" eb="455">
      <t>リシ</t>
    </rPh>
    <rPh sb="456" eb="458">
      <t>ゲンショウ</t>
    </rPh>
    <rPh sb="461" eb="463">
      <t>ジャッカン</t>
    </rPh>
    <rPh sb="463" eb="465">
      <t>カイゼン</t>
    </rPh>
    <rPh sb="471" eb="473">
      <t>イゼン</t>
    </rPh>
    <rPh sb="476" eb="478">
      <t>リョウキン</t>
    </rPh>
    <rPh sb="478" eb="480">
      <t>カイシュウ</t>
    </rPh>
    <rPh sb="480" eb="481">
      <t>リツ</t>
    </rPh>
    <rPh sb="487" eb="489">
      <t>シタマワ</t>
    </rPh>
    <rPh sb="491" eb="493">
      <t>キュウスイ</t>
    </rPh>
    <rPh sb="493" eb="495">
      <t>ゲンカ</t>
    </rPh>
    <rPh sb="496" eb="498">
      <t>ルイジ</t>
    </rPh>
    <rPh sb="498" eb="500">
      <t>ダンタイ</t>
    </rPh>
    <rPh sb="500" eb="502">
      <t>ヘイキン</t>
    </rPh>
    <rPh sb="504" eb="506">
      <t>オオハバ</t>
    </rPh>
    <rPh sb="507" eb="508">
      <t>タカ</t>
    </rPh>
    <rPh sb="509" eb="510">
      <t>アタイ</t>
    </rPh>
    <rPh sb="518" eb="520">
      <t>スイゲン</t>
    </rPh>
    <rPh sb="534" eb="535">
      <t>テン</t>
    </rPh>
    <rPh sb="536" eb="539">
      <t>チリテキ</t>
    </rPh>
    <rPh sb="539" eb="541">
      <t>ヨウイン</t>
    </rPh>
    <rPh sb="543" eb="545">
      <t>キュウスイ</t>
    </rPh>
    <rPh sb="545" eb="547">
      <t>ゲンカ</t>
    </rPh>
    <rPh sb="548" eb="549">
      <t>タカ</t>
    </rPh>
    <rPh sb="552" eb="554">
      <t>ヨウイン</t>
    </rPh>
    <rPh sb="561" eb="563">
      <t>ギョウム</t>
    </rPh>
    <rPh sb="564" eb="567">
      <t>コウリツカ</t>
    </rPh>
    <rPh sb="568" eb="570">
      <t>シセツ</t>
    </rPh>
    <rPh sb="571" eb="574">
      <t>トウハイゴウ</t>
    </rPh>
    <rPh sb="574" eb="575">
      <t>オヨ</t>
    </rPh>
    <rPh sb="585" eb="587">
      <t>ケントウ</t>
    </rPh>
    <rPh sb="590" eb="592">
      <t>キュウスイ</t>
    </rPh>
    <rPh sb="592" eb="594">
      <t>ゲンカ</t>
    </rPh>
    <rPh sb="595" eb="597">
      <t>テイゲン</t>
    </rPh>
    <rPh sb="598" eb="599">
      <t>ツト</t>
    </rPh>
    <rPh sb="608" eb="610">
      <t>シセツ</t>
    </rPh>
    <rPh sb="610" eb="612">
      <t>リヨウ</t>
    </rPh>
    <rPh sb="612" eb="613">
      <t>リツ</t>
    </rPh>
    <rPh sb="615" eb="617">
      <t>カンイ</t>
    </rPh>
    <rPh sb="617" eb="619">
      <t>スイドウ</t>
    </rPh>
    <rPh sb="619" eb="621">
      <t>ジギョウ</t>
    </rPh>
    <rPh sb="622" eb="624">
      <t>トウゴウ</t>
    </rPh>
    <rPh sb="627" eb="630">
      <t>ゼンネンド</t>
    </rPh>
    <rPh sb="640" eb="642">
      <t>ジョウショウ</t>
    </rPh>
    <rPh sb="647" eb="649">
      <t>コンゴ</t>
    </rPh>
    <rPh sb="650" eb="651">
      <t>ハイ</t>
    </rPh>
    <rPh sb="651" eb="653">
      <t>スイリョウ</t>
    </rPh>
    <rPh sb="654" eb="656">
      <t>スイイ</t>
    </rPh>
    <rPh sb="657" eb="659">
      <t>チュウシ</t>
    </rPh>
    <rPh sb="661" eb="663">
      <t>テキセツ</t>
    </rPh>
    <rPh sb="664" eb="666">
      <t>キボ</t>
    </rPh>
    <rPh sb="668" eb="670">
      <t>シセツ</t>
    </rPh>
    <rPh sb="670" eb="672">
      <t>コウシン</t>
    </rPh>
    <rPh sb="673" eb="674">
      <t>ハカ</t>
    </rPh>
    <rPh sb="680" eb="683">
      <t>ユウシュウリツ</t>
    </rPh>
    <rPh sb="689" eb="691">
      <t>ロウスイ</t>
    </rPh>
    <rPh sb="691" eb="693">
      <t>チョウサ</t>
    </rPh>
    <rPh sb="693" eb="694">
      <t>トウ</t>
    </rPh>
    <rPh sb="695" eb="697">
      <t>タイサク</t>
    </rPh>
    <rPh sb="698" eb="701">
      <t>ケイゾクテキ</t>
    </rPh>
    <rPh sb="702" eb="703">
      <t>オコナ</t>
    </rPh>
    <rPh sb="707" eb="708">
      <t>アタイ</t>
    </rPh>
    <rPh sb="709" eb="711">
      <t>カイゼン</t>
    </rPh>
    <rPh sb="712" eb="714">
      <t>メザ</t>
    </rPh>
    <phoneticPr fontId="4"/>
  </si>
  <si>
    <t>　本市水道事業は、平成28年度に純損失を計上して以来、経常収支比率はほぼ100％と、収支が均衡した非常に厳しい経営状況となっています。今後も、人口減少に伴い給水収益の減少傾向が続くことから、口径別料金体系への移行を含めた包括的な水道料金の見直しを早期に行うことを検討するとともに、業務の効率化や料金収納率の向上に努めていきます。また、今後、老朽化する施設等の更新に多額の費用が見込まれますが、令和元年度に策定するアセットマネジメント等により計画的な更新を行っていきます。一方、全国的に課題となっている水道事業の広域化・広域連携について、近隣町村だけでなく県を含めて調査、研究の取り組みを行っています。将来にわたり、安定的な水道事業経営を行っていくために、より効率的な事業形態を検討しながら経営の健全化に努めていきます。</t>
    <rPh sb="9" eb="11">
      <t>ヘイセイ</t>
    </rPh>
    <rPh sb="13" eb="15">
      <t>ネンド</t>
    </rPh>
    <rPh sb="16" eb="17">
      <t>ジュン</t>
    </rPh>
    <rPh sb="17" eb="19">
      <t>ソンシツ</t>
    </rPh>
    <rPh sb="20" eb="22">
      <t>ケイジョウ</t>
    </rPh>
    <rPh sb="24" eb="26">
      <t>イライ</t>
    </rPh>
    <rPh sb="27" eb="29">
      <t>ケイジョウ</t>
    </rPh>
    <rPh sb="29" eb="31">
      <t>シュウシ</t>
    </rPh>
    <rPh sb="31" eb="33">
      <t>ヒリツ</t>
    </rPh>
    <rPh sb="42" eb="44">
      <t>シュウシ</t>
    </rPh>
    <rPh sb="45" eb="47">
      <t>キンコウ</t>
    </rPh>
    <rPh sb="49" eb="51">
      <t>ヒジョウ</t>
    </rPh>
    <rPh sb="71" eb="73">
      <t>ジンコウ</t>
    </rPh>
    <rPh sb="73" eb="75">
      <t>ゲンショウ</t>
    </rPh>
    <rPh sb="76" eb="77">
      <t>トモナ</t>
    </rPh>
    <rPh sb="123" eb="125">
      <t>ソウキ</t>
    </rPh>
    <rPh sb="126" eb="127">
      <t>オコナ</t>
    </rPh>
    <rPh sb="131" eb="133">
      <t>ケントウ</t>
    </rPh>
    <rPh sb="140" eb="142">
      <t>ギョウム</t>
    </rPh>
    <rPh sb="143" eb="146">
      <t>コウリツカ</t>
    </rPh>
    <rPh sb="167" eb="169">
      <t>コンゴ</t>
    </rPh>
    <rPh sb="182" eb="184">
      <t>タガク</t>
    </rPh>
    <rPh sb="185" eb="187">
      <t>ヒヨウ</t>
    </rPh>
    <rPh sb="196" eb="198">
      <t>レイワ</t>
    </rPh>
    <rPh sb="198" eb="200">
      <t>ガンネン</t>
    </rPh>
    <rPh sb="200" eb="201">
      <t>ド</t>
    </rPh>
    <rPh sb="202" eb="204">
      <t>サクテイ</t>
    </rPh>
    <rPh sb="216" eb="217">
      <t>トウ</t>
    </rPh>
    <rPh sb="220" eb="223">
      <t>ケイカクテキ</t>
    </rPh>
    <rPh sb="224" eb="226">
      <t>コウシン</t>
    </rPh>
    <rPh sb="227" eb="228">
      <t>オコナ</t>
    </rPh>
    <rPh sb="293" eb="294">
      <t>オコナ</t>
    </rPh>
    <rPh sb="307" eb="310">
      <t>アンテイテキ</t>
    </rPh>
    <rPh sb="315" eb="317">
      <t>ケイエイ</t>
    </rPh>
    <rPh sb="318" eb="31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</si>
</sst>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0.28999999999999998</c:v>
                </c:pt>
                <c:pt idx="1">
                  <c:v>0</c:v>
                </c:pt>
                <c:pt idx="2">
                  <c:v>0</c:v>
                </c:pt>
                <c:pt idx="3" formatCode="#,##0.00;&quot;△&quot;#,##0.00;&quot;-&quot;">
                  <c:v>0.12</c:v>
                </c:pt>
                <c:pt idx="4" formatCode="#,##0.00;&quot;△&quot;#,##0.00;&quot;-&quot;">
                  <c:v>0.65</c:v>
                </c:pt>
              </c:numCache>
            </c:numRef>
          </c:val>
          <c:extLst xmlns:c16r2="http://schemas.microsoft.com/office/drawing/2015/06/chart">
            <c:ext xmlns:c16="http://schemas.microsoft.com/office/drawing/2014/chart" uri="{C3380CC4-5D6E-409C-BE32-E72D297353CC}">
              <c16:uniqueId val="{00000000-5624-49B8-A321-4F200C0D6FC4}"/>
            </c:ext>
          </c:extLst>
        </c:ser>
        <c:dLbls>
          <c:showLegendKey val="0"/>
          <c:showVal val="0"/>
          <c:showCatName val="0"/>
          <c:showSerName val="0"/>
          <c:showPercent val="0"/>
          <c:showBubbleSize val="0"/>
        </c:dLbls>
        <c:gapWidth val="150"/>
        <c:axId val="201209728"/>
        <c:axId val="2012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5624-49B8-A321-4F200C0D6FC4}"/>
            </c:ext>
          </c:extLst>
        </c:ser>
        <c:dLbls>
          <c:showLegendKey val="0"/>
          <c:showVal val="0"/>
          <c:showCatName val="0"/>
          <c:showSerName val="0"/>
          <c:showPercent val="0"/>
          <c:showBubbleSize val="0"/>
        </c:dLbls>
        <c:marker val="1"/>
        <c:smooth val="0"/>
        <c:axId val="201209728"/>
        <c:axId val="201224192"/>
      </c:lineChart>
      <c:dateAx>
        <c:axId val="201209728"/>
        <c:scaling>
          <c:orientation val="minMax"/>
        </c:scaling>
        <c:delete val="1"/>
        <c:axPos val="b"/>
        <c:numFmt formatCode="ge" sourceLinked="1"/>
        <c:majorTickMark val="none"/>
        <c:minorTickMark val="none"/>
        <c:tickLblPos val="none"/>
        <c:crossAx val="201224192"/>
        <c:crosses val="autoZero"/>
        <c:auto val="1"/>
        <c:lblOffset val="100"/>
        <c:baseTimeUnit val="years"/>
      </c:dateAx>
      <c:valAx>
        <c:axId val="2012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58.39</c:v>
                </c:pt>
                <c:pt idx="1">
                  <c:v>57.78</c:v>
                </c:pt>
                <c:pt idx="2">
                  <c:v>57.57</c:v>
                </c:pt>
                <c:pt idx="3">
                  <c:v>58.43</c:v>
                </c:pt>
                <c:pt idx="4">
                  <c:v>64.849999999999994</c:v>
                </c:pt>
              </c:numCache>
            </c:numRef>
          </c:val>
          <c:extLst xmlns:c16r2="http://schemas.microsoft.com/office/drawing/2015/06/chart">
            <c:ext xmlns:c16="http://schemas.microsoft.com/office/drawing/2014/chart" uri="{C3380CC4-5D6E-409C-BE32-E72D297353CC}">
              <c16:uniqueId val="{00000000-8B2B-4354-8584-025A6F81361D}"/>
            </c:ext>
          </c:extLst>
        </c:ser>
        <c:dLbls>
          <c:showLegendKey val="0"/>
          <c:showVal val="0"/>
          <c:showCatName val="0"/>
          <c:showSerName val="0"/>
          <c:showPercent val="0"/>
          <c:showBubbleSize val="0"/>
        </c:dLbls>
        <c:gapWidth val="150"/>
        <c:axId val="201451392"/>
        <c:axId val="20146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8B2B-4354-8584-025A6F81361D}"/>
            </c:ext>
          </c:extLst>
        </c:ser>
        <c:dLbls>
          <c:showLegendKey val="0"/>
          <c:showVal val="0"/>
          <c:showCatName val="0"/>
          <c:showSerName val="0"/>
          <c:showPercent val="0"/>
          <c:showBubbleSize val="0"/>
        </c:dLbls>
        <c:marker val="1"/>
        <c:smooth val="0"/>
        <c:axId val="201451392"/>
        <c:axId val="201461760"/>
      </c:lineChart>
      <c:dateAx>
        <c:axId val="201451392"/>
        <c:scaling>
          <c:orientation val="minMax"/>
        </c:scaling>
        <c:delete val="1"/>
        <c:axPos val="b"/>
        <c:numFmt formatCode="ge" sourceLinked="1"/>
        <c:majorTickMark val="none"/>
        <c:minorTickMark val="none"/>
        <c:tickLblPos val="none"/>
        <c:crossAx val="201461760"/>
        <c:crosses val="autoZero"/>
        <c:auto val="1"/>
        <c:lblOffset val="100"/>
        <c:baseTimeUnit val="years"/>
      </c:dateAx>
      <c:valAx>
        <c:axId val="2014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84.16</c:v>
                </c:pt>
                <c:pt idx="1">
                  <c:v>84.16</c:v>
                </c:pt>
                <c:pt idx="2">
                  <c:v>84.16</c:v>
                </c:pt>
                <c:pt idx="3">
                  <c:v>84.19</c:v>
                </c:pt>
                <c:pt idx="4">
                  <c:v>84.19</c:v>
                </c:pt>
              </c:numCache>
            </c:numRef>
          </c:val>
          <c:extLst xmlns:c16r2="http://schemas.microsoft.com/office/drawing/2015/06/chart">
            <c:ext xmlns:c16="http://schemas.microsoft.com/office/drawing/2014/chart" uri="{C3380CC4-5D6E-409C-BE32-E72D297353CC}">
              <c16:uniqueId val="{00000000-0B47-430C-AF08-1636AEE43E8A}"/>
            </c:ext>
          </c:extLst>
        </c:ser>
        <c:dLbls>
          <c:showLegendKey val="0"/>
          <c:showVal val="0"/>
          <c:showCatName val="0"/>
          <c:showSerName val="0"/>
          <c:showPercent val="0"/>
          <c:showBubbleSize val="0"/>
        </c:dLbls>
        <c:gapWidth val="150"/>
        <c:axId val="201505024"/>
        <c:axId val="2015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0B47-430C-AF08-1636AEE43E8A}"/>
            </c:ext>
          </c:extLst>
        </c:ser>
        <c:dLbls>
          <c:showLegendKey val="0"/>
          <c:showVal val="0"/>
          <c:showCatName val="0"/>
          <c:showSerName val="0"/>
          <c:showPercent val="0"/>
          <c:showBubbleSize val="0"/>
        </c:dLbls>
        <c:marker val="1"/>
        <c:smooth val="0"/>
        <c:axId val="201505024"/>
        <c:axId val="201511296"/>
      </c:lineChart>
      <c:dateAx>
        <c:axId val="201505024"/>
        <c:scaling>
          <c:orientation val="minMax"/>
        </c:scaling>
        <c:delete val="1"/>
        <c:axPos val="b"/>
        <c:numFmt formatCode="ge" sourceLinked="1"/>
        <c:majorTickMark val="none"/>
        <c:minorTickMark val="none"/>
        <c:tickLblPos val="none"/>
        <c:crossAx val="201511296"/>
        <c:crosses val="autoZero"/>
        <c:auto val="1"/>
        <c:lblOffset val="100"/>
        <c:baseTimeUnit val="years"/>
      </c:dateAx>
      <c:valAx>
        <c:axId val="201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103.35</c:v>
                </c:pt>
                <c:pt idx="1">
                  <c:v>100.85</c:v>
                </c:pt>
                <c:pt idx="2">
                  <c:v>99.98</c:v>
                </c:pt>
                <c:pt idx="3">
                  <c:v>101.49</c:v>
                </c:pt>
                <c:pt idx="4">
                  <c:v>102.37</c:v>
                </c:pt>
              </c:numCache>
            </c:numRef>
          </c:val>
          <c:extLst xmlns:c16r2="http://schemas.microsoft.com/office/drawing/2015/06/chart">
            <c:ext xmlns:c16="http://schemas.microsoft.com/office/drawing/2014/chart" uri="{C3380CC4-5D6E-409C-BE32-E72D297353CC}">
              <c16:uniqueId val="{00000000-CF68-46BB-BE4A-911B47A82EC2}"/>
            </c:ext>
          </c:extLst>
        </c:ser>
        <c:dLbls>
          <c:showLegendKey val="0"/>
          <c:showVal val="0"/>
          <c:showCatName val="0"/>
          <c:showSerName val="0"/>
          <c:showPercent val="0"/>
          <c:showBubbleSize val="0"/>
        </c:dLbls>
        <c:gapWidth val="150"/>
        <c:axId val="201243648"/>
        <c:axId val="2010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CF68-46BB-BE4A-911B47A82EC2}"/>
            </c:ext>
          </c:extLst>
        </c:ser>
        <c:dLbls>
          <c:showLegendKey val="0"/>
          <c:showVal val="0"/>
          <c:showCatName val="0"/>
          <c:showSerName val="0"/>
          <c:showPercent val="0"/>
          <c:showBubbleSize val="0"/>
        </c:dLbls>
        <c:marker val="1"/>
        <c:smooth val="0"/>
        <c:axId val="201243648"/>
        <c:axId val="201069312"/>
      </c:lineChart>
      <c:dateAx>
        <c:axId val="201243648"/>
        <c:scaling>
          <c:orientation val="minMax"/>
        </c:scaling>
        <c:delete val="1"/>
        <c:axPos val="b"/>
        <c:numFmt formatCode="ge" sourceLinked="1"/>
        <c:majorTickMark val="none"/>
        <c:minorTickMark val="none"/>
        <c:tickLblPos val="none"/>
        <c:crossAx val="201069312"/>
        <c:crosses val="autoZero"/>
        <c:auto val="1"/>
        <c:lblOffset val="100"/>
        <c:baseTimeUnit val="years"/>
      </c:dateAx>
      <c:valAx>
        <c:axId val="20106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2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44.2</c:v>
                </c:pt>
                <c:pt idx="1">
                  <c:v>46.26</c:v>
                </c:pt>
                <c:pt idx="2">
                  <c:v>46.48</c:v>
                </c:pt>
                <c:pt idx="3">
                  <c:v>48.39</c:v>
                </c:pt>
                <c:pt idx="4">
                  <c:v>50.14</c:v>
                </c:pt>
              </c:numCache>
            </c:numRef>
          </c:val>
          <c:extLst xmlns:c16r2="http://schemas.microsoft.com/office/drawing/2015/06/chart">
            <c:ext xmlns:c16="http://schemas.microsoft.com/office/drawing/2014/chart" uri="{C3380CC4-5D6E-409C-BE32-E72D297353CC}">
              <c16:uniqueId val="{00000000-DFC5-43A1-99D4-680FA1A83C67}"/>
            </c:ext>
          </c:extLst>
        </c:ser>
        <c:dLbls>
          <c:showLegendKey val="0"/>
          <c:showVal val="0"/>
          <c:showCatName val="0"/>
          <c:showSerName val="0"/>
          <c:showPercent val="0"/>
          <c:showBubbleSize val="0"/>
        </c:dLbls>
        <c:gapWidth val="150"/>
        <c:axId val="201104000"/>
        <c:axId val="2011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DFC5-43A1-99D4-680FA1A83C67}"/>
            </c:ext>
          </c:extLst>
        </c:ser>
        <c:dLbls>
          <c:showLegendKey val="0"/>
          <c:showVal val="0"/>
          <c:showCatName val="0"/>
          <c:showSerName val="0"/>
          <c:showPercent val="0"/>
          <c:showBubbleSize val="0"/>
        </c:dLbls>
        <c:marker val="1"/>
        <c:smooth val="0"/>
        <c:axId val="201104000"/>
        <c:axId val="201106176"/>
      </c:lineChart>
      <c:dateAx>
        <c:axId val="201104000"/>
        <c:scaling>
          <c:orientation val="minMax"/>
        </c:scaling>
        <c:delete val="1"/>
        <c:axPos val="b"/>
        <c:numFmt formatCode="ge" sourceLinked="1"/>
        <c:majorTickMark val="none"/>
        <c:minorTickMark val="none"/>
        <c:tickLblPos val="none"/>
        <c:crossAx val="201106176"/>
        <c:crosses val="autoZero"/>
        <c:auto val="1"/>
        <c:lblOffset val="100"/>
        <c:baseTimeUnit val="years"/>
      </c:dateAx>
      <c:valAx>
        <c:axId val="2011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1.48</c:v>
                </c:pt>
                <c:pt idx="1">
                  <c:v>0.8</c:v>
                </c:pt>
                <c:pt idx="2">
                  <c:v>0.79</c:v>
                </c:pt>
                <c:pt idx="3">
                  <c:v>4.57</c:v>
                </c:pt>
                <c:pt idx="4">
                  <c:v>4.6399999999999997</c:v>
                </c:pt>
              </c:numCache>
            </c:numRef>
          </c:val>
          <c:extLst xmlns:c16r2="http://schemas.microsoft.com/office/drawing/2015/06/chart">
            <c:ext xmlns:c16="http://schemas.microsoft.com/office/drawing/2014/chart" uri="{C3380CC4-5D6E-409C-BE32-E72D297353CC}">
              <c16:uniqueId val="{00000000-D743-4D27-8CEB-4D8976FCBB26}"/>
            </c:ext>
          </c:extLst>
        </c:ser>
        <c:dLbls>
          <c:showLegendKey val="0"/>
          <c:showVal val="0"/>
          <c:showCatName val="0"/>
          <c:showSerName val="0"/>
          <c:showPercent val="0"/>
          <c:showBubbleSize val="0"/>
        </c:dLbls>
        <c:gapWidth val="150"/>
        <c:axId val="201124864"/>
        <c:axId val="2015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D743-4D27-8CEB-4D8976FCBB26}"/>
            </c:ext>
          </c:extLst>
        </c:ser>
        <c:dLbls>
          <c:showLegendKey val="0"/>
          <c:showVal val="0"/>
          <c:showCatName val="0"/>
          <c:showSerName val="0"/>
          <c:showPercent val="0"/>
          <c:showBubbleSize val="0"/>
        </c:dLbls>
        <c:marker val="1"/>
        <c:smooth val="0"/>
        <c:axId val="201124864"/>
        <c:axId val="201544832"/>
      </c:lineChart>
      <c:dateAx>
        <c:axId val="201124864"/>
        <c:scaling>
          <c:orientation val="minMax"/>
        </c:scaling>
        <c:delete val="1"/>
        <c:axPos val="b"/>
        <c:numFmt formatCode="ge" sourceLinked="1"/>
        <c:majorTickMark val="none"/>
        <c:minorTickMark val="none"/>
        <c:tickLblPos val="none"/>
        <c:crossAx val="201544832"/>
        <c:crosses val="autoZero"/>
        <c:auto val="1"/>
        <c:lblOffset val="100"/>
        <c:baseTimeUnit val="years"/>
      </c:dateAx>
      <c:valAx>
        <c:axId val="2015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EE-462B-9D05-0C49A4AB84BD}"/>
            </c:ext>
          </c:extLst>
        </c:ser>
        <c:dLbls>
          <c:showLegendKey val="0"/>
          <c:showVal val="0"/>
          <c:showCatName val="0"/>
          <c:showSerName val="0"/>
          <c:showPercent val="0"/>
          <c:showBubbleSize val="0"/>
        </c:dLbls>
        <c:gapWidth val="150"/>
        <c:axId val="201596928"/>
        <c:axId val="2015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41EE-462B-9D05-0C49A4AB84BD}"/>
            </c:ext>
          </c:extLst>
        </c:ser>
        <c:dLbls>
          <c:showLegendKey val="0"/>
          <c:showVal val="0"/>
          <c:showCatName val="0"/>
          <c:showSerName val="0"/>
          <c:showPercent val="0"/>
          <c:showBubbleSize val="0"/>
        </c:dLbls>
        <c:marker val="1"/>
        <c:smooth val="0"/>
        <c:axId val="201596928"/>
        <c:axId val="201598848"/>
      </c:lineChart>
      <c:dateAx>
        <c:axId val="201596928"/>
        <c:scaling>
          <c:orientation val="minMax"/>
        </c:scaling>
        <c:delete val="1"/>
        <c:axPos val="b"/>
        <c:numFmt formatCode="ge" sourceLinked="1"/>
        <c:majorTickMark val="none"/>
        <c:minorTickMark val="none"/>
        <c:tickLblPos val="none"/>
        <c:crossAx val="201598848"/>
        <c:crosses val="autoZero"/>
        <c:auto val="1"/>
        <c:lblOffset val="100"/>
        <c:baseTimeUnit val="years"/>
      </c:dateAx>
      <c:valAx>
        <c:axId val="20159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481.23</c:v>
                </c:pt>
                <c:pt idx="1">
                  <c:v>433.57</c:v>
                </c:pt>
                <c:pt idx="2">
                  <c:v>385.5</c:v>
                </c:pt>
                <c:pt idx="3">
                  <c:v>364.61</c:v>
                </c:pt>
                <c:pt idx="4">
                  <c:v>347.33</c:v>
                </c:pt>
              </c:numCache>
            </c:numRef>
          </c:val>
          <c:extLst xmlns:c16r2="http://schemas.microsoft.com/office/drawing/2015/06/chart">
            <c:ext xmlns:c16="http://schemas.microsoft.com/office/drawing/2014/chart" uri="{C3380CC4-5D6E-409C-BE32-E72D297353CC}">
              <c16:uniqueId val="{00000000-6ACA-41A0-92DD-CBAAE3192AFB}"/>
            </c:ext>
          </c:extLst>
        </c:ser>
        <c:dLbls>
          <c:showLegendKey val="0"/>
          <c:showVal val="0"/>
          <c:showCatName val="0"/>
          <c:showSerName val="0"/>
          <c:showPercent val="0"/>
          <c:showBubbleSize val="0"/>
        </c:dLbls>
        <c:gapWidth val="150"/>
        <c:axId val="201626368"/>
        <c:axId val="2016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6ACA-41A0-92DD-CBAAE3192AFB}"/>
            </c:ext>
          </c:extLst>
        </c:ser>
        <c:dLbls>
          <c:showLegendKey val="0"/>
          <c:showVal val="0"/>
          <c:showCatName val="0"/>
          <c:showSerName val="0"/>
          <c:showPercent val="0"/>
          <c:showBubbleSize val="0"/>
        </c:dLbls>
        <c:marker val="1"/>
        <c:smooth val="0"/>
        <c:axId val="201626368"/>
        <c:axId val="201628288"/>
      </c:lineChart>
      <c:dateAx>
        <c:axId val="201626368"/>
        <c:scaling>
          <c:orientation val="minMax"/>
        </c:scaling>
        <c:delete val="1"/>
        <c:axPos val="b"/>
        <c:numFmt formatCode="ge" sourceLinked="1"/>
        <c:majorTickMark val="none"/>
        <c:minorTickMark val="none"/>
        <c:tickLblPos val="none"/>
        <c:crossAx val="201628288"/>
        <c:crosses val="autoZero"/>
        <c:auto val="1"/>
        <c:lblOffset val="100"/>
        <c:baseTimeUnit val="years"/>
      </c:dateAx>
      <c:valAx>
        <c:axId val="20162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6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283.63</c:v>
                </c:pt>
                <c:pt idx="1">
                  <c:v>267.45999999999998</c:v>
                </c:pt>
                <c:pt idx="2">
                  <c:v>243.52</c:v>
                </c:pt>
                <c:pt idx="3">
                  <c:v>211.63</c:v>
                </c:pt>
                <c:pt idx="4">
                  <c:v>182.96</c:v>
                </c:pt>
              </c:numCache>
            </c:numRef>
          </c:val>
          <c:extLst xmlns:c16r2="http://schemas.microsoft.com/office/drawing/2015/06/chart">
            <c:ext xmlns:c16="http://schemas.microsoft.com/office/drawing/2014/chart" uri="{C3380CC4-5D6E-409C-BE32-E72D297353CC}">
              <c16:uniqueId val="{00000000-F742-4E70-93E1-6C065E2DC26D}"/>
            </c:ext>
          </c:extLst>
        </c:ser>
        <c:dLbls>
          <c:showLegendKey val="0"/>
          <c:showVal val="0"/>
          <c:showCatName val="0"/>
          <c:showSerName val="0"/>
          <c:showPercent val="0"/>
          <c:showBubbleSize val="0"/>
        </c:dLbls>
        <c:gapWidth val="150"/>
        <c:axId val="201282304"/>
        <c:axId val="2012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F742-4E70-93E1-6C065E2DC26D}"/>
            </c:ext>
          </c:extLst>
        </c:ser>
        <c:dLbls>
          <c:showLegendKey val="0"/>
          <c:showVal val="0"/>
          <c:showCatName val="0"/>
          <c:showSerName val="0"/>
          <c:showPercent val="0"/>
          <c:showBubbleSize val="0"/>
        </c:dLbls>
        <c:marker val="1"/>
        <c:smooth val="0"/>
        <c:axId val="201282304"/>
        <c:axId val="201284224"/>
      </c:lineChart>
      <c:dateAx>
        <c:axId val="201282304"/>
        <c:scaling>
          <c:orientation val="minMax"/>
        </c:scaling>
        <c:delete val="1"/>
        <c:axPos val="b"/>
        <c:numFmt formatCode="ge" sourceLinked="1"/>
        <c:majorTickMark val="none"/>
        <c:minorTickMark val="none"/>
        <c:tickLblPos val="none"/>
        <c:crossAx val="201284224"/>
        <c:crosses val="autoZero"/>
        <c:auto val="1"/>
        <c:lblOffset val="100"/>
        <c:baseTimeUnit val="years"/>
      </c:dateAx>
      <c:valAx>
        <c:axId val="201284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2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92.67</c:v>
                </c:pt>
                <c:pt idx="1">
                  <c:v>93.94</c:v>
                </c:pt>
                <c:pt idx="2">
                  <c:v>92.53</c:v>
                </c:pt>
                <c:pt idx="3">
                  <c:v>92.5</c:v>
                </c:pt>
                <c:pt idx="4">
                  <c:v>96.01</c:v>
                </c:pt>
              </c:numCache>
            </c:numRef>
          </c:val>
          <c:extLst xmlns:c16r2="http://schemas.microsoft.com/office/drawing/2015/06/chart">
            <c:ext xmlns:c16="http://schemas.microsoft.com/office/drawing/2014/chart" uri="{C3380CC4-5D6E-409C-BE32-E72D297353CC}">
              <c16:uniqueId val="{00000000-7893-4168-88E0-5E47C2282C0B}"/>
            </c:ext>
          </c:extLst>
        </c:ser>
        <c:dLbls>
          <c:showLegendKey val="0"/>
          <c:showVal val="0"/>
          <c:showCatName val="0"/>
          <c:showSerName val="0"/>
          <c:showPercent val="0"/>
          <c:showBubbleSize val="0"/>
        </c:dLbls>
        <c:gapWidth val="150"/>
        <c:axId val="201319552"/>
        <c:axId val="2013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7893-4168-88E0-5E47C2282C0B}"/>
            </c:ext>
          </c:extLst>
        </c:ser>
        <c:dLbls>
          <c:showLegendKey val="0"/>
          <c:showVal val="0"/>
          <c:showCatName val="0"/>
          <c:showSerName val="0"/>
          <c:showPercent val="0"/>
          <c:showBubbleSize val="0"/>
        </c:dLbls>
        <c:marker val="1"/>
        <c:smooth val="0"/>
        <c:axId val="201319552"/>
        <c:axId val="201321472"/>
      </c:lineChart>
      <c:dateAx>
        <c:axId val="201319552"/>
        <c:scaling>
          <c:orientation val="minMax"/>
        </c:scaling>
        <c:delete val="1"/>
        <c:axPos val="b"/>
        <c:numFmt formatCode="ge" sourceLinked="1"/>
        <c:majorTickMark val="none"/>
        <c:minorTickMark val="none"/>
        <c:tickLblPos val="none"/>
        <c:crossAx val="201321472"/>
        <c:crosses val="autoZero"/>
        <c:auto val="1"/>
        <c:lblOffset val="100"/>
        <c:baseTimeUnit val="years"/>
      </c:dateAx>
      <c:valAx>
        <c:axId val="2013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3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287.83999999999997</c:v>
                </c:pt>
                <c:pt idx="1">
                  <c:v>276.89999999999998</c:v>
                </c:pt>
                <c:pt idx="2">
                  <c:v>279.86</c:v>
                </c:pt>
                <c:pt idx="3">
                  <c:v>281.01</c:v>
                </c:pt>
                <c:pt idx="4">
                  <c:v>270.58999999999997</c:v>
                </c:pt>
              </c:numCache>
            </c:numRef>
          </c:val>
          <c:extLst xmlns:c16r2="http://schemas.microsoft.com/office/drawing/2015/06/chart">
            <c:ext xmlns:c16="http://schemas.microsoft.com/office/drawing/2014/chart" uri="{C3380CC4-5D6E-409C-BE32-E72D297353CC}">
              <c16:uniqueId val="{00000000-8084-4C79-B8CA-B78C9A7EF598}"/>
            </c:ext>
          </c:extLst>
        </c:ser>
        <c:dLbls>
          <c:showLegendKey val="0"/>
          <c:showVal val="0"/>
          <c:showCatName val="0"/>
          <c:showSerName val="0"/>
          <c:showPercent val="0"/>
          <c:showBubbleSize val="0"/>
        </c:dLbls>
        <c:gapWidth val="150"/>
        <c:axId val="201418240"/>
        <c:axId val="2014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8084-4C79-B8CA-B78C9A7EF598}"/>
            </c:ext>
          </c:extLst>
        </c:ser>
        <c:dLbls>
          <c:showLegendKey val="0"/>
          <c:showVal val="0"/>
          <c:showCatName val="0"/>
          <c:showSerName val="0"/>
          <c:showPercent val="0"/>
          <c:showBubbleSize val="0"/>
        </c:dLbls>
        <c:marker val="1"/>
        <c:smooth val="0"/>
        <c:axId val="201418240"/>
        <c:axId val="201420160"/>
      </c:lineChart>
      <c:dateAx>
        <c:axId val="201418240"/>
        <c:scaling>
          <c:orientation val="minMax"/>
        </c:scaling>
        <c:delete val="1"/>
        <c:axPos val="b"/>
        <c:numFmt formatCode="ge" sourceLinked="1"/>
        <c:majorTickMark val="none"/>
        <c:minorTickMark val="none"/>
        <c:tickLblPos val="none"/>
        <c:crossAx val="201420160"/>
        <c:crosses val="autoZero"/>
        <c:auto val="1"/>
        <c:lblOffset val="100"/>
        <c:baseTimeUnit val="years"/>
      </c:dateAx>
      <c:valAx>
        <c:axId val="2014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山形県　新庄市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35849</v>
      </c>
      <c r="AM8" s="60"/>
      <c r="AN8" s="60"/>
      <c r="AO8" s="60"/>
      <c r="AP8" s="60"/>
      <c r="AQ8" s="60"/>
      <c r="AR8" s="60"/>
      <c r="AS8" s="60"/>
      <c r="AT8" s="51">
        <f>データ!$S$6</f>
        <v>222.85</v>
      </c>
      <c r="AU8" s="52"/>
      <c r="AV8" s="52"/>
      <c r="AW8" s="52"/>
      <c r="AX8" s="52"/>
      <c r="AY8" s="52"/>
      <c r="AZ8" s="52"/>
      <c r="BA8" s="52"/>
      <c r="BB8" s="53">
        <f>データ!$T$6</f>
        <v>160.87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86.63</v>
      </c>
      <c r="J10" s="52"/>
      <c r="K10" s="52"/>
      <c r="L10" s="52"/>
      <c r="M10" s="52"/>
      <c r="N10" s="52"/>
      <c r="O10" s="63"/>
      <c r="P10" s="53">
        <f>データ!$P$6</f>
        <v>95.92</v>
      </c>
      <c r="Q10" s="53"/>
      <c r="R10" s="53"/>
      <c r="S10" s="53"/>
      <c r="T10" s="53"/>
      <c r="U10" s="53"/>
      <c r="V10" s="53"/>
      <c r="W10" s="60">
        <f>データ!$Q$6</f>
        <v>4536</v>
      </c>
      <c r="X10" s="60"/>
      <c r="Y10" s="60"/>
      <c r="Z10" s="60"/>
      <c r="AA10" s="60"/>
      <c r="AB10" s="60"/>
      <c r="AC10" s="60"/>
      <c r="AD10" s="2"/>
      <c r="AE10" s="2"/>
      <c r="AF10" s="2"/>
      <c r="AG10" s="2"/>
      <c r="AH10" s="4"/>
      <c r="AI10" s="4"/>
      <c r="AJ10" s="4"/>
      <c r="AK10" s="4"/>
      <c r="AL10" s="60">
        <f>データ!$U$6</f>
        <v>34018</v>
      </c>
      <c r="AM10" s="60"/>
      <c r="AN10" s="60"/>
      <c r="AO10" s="60"/>
      <c r="AP10" s="60"/>
      <c r="AQ10" s="60"/>
      <c r="AR10" s="60"/>
      <c r="AS10" s="60"/>
      <c r="AT10" s="51">
        <f>データ!$V$6</f>
        <v>56.34</v>
      </c>
      <c r="AU10" s="52"/>
      <c r="AV10" s="52"/>
      <c r="AW10" s="52"/>
      <c r="AX10" s="52"/>
      <c r="AY10" s="52"/>
      <c r="AZ10" s="52"/>
      <c r="BA10" s="52"/>
      <c r="BB10" s="53">
        <f>データ!$W$6</f>
        <v>603.79999999999995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ixmAme65NDp6pMGCFwbNHWeOiUnEFpFuGzaTIOyNOXASboHjSX2KBigjLjy4/CuZa9UyGuXjoEWSZAKiu1X+g==" saltValue="OgCVu4FWSzVAA5RjIwos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62057</v>
      </c>
      <c r="D6" s="34">
        <f t="shared" si="3"/>
        <v>46</v>
      </c>
      <c r="E6" s="34">
        <f t="shared" si="3"/>
        <v>1</v>
      </c>
      <c r="F6" s="34">
        <f t="shared" si="3"/>
        <v>0</v>
      </c>
      <c r="G6" s="34">
        <f t="shared" si="3"/>
        <v>1</v>
      </c>
      <c r="H6" s="34" t="str">
        <f t="shared" si="3"/>
        <v>山形県　新庄市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86.63</v>
      </c>
      <c r="P6" s="35">
        <f t="shared" si="3"/>
        <v>95.92</v>
      </c>
      <c r="Q6" s="35">
        <f t="shared" si="3"/>
        <v>4536</v>
      </c>
      <c r="R6" s="35">
        <f t="shared" si="3"/>
        <v>35849</v>
      </c>
      <c r="S6" s="35">
        <f t="shared" si="3"/>
        <v>222.85</v>
      </c>
      <c r="T6" s="35">
        <f t="shared" si="3"/>
        <v>160.87</v>
      </c>
      <c r="U6" s="35">
        <f t="shared" si="3"/>
        <v>34018</v>
      </c>
      <c r="V6" s="35">
        <f t="shared" si="3"/>
        <v>56.34</v>
      </c>
      <c r="W6" s="35">
        <f t="shared" si="3"/>
        <v>603.79999999999995</v>
      </c>
      <c r="X6" s="36">
        <f>IF(X7="",NA(),X7)</f>
        <v>103.35</v>
      </c>
      <c r="Y6" s="36">
        <f t="shared" ref="Y6:AG6" si="4">IF(Y7="",NA(),Y7)</f>
        <v>100.85</v>
      </c>
      <c r="Z6" s="36">
        <f t="shared" si="4"/>
        <v>99.98</v>
      </c>
      <c r="AA6" s="36">
        <f t="shared" si="4"/>
        <v>101.49</v>
      </c>
      <c r="AB6" s="36">
        <f t="shared" si="4"/>
        <v>102.37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481.23</v>
      </c>
      <c r="AU6" s="36">
        <f t="shared" ref="AU6:BC6" si="6">IF(AU7="",NA(),AU7)</f>
        <v>433.57</v>
      </c>
      <c r="AV6" s="36">
        <f t="shared" si="6"/>
        <v>385.5</v>
      </c>
      <c r="AW6" s="36">
        <f t="shared" si="6"/>
        <v>364.61</v>
      </c>
      <c r="AX6" s="36">
        <f t="shared" si="6"/>
        <v>347.33</v>
      </c>
      <c r="AY6" s="36">
        <f t="shared" si="6"/>
        <v>382.09</v>
      </c>
      <c r="AZ6" s="36">
        <f t="shared" si="6"/>
        <v>371.31</v>
      </c>
      <c r="BA6" s="36">
        <f t="shared" si="6"/>
        <v>377.63</v>
      </c>
      <c r="BB6" s="36">
        <f t="shared" si="6"/>
        <v>357.34</v>
      </c>
      <c r="BC6" s="36">
        <f t="shared" si="6"/>
        <v>366.03</v>
      </c>
      <c r="BD6" s="35" t="str">
        <f>IF(BD7="","",IF(BD7="-","【-】","【"&amp;SUBSTITUTE(TEXT(BD7,"#,##0.00"),"-","△")&amp;"】"))</f>
        <v>【261.93】</v>
      </c>
      <c r="BE6" s="36">
        <f>IF(BE7="",NA(),BE7)</f>
        <v>283.63</v>
      </c>
      <c r="BF6" s="36">
        <f t="shared" ref="BF6:BN6" si="7">IF(BF7="",NA(),BF7)</f>
        <v>267.45999999999998</v>
      </c>
      <c r="BG6" s="36">
        <f t="shared" si="7"/>
        <v>243.52</v>
      </c>
      <c r="BH6" s="36">
        <f t="shared" si="7"/>
        <v>211.63</v>
      </c>
      <c r="BI6" s="36">
        <f t="shared" si="7"/>
        <v>182.96</v>
      </c>
      <c r="BJ6" s="36">
        <f t="shared" si="7"/>
        <v>385.06</v>
      </c>
      <c r="BK6" s="36">
        <f t="shared" si="7"/>
        <v>373.09</v>
      </c>
      <c r="BL6" s="36">
        <f t="shared" si="7"/>
        <v>364.71</v>
      </c>
      <c r="BM6" s="36">
        <f t="shared" si="7"/>
        <v>373.69</v>
      </c>
      <c r="BN6" s="36">
        <f t="shared" si="7"/>
        <v>370.12</v>
      </c>
      <c r="BO6" s="35" t="str">
        <f>IF(BO7="","",IF(BO7="-","【-】","【"&amp;SUBSTITUTE(TEXT(BO7,"#,##0.00"),"-","△")&amp;"】"))</f>
        <v>【270.46】</v>
      </c>
      <c r="BP6" s="36">
        <f>IF(BP7="",NA(),BP7)</f>
        <v>92.67</v>
      </c>
      <c r="BQ6" s="36">
        <f t="shared" ref="BQ6:BY6" si="8">IF(BQ7="",NA(),BQ7)</f>
        <v>93.94</v>
      </c>
      <c r="BR6" s="36">
        <f t="shared" si="8"/>
        <v>92.53</v>
      </c>
      <c r="BS6" s="36">
        <f t="shared" si="8"/>
        <v>92.5</v>
      </c>
      <c r="BT6" s="36">
        <f t="shared" si="8"/>
        <v>96.01</v>
      </c>
      <c r="BU6" s="36">
        <f t="shared" si="8"/>
        <v>99.07</v>
      </c>
      <c r="BV6" s="36">
        <f t="shared" si="8"/>
        <v>99.99</v>
      </c>
      <c r="BW6" s="36">
        <f t="shared" si="8"/>
        <v>100.65</v>
      </c>
      <c r="BX6" s="36">
        <f t="shared" si="8"/>
        <v>99.87</v>
      </c>
      <c r="BY6" s="36">
        <f t="shared" si="8"/>
        <v>100.42</v>
      </c>
      <c r="BZ6" s="35" t="str">
        <f>IF(BZ7="","",IF(BZ7="-","【-】","【"&amp;SUBSTITUTE(TEXT(BZ7,"#,##0.00"),"-","△")&amp;"】"))</f>
        <v>【103.91】</v>
      </c>
      <c r="CA6" s="36">
        <f>IF(CA7="",NA(),CA7)</f>
        <v>287.83999999999997</v>
      </c>
      <c r="CB6" s="36">
        <f t="shared" ref="CB6:CJ6" si="9">IF(CB7="",NA(),CB7)</f>
        <v>276.89999999999998</v>
      </c>
      <c r="CC6" s="36">
        <f t="shared" si="9"/>
        <v>279.86</v>
      </c>
      <c r="CD6" s="36">
        <f t="shared" si="9"/>
        <v>281.01</v>
      </c>
      <c r="CE6" s="36">
        <f t="shared" si="9"/>
        <v>270.58999999999997</v>
      </c>
      <c r="CF6" s="36">
        <f t="shared" si="9"/>
        <v>173.03</v>
      </c>
      <c r="CG6" s="36">
        <f t="shared" si="9"/>
        <v>171.15</v>
      </c>
      <c r="CH6" s="36">
        <f t="shared" si="9"/>
        <v>170.19</v>
      </c>
      <c r="CI6" s="36">
        <f t="shared" si="9"/>
        <v>171.81</v>
      </c>
      <c r="CJ6" s="36">
        <f t="shared" si="9"/>
        <v>171.67</v>
      </c>
      <c r="CK6" s="35" t="str">
        <f>IF(CK7="","",IF(CK7="-","【-】","【"&amp;SUBSTITUTE(TEXT(CK7,"#,##0.00"),"-","△")&amp;"】"))</f>
        <v>【167.11】</v>
      </c>
      <c r="CL6" s="36">
        <f>IF(CL7="",NA(),CL7)</f>
        <v>58.39</v>
      </c>
      <c r="CM6" s="36">
        <f t="shared" ref="CM6:CU6" si="10">IF(CM7="",NA(),CM7)</f>
        <v>57.78</v>
      </c>
      <c r="CN6" s="36">
        <f t="shared" si="10"/>
        <v>57.57</v>
      </c>
      <c r="CO6" s="36">
        <f t="shared" si="10"/>
        <v>58.43</v>
      </c>
      <c r="CP6" s="36">
        <f t="shared" si="10"/>
        <v>64.849999999999994</v>
      </c>
      <c r="CQ6" s="36">
        <f t="shared" si="10"/>
        <v>58.58</v>
      </c>
      <c r="CR6" s="36">
        <f t="shared" si="10"/>
        <v>58.53</v>
      </c>
      <c r="CS6" s="36">
        <f t="shared" si="10"/>
        <v>59.01</v>
      </c>
      <c r="CT6" s="36">
        <f t="shared" si="10"/>
        <v>60.03</v>
      </c>
      <c r="CU6" s="36">
        <f t="shared" si="10"/>
        <v>59.74</v>
      </c>
      <c r="CV6" s="35" t="str">
        <f>IF(CV7="","",IF(CV7="-","【-】","【"&amp;SUBSTITUTE(TEXT(CV7,"#,##0.00"),"-","△")&amp;"】"))</f>
        <v>【60.27】</v>
      </c>
      <c r="CW6" s="36">
        <f>IF(CW7="",NA(),CW7)</f>
        <v>84.16</v>
      </c>
      <c r="CX6" s="36">
        <f t="shared" ref="CX6:DF6" si="11">IF(CX7="",NA(),CX7)</f>
        <v>84.16</v>
      </c>
      <c r="CY6" s="36">
        <f t="shared" si="11"/>
        <v>84.16</v>
      </c>
      <c r="CZ6" s="36">
        <f t="shared" si="11"/>
        <v>84.19</v>
      </c>
      <c r="DA6" s="36">
        <f t="shared" si="11"/>
        <v>84.19</v>
      </c>
      <c r="DB6" s="36">
        <f t="shared" si="11"/>
        <v>85.23</v>
      </c>
      <c r="DC6" s="36">
        <f t="shared" si="11"/>
        <v>85.26</v>
      </c>
      <c r="DD6" s="36">
        <f t="shared" si="11"/>
        <v>85.37</v>
      </c>
      <c r="DE6" s="36">
        <f t="shared" si="11"/>
        <v>84.81</v>
      </c>
      <c r="DF6" s="36">
        <f t="shared" si="11"/>
        <v>84.8</v>
      </c>
      <c r="DG6" s="35" t="str">
        <f>IF(DG7="","",IF(DG7="-","【-】","【"&amp;SUBSTITUTE(TEXT(DG7,"#,##0.00"),"-","△")&amp;"】"))</f>
        <v>【89.92】</v>
      </c>
      <c r="DH6" s="36">
        <f>IF(DH7="",NA(),DH7)</f>
        <v>44.2</v>
      </c>
      <c r="DI6" s="36">
        <f t="shared" ref="DI6:DQ6" si="12">IF(DI7="",NA(),DI7)</f>
        <v>46.26</v>
      </c>
      <c r="DJ6" s="36">
        <f t="shared" si="12"/>
        <v>46.48</v>
      </c>
      <c r="DK6" s="36">
        <f t="shared" si="12"/>
        <v>48.39</v>
      </c>
      <c r="DL6" s="36">
        <f t="shared" si="12"/>
        <v>50.14</v>
      </c>
      <c r="DM6" s="36">
        <f t="shared" si="12"/>
        <v>44.31</v>
      </c>
      <c r="DN6" s="36">
        <f t="shared" si="12"/>
        <v>45.75</v>
      </c>
      <c r="DO6" s="36">
        <f t="shared" si="12"/>
        <v>46.9</v>
      </c>
      <c r="DP6" s="36">
        <f t="shared" si="12"/>
        <v>47.28</v>
      </c>
      <c r="DQ6" s="36">
        <f t="shared" si="12"/>
        <v>47.66</v>
      </c>
      <c r="DR6" s="35" t="str">
        <f>IF(DR7="","",IF(DR7="-","【-】","【"&amp;SUBSTITUTE(TEXT(DR7,"#,##0.00"),"-","△")&amp;"】"))</f>
        <v>【48.85】</v>
      </c>
      <c r="DS6" s="36">
        <f>IF(DS7="",NA(),DS7)</f>
        <v>1.48</v>
      </c>
      <c r="DT6" s="36">
        <f t="shared" ref="DT6:EB6" si="13">IF(DT7="",NA(),DT7)</f>
        <v>0.8</v>
      </c>
      <c r="DU6" s="36">
        <f t="shared" si="13"/>
        <v>0.79</v>
      </c>
      <c r="DV6" s="36">
        <f t="shared" si="13"/>
        <v>4.57</v>
      </c>
      <c r="DW6" s="36">
        <f t="shared" si="13"/>
        <v>4.6399999999999997</v>
      </c>
      <c r="DX6" s="36">
        <f t="shared" si="13"/>
        <v>10.09</v>
      </c>
      <c r="DY6" s="36">
        <f t="shared" si="13"/>
        <v>10.54</v>
      </c>
      <c r="DZ6" s="36">
        <f t="shared" si="13"/>
        <v>12.03</v>
      </c>
      <c r="EA6" s="36">
        <f t="shared" si="13"/>
        <v>12.19</v>
      </c>
      <c r="EB6" s="36">
        <f t="shared" si="13"/>
        <v>15.1</v>
      </c>
      <c r="EC6" s="35" t="str">
        <f>IF(EC7="","",IF(EC7="-","【-】","【"&amp;SUBSTITUTE(TEXT(EC7,"#,##0.00"),"-","△")&amp;"】"))</f>
        <v>【17.80】</v>
      </c>
      <c r="ED6" s="36">
        <f>IF(ED7="",NA(),ED7)</f>
        <v>0.28999999999999998</v>
      </c>
      <c r="EE6" s="35">
        <f t="shared" ref="EE6:EM6" si="14">IF(EE7="",NA(),EE7)</f>
        <v>0</v>
      </c>
      <c r="EF6" s="35">
        <f t="shared" si="14"/>
        <v>0</v>
      </c>
      <c r="EG6" s="36">
        <f t="shared" si="14"/>
        <v>0.12</v>
      </c>
      <c r="EH6" s="36">
        <f t="shared" si="14"/>
        <v>0.65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62057</v>
      </c>
      <c r="D7" s="38">
        <v>46</v>
      </c>
      <c r="E7" s="38">
        <v>1</v>
      </c>
      <c r="F7" s="38">
        <v>0</v>
      </c>
      <c r="G7" s="38">
        <v>1</v>
      </c>
      <c r="H7" s="38" t="s">
        <v>93</v>
      </c>
      <c r="I7" s="38" t="s">
        <v>94</v>
      </c>
      <c r="J7" s="38" t="s">
        <v>95</v>
      </c>
      <c r="K7" s="38" t="s">
        <v>96</v>
      </c>
      <c r="L7" s="38" t="s">
        <v>97</v>
      </c>
      <c r="M7" s="38" t="s">
        <v>98</v>
      </c>
      <c r="N7" s="39" t="s">
        <v>99</v>
      </c>
      <c r="O7" s="39">
        <v>86.63</v>
      </c>
      <c r="P7" s="39">
        <v>95.92</v>
      </c>
      <c r="Q7" s="39">
        <v>4536</v>
      </c>
      <c r="R7" s="39">
        <v>35849</v>
      </c>
      <c r="S7" s="39">
        <v>222.85</v>
      </c>
      <c r="T7" s="39">
        <v>160.87</v>
      </c>
      <c r="U7" s="39">
        <v>34018</v>
      </c>
      <c r="V7" s="39">
        <v>56.34</v>
      </c>
      <c r="W7" s="39">
        <v>603.79999999999995</v>
      </c>
      <c r="X7" s="39">
        <v>103.35</v>
      </c>
      <c r="Y7" s="39">
        <v>100.85</v>
      </c>
      <c r="Z7" s="39">
        <v>99.98</v>
      </c>
      <c r="AA7" s="39">
        <v>101.49</v>
      </c>
      <c r="AB7" s="39">
        <v>102.37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481.23</v>
      </c>
      <c r="AU7" s="39">
        <v>433.57</v>
      </c>
      <c r="AV7" s="39">
        <v>385.5</v>
      </c>
      <c r="AW7" s="39">
        <v>364.61</v>
      </c>
      <c r="AX7" s="39">
        <v>347.33</v>
      </c>
      <c r="AY7" s="39">
        <v>382.09</v>
      </c>
      <c r="AZ7" s="39">
        <v>371.31</v>
      </c>
      <c r="BA7" s="39">
        <v>377.63</v>
      </c>
      <c r="BB7" s="39">
        <v>357.34</v>
      </c>
      <c r="BC7" s="39">
        <v>366.03</v>
      </c>
      <c r="BD7" s="39">
        <v>261.93</v>
      </c>
      <c r="BE7" s="39">
        <v>283.63</v>
      </c>
      <c r="BF7" s="39">
        <v>267.45999999999998</v>
      </c>
      <c r="BG7" s="39">
        <v>243.52</v>
      </c>
      <c r="BH7" s="39">
        <v>211.63</v>
      </c>
      <c r="BI7" s="39">
        <v>182.96</v>
      </c>
      <c r="BJ7" s="39">
        <v>385.06</v>
      </c>
      <c r="BK7" s="39">
        <v>373.09</v>
      </c>
      <c r="BL7" s="39">
        <v>364.71</v>
      </c>
      <c r="BM7" s="39">
        <v>373.69</v>
      </c>
      <c r="BN7" s="39">
        <v>370.12</v>
      </c>
      <c r="BO7" s="39">
        <v>270.45999999999998</v>
      </c>
      <c r="BP7" s="39">
        <v>92.67</v>
      </c>
      <c r="BQ7" s="39">
        <v>93.94</v>
      </c>
      <c r="BR7" s="39">
        <v>92.53</v>
      </c>
      <c r="BS7" s="39">
        <v>92.5</v>
      </c>
      <c r="BT7" s="39">
        <v>96.01</v>
      </c>
      <c r="BU7" s="39">
        <v>99.07</v>
      </c>
      <c r="BV7" s="39">
        <v>99.99</v>
      </c>
      <c r="BW7" s="39">
        <v>100.65</v>
      </c>
      <c r="BX7" s="39">
        <v>99.87</v>
      </c>
      <c r="BY7" s="39">
        <v>100.42</v>
      </c>
      <c r="BZ7" s="39">
        <v>103.91</v>
      </c>
      <c r="CA7" s="39">
        <v>287.83999999999997</v>
      </c>
      <c r="CB7" s="39">
        <v>276.89999999999998</v>
      </c>
      <c r="CC7" s="39">
        <v>279.86</v>
      </c>
      <c r="CD7" s="39">
        <v>281.01</v>
      </c>
      <c r="CE7" s="39">
        <v>270.58999999999997</v>
      </c>
      <c r="CF7" s="39">
        <v>173.03</v>
      </c>
      <c r="CG7" s="39">
        <v>171.15</v>
      </c>
      <c r="CH7" s="39">
        <v>170.19</v>
      </c>
      <c r="CI7" s="39">
        <v>171.81</v>
      </c>
      <c r="CJ7" s="39">
        <v>171.67</v>
      </c>
      <c r="CK7" s="39">
        <v>167.11</v>
      </c>
      <c r="CL7" s="39">
        <v>58.39</v>
      </c>
      <c r="CM7" s="39">
        <v>57.78</v>
      </c>
      <c r="CN7" s="39">
        <v>57.57</v>
      </c>
      <c r="CO7" s="39">
        <v>58.43</v>
      </c>
      <c r="CP7" s="39">
        <v>64.849999999999994</v>
      </c>
      <c r="CQ7" s="39">
        <v>58.58</v>
      </c>
      <c r="CR7" s="39">
        <v>58.53</v>
      </c>
      <c r="CS7" s="39">
        <v>59.01</v>
      </c>
      <c r="CT7" s="39">
        <v>60.03</v>
      </c>
      <c r="CU7" s="39">
        <v>59.74</v>
      </c>
      <c r="CV7" s="39">
        <v>60.27</v>
      </c>
      <c r="CW7" s="39">
        <v>84.16</v>
      </c>
      <c r="CX7" s="39">
        <v>84.16</v>
      </c>
      <c r="CY7" s="39">
        <v>84.16</v>
      </c>
      <c r="CZ7" s="39">
        <v>84.19</v>
      </c>
      <c r="DA7" s="39">
        <v>84.19</v>
      </c>
      <c r="DB7" s="39">
        <v>85.23</v>
      </c>
      <c r="DC7" s="39">
        <v>85.26</v>
      </c>
      <c r="DD7" s="39">
        <v>85.37</v>
      </c>
      <c r="DE7" s="39">
        <v>84.81</v>
      </c>
      <c r="DF7" s="39">
        <v>84.8</v>
      </c>
      <c r="DG7" s="39">
        <v>89.92</v>
      </c>
      <c r="DH7" s="39">
        <v>44.2</v>
      </c>
      <c r="DI7" s="39">
        <v>46.26</v>
      </c>
      <c r="DJ7" s="39">
        <v>46.48</v>
      </c>
      <c r="DK7" s="39">
        <v>48.39</v>
      </c>
      <c r="DL7" s="39">
        <v>50.14</v>
      </c>
      <c r="DM7" s="39">
        <v>44.31</v>
      </c>
      <c r="DN7" s="39">
        <v>45.75</v>
      </c>
      <c r="DO7" s="39">
        <v>46.9</v>
      </c>
      <c r="DP7" s="39">
        <v>47.28</v>
      </c>
      <c r="DQ7" s="39">
        <v>47.66</v>
      </c>
      <c r="DR7" s="39">
        <v>48.85</v>
      </c>
      <c r="DS7" s="39">
        <v>1.48</v>
      </c>
      <c r="DT7" s="39">
        <v>0.8</v>
      </c>
      <c r="DU7" s="39">
        <v>0.79</v>
      </c>
      <c r="DV7" s="39">
        <v>4.57</v>
      </c>
      <c r="DW7" s="39">
        <v>4.6399999999999997</v>
      </c>
      <c r="DX7" s="39">
        <v>10.09</v>
      </c>
      <c r="DY7" s="39">
        <v>10.54</v>
      </c>
      <c r="DZ7" s="39">
        <v>12.03</v>
      </c>
      <c r="EA7" s="39">
        <v>12.19</v>
      </c>
      <c r="EB7" s="39">
        <v>15.1</v>
      </c>
      <c r="EC7" s="39">
        <v>17.8</v>
      </c>
      <c r="ED7" s="39">
        <v>0.28999999999999998</v>
      </c>
      <c r="EE7" s="39">
        <v>0</v>
      </c>
      <c r="EF7" s="39">
        <v>0</v>
      </c>
      <c r="EG7" s="39">
        <v>0.12</v>
      </c>
      <c r="EH7" s="39">
        <v>0.65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2020-01-29T06:43:30Z</cp:lastPrinted>
  <dcterms:created xsi:type="dcterms:W3CDTF">2019-12-05T04:09:55Z</dcterms:created>
  <dcterms:modified xsi:type="dcterms:W3CDTF">2020-01-29T06:43:34Z</dcterms:modified>
  <cp:category/>
</cp:coreProperties>
</file>