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qgyorExWz8oyyJlj2fVIFeHZ4q89vTJgU9hCuopYqkFqezebwp/skx1F4pF18vwoXKXCxfeSZiaD6rkwAI19g==" workbookSaltValue="PQkfBVNFyHmjmBnWvSwZ1w==" workbookSpinCount="100000" lockStructure="1"/>
  <bookViews>
    <workbookView xWindow="-120" yWindow="-120" windowWidth="20730" windowHeight="117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<sst xmlns="http://schemas.openxmlformats.org/spreadsheetml/2006/main" count="220" uniqueCount="108">
  <si>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</si>
  <si>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</si>
  <si>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</si>
  <si>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</si>
  <si>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</si>
  <si>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</si>
  <si>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</si>
  <si>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</si>
  <si>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</si>
  <si>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</si>
  <si>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</si>
  <si>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</si>
  <si>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</si>
  <si>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</si>
  <si>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</si>
  <si>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</si>
  <si>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</si>
  <si>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</si>
  <si>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</si>
  <si>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</si>
  <si>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</si>
  <si>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</si>
  <si>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</si>
  <si>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</si>
  <si>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</si>
  <si>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</si>
  <si>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</si>
  <si>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</si>
  <si>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</si>
  <si>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</si>
  <si>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</si>
  <si>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</si>
  <si>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</si>
  <si>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</si>
  <si>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</si>
  <si>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</si>
  <si>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</si>
  <si>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</si>
  <si>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</si>
  <si>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</si>
  <si>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</si>
  <si>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</si>
  <si>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</si>
  <si>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</si>
  <si>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</si>
  <si>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</si>
  <si>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</si>
  <si>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</si>
  <si>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</si>
  <si>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</si>
  <si>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</si>
  <si>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</si>
  <si>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</si>
  <si>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</si>
  <si>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</si>
  <si>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</si>
  <si>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</si>
  <si>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</si>
  <si>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</si>
  <si>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</si>
  <si>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</si>
  <si>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</si>
  <si>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</si>
  <si>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</si>
  <si>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</si>
  <si>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</si>
  <si>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</si>
  <si>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</si>
  <si>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</si>
  <si>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</si>
  <si>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</si>
  <si>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</si>
  <si>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</si>
  <si>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</si>
  <si>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</si>
  <si>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</si>
  <si>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</si>
  <si>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</si>
  <si>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</si>
  <si>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</si>
  <si>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</si>
  <si>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</si>
  <si>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</si>
  <si>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</si>
  <si>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</si>
  <si>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</si>
  <si>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</si>
  <si>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</si>
  <si>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</si>
  <si>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</si>
  <si>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</si>
  <si>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</si>
  <si>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</si>
  <si>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金山町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</si>
  <si>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</si>
  <si>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</si>
  <si>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</si>
  <si>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</si>
  <si>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</si>
  <si>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</si>
  <si>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</si>
  <si>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</si>
  <si>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</si>
  <si>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</si>
  <si>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</si>
  <si>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①経常収支比率について
　平成２６年度から２９年度は、２５年度に完成した中央監視装置の更新事業等による減価償却費が増加する一方、高料金対策費が減少したため経営は悪化しており、この欠損金は利益剰余金や利益積立金で補填していました。しかし３０年度は受水費の減少や料金収入の増加により経常収支比率が改善し１００％を超えたました。
　今後は高料金対策費の算定基礎である資本費が減少傾向で推移することから、高料金対策費も減少する見込みでありますが、受水費が減少することにより、経営は安定する見込みです。しかし、水道事業は独立採算を原則としている観点からも、依然として多い自家用井戸水から水道水への切り替え促進による給水量の増加対策が必要であります。また、将来給水人口が減少すると予測されているため、大規模な施設整備など必要に応じて料金改定も実施する必要があると考えております。
④企業債残高対給水収益比率について
　類似団体と比較して債務残高が高い原因は、自家用井戸水の使用が多いため給水収益が少ないことと、当町では２次拡張事業や老朽管の更新事業を実施済みで施設整備に係る費用を投資したためであります。
　平成３０年度末現在は、法定耐用年数を経過した老朽化資産の割合は１.１％であり、企業債の償還計画によると、大規模な更新需要が発生してくる令和４年度までには企業債残高の減少により類似団体と同程度の４００％まで低下する見込みとなっております。
⑧有収率について
　漏水の早期発見、修理により有収率が向上しました。
</t>
    <phoneticPr fontId="4"/>
  </si>
  <si>
    <t>　収入対策としての当町の一番の課題は、井戸水使用が多く有収水量が類似団体と比較して極端に少ないことであります。この課題解決に向けて、住民への水道水の安全性のＰＲやリフォーム等に併せた水道水への切り替えを１世帯でも多く促進し、１人１日あたり給水量を増加させ、給水人口が減少する中で有収水量を維持していくことが重要です。また、経営健全化のための施策として、広域連携を推進し、水道事業に係る費用を抑制するための具体的な検討を実施してまいります。
　今後も事業を継続していくためには、施設の更新や財源の検討が必要となりますが、既に策定している経営戦略や新水道ビジョンに沿って水道事業を継続していく考えです。</t>
    <rPh sb="259" eb="260">
      <t>スデ</t>
    </rPh>
    <rPh sb="261" eb="263">
      <t>サクテイ</t>
    </rPh>
    <rPh sb="280" eb="281">
      <t>ソ</t>
    </rPh>
    <phoneticPr fontId="4"/>
  </si>
  <si>
    <t>②管路経年化率について
　平成３０年度末現在は経年化管路が１.１％で、２次拡張事業や老朽管更新事業による実績となっております。
　金山町では現在、配水池の耐震化や老朽化管路の更新に向けた整備計画を策定中であり、その中で１０年後の管路の経年化率は４％、２０年後の管路の経年化率は４１％と見込んでいるところです。
　施設整備に向けた考え方は、アセットマネジメントや水需要を考慮した管網計算を実施した後、管路のダウンサイジングまたは施設のスペックダウンを検討し、適正な事業規模での施設整備を図っていく予定です。また、平成２年から平成１１年まで布設した管路の割合が７９％と非常に多くなっているため、アセットマネジメントによる更新時期を検討し、事業の平準化を図っていかなくてはなりませ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</si>
</sst>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0.5"/>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0" xfId="0" applyFont="1" applyBorder="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shrinkToFit="1"/>
      <protection locked="0"/>
    </xf>
    <xf numFmtId="0" fontId="17" fillId="0" borderId="0" xfId="0" applyFont="1" applyBorder="1" applyAlignment="1" applyProtection="1">
      <alignment horizontal="left" vertical="top" wrapText="1" shrinkToFit="1"/>
      <protection locked="0"/>
    </xf>
    <xf numFmtId="0" fontId="17"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0.06</c:v>
                </c:pt>
                <c:pt idx="1">
                  <c:v>0</c:v>
                </c:pt>
                <c:pt idx="2" formatCode="#,##0.00;&quot;△&quot;#,##0.00;&quot;-&quot;">
                  <c:v>0.06</c:v>
                </c:pt>
                <c:pt idx="3" formatCode="#,##0.00;&quot;△&quot;#,##0.00;&quot;-&quot;">
                  <c:v>0.39</c:v>
                </c:pt>
                <c:pt idx="4">
                  <c:v>0</c:v>
                </c:pt>
              </c:numCache>
            </c:numRef>
          </c:val>
          <c:extLst xmlns:c16r2="http://schemas.microsoft.com/office/drawing/2015/06/chart">
            <c:ext xmlns:c16="http://schemas.microsoft.com/office/drawing/2014/chart" uri="{C3380CC4-5D6E-409C-BE32-E72D297353CC}">
              <c16:uniqueId val="{00000000-EC9F-4042-96D4-0DFFE685A18C}"/>
            </c:ext>
          </c:extLst>
        </c:ser>
        <c:dLbls>
          <c:showLegendKey val="0"/>
          <c:showVal val="0"/>
          <c:showCatName val="0"/>
          <c:showSerName val="0"/>
          <c:showPercent val="0"/>
          <c:showBubbleSize val="0"/>
        </c:dLbls>
        <c:gapWidth val="150"/>
        <c:axId val="180917760"/>
        <c:axId val="1809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EC9F-4042-96D4-0DFFE685A18C}"/>
            </c:ext>
          </c:extLst>
        </c:ser>
        <c:dLbls>
          <c:showLegendKey val="0"/>
          <c:showVal val="0"/>
          <c:showCatName val="0"/>
          <c:showSerName val="0"/>
          <c:showPercent val="0"/>
          <c:showBubbleSize val="0"/>
        </c:dLbls>
        <c:marker val="1"/>
        <c:smooth val="0"/>
        <c:axId val="180917760"/>
        <c:axId val="180919680"/>
      </c:lineChart>
      <c:dateAx>
        <c:axId val="180917760"/>
        <c:scaling>
          <c:orientation val="minMax"/>
        </c:scaling>
        <c:delete val="1"/>
        <c:axPos val="b"/>
        <c:numFmt formatCode="ge" sourceLinked="1"/>
        <c:majorTickMark val="none"/>
        <c:minorTickMark val="none"/>
        <c:tickLblPos val="none"/>
        <c:crossAx val="180919680"/>
        <c:crosses val="autoZero"/>
        <c:auto val="1"/>
        <c:lblOffset val="100"/>
        <c:baseTimeUnit val="years"/>
      </c:dateAx>
      <c:valAx>
        <c:axId val="1809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34.22</c:v>
                </c:pt>
                <c:pt idx="1">
                  <c:v>36.22</c:v>
                </c:pt>
                <c:pt idx="2">
                  <c:v>39.33</c:v>
                </c:pt>
                <c:pt idx="3">
                  <c:v>40.18</c:v>
                </c:pt>
                <c:pt idx="4">
                  <c:v>35.47</c:v>
                </c:pt>
              </c:numCache>
            </c:numRef>
          </c:val>
          <c:extLst xmlns:c16r2="http://schemas.microsoft.com/office/drawing/2015/06/chart">
            <c:ext xmlns:c16="http://schemas.microsoft.com/office/drawing/2014/chart" uri="{C3380CC4-5D6E-409C-BE32-E72D297353CC}">
              <c16:uniqueId val="{00000000-1958-4853-9F7B-73DC22BD0D5D}"/>
            </c:ext>
          </c:extLst>
        </c:ser>
        <c:dLbls>
          <c:showLegendKey val="0"/>
          <c:showVal val="0"/>
          <c:showCatName val="0"/>
          <c:showSerName val="0"/>
          <c:showPercent val="0"/>
          <c:showBubbleSize val="0"/>
        </c:dLbls>
        <c:gapWidth val="150"/>
        <c:axId val="207651968"/>
        <c:axId val="20765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1958-4853-9F7B-73DC22BD0D5D}"/>
            </c:ext>
          </c:extLst>
        </c:ser>
        <c:dLbls>
          <c:showLegendKey val="0"/>
          <c:showVal val="0"/>
          <c:showCatName val="0"/>
          <c:showSerName val="0"/>
          <c:showPercent val="0"/>
          <c:showBubbleSize val="0"/>
        </c:dLbls>
        <c:marker val="1"/>
        <c:smooth val="0"/>
        <c:axId val="207651968"/>
        <c:axId val="207653888"/>
      </c:lineChart>
      <c:dateAx>
        <c:axId val="207651968"/>
        <c:scaling>
          <c:orientation val="minMax"/>
        </c:scaling>
        <c:delete val="1"/>
        <c:axPos val="b"/>
        <c:numFmt formatCode="ge" sourceLinked="1"/>
        <c:majorTickMark val="none"/>
        <c:minorTickMark val="none"/>
        <c:tickLblPos val="none"/>
        <c:crossAx val="207653888"/>
        <c:crosses val="autoZero"/>
        <c:auto val="1"/>
        <c:lblOffset val="100"/>
        <c:baseTimeUnit val="years"/>
      </c:dateAx>
      <c:valAx>
        <c:axId val="2076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86.41</c:v>
                </c:pt>
                <c:pt idx="1">
                  <c:v>81.16</c:v>
                </c:pt>
                <c:pt idx="2">
                  <c:v>75.7</c:v>
                </c:pt>
                <c:pt idx="3">
                  <c:v>73.959999999999994</c:v>
                </c:pt>
                <c:pt idx="4">
                  <c:v>86.5</c:v>
                </c:pt>
              </c:numCache>
            </c:numRef>
          </c:val>
          <c:extLst xmlns:c16r2="http://schemas.microsoft.com/office/drawing/2015/06/chart">
            <c:ext xmlns:c16="http://schemas.microsoft.com/office/drawing/2014/chart" uri="{C3380CC4-5D6E-409C-BE32-E72D297353CC}">
              <c16:uniqueId val="{00000000-383A-464D-8FE1-16EAC13777D7}"/>
            </c:ext>
          </c:extLst>
        </c:ser>
        <c:dLbls>
          <c:showLegendKey val="0"/>
          <c:showVal val="0"/>
          <c:showCatName val="0"/>
          <c:showSerName val="0"/>
          <c:showPercent val="0"/>
          <c:showBubbleSize val="0"/>
        </c:dLbls>
        <c:gapWidth val="150"/>
        <c:axId val="211428864"/>
        <c:axId val="2114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383A-464D-8FE1-16EAC13777D7}"/>
            </c:ext>
          </c:extLst>
        </c:ser>
        <c:dLbls>
          <c:showLegendKey val="0"/>
          <c:showVal val="0"/>
          <c:showCatName val="0"/>
          <c:showSerName val="0"/>
          <c:showPercent val="0"/>
          <c:showBubbleSize val="0"/>
        </c:dLbls>
        <c:marker val="1"/>
        <c:smooth val="0"/>
        <c:axId val="211428864"/>
        <c:axId val="211430784"/>
      </c:lineChart>
      <c:dateAx>
        <c:axId val="211428864"/>
        <c:scaling>
          <c:orientation val="minMax"/>
        </c:scaling>
        <c:delete val="1"/>
        <c:axPos val="b"/>
        <c:numFmt formatCode="ge" sourceLinked="1"/>
        <c:majorTickMark val="none"/>
        <c:minorTickMark val="none"/>
        <c:tickLblPos val="none"/>
        <c:crossAx val="211430784"/>
        <c:crosses val="autoZero"/>
        <c:auto val="1"/>
        <c:lblOffset val="100"/>
        <c:baseTimeUnit val="years"/>
      </c:dateAx>
      <c:valAx>
        <c:axId val="2114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93.42</c:v>
                </c:pt>
                <c:pt idx="1">
                  <c:v>86.58</c:v>
                </c:pt>
                <c:pt idx="2">
                  <c:v>94.62</c:v>
                </c:pt>
                <c:pt idx="3">
                  <c:v>98.54</c:v>
                </c:pt>
                <c:pt idx="4">
                  <c:v>102.58</c:v>
                </c:pt>
              </c:numCache>
            </c:numRef>
          </c:val>
          <c:extLst xmlns:c16r2="http://schemas.microsoft.com/office/drawing/2015/06/chart">
            <c:ext xmlns:c16="http://schemas.microsoft.com/office/drawing/2014/chart" uri="{C3380CC4-5D6E-409C-BE32-E72D297353CC}">
              <c16:uniqueId val="{00000000-0786-4359-BA0B-25EB1F658D1A}"/>
            </c:ext>
          </c:extLst>
        </c:ser>
        <c:dLbls>
          <c:showLegendKey val="0"/>
          <c:showVal val="0"/>
          <c:showCatName val="0"/>
          <c:showSerName val="0"/>
          <c:showPercent val="0"/>
          <c:showBubbleSize val="0"/>
        </c:dLbls>
        <c:gapWidth val="150"/>
        <c:axId val="180942720"/>
        <c:axId val="1809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0786-4359-BA0B-25EB1F658D1A}"/>
            </c:ext>
          </c:extLst>
        </c:ser>
        <c:dLbls>
          <c:showLegendKey val="0"/>
          <c:showVal val="0"/>
          <c:showCatName val="0"/>
          <c:showSerName val="0"/>
          <c:showPercent val="0"/>
          <c:showBubbleSize val="0"/>
        </c:dLbls>
        <c:marker val="1"/>
        <c:smooth val="0"/>
        <c:axId val="180942720"/>
        <c:axId val="180948992"/>
      </c:lineChart>
      <c:dateAx>
        <c:axId val="180942720"/>
        <c:scaling>
          <c:orientation val="minMax"/>
        </c:scaling>
        <c:delete val="1"/>
        <c:axPos val="b"/>
        <c:numFmt formatCode="ge" sourceLinked="1"/>
        <c:majorTickMark val="none"/>
        <c:minorTickMark val="none"/>
        <c:tickLblPos val="none"/>
        <c:crossAx val="180948992"/>
        <c:crosses val="autoZero"/>
        <c:auto val="1"/>
        <c:lblOffset val="100"/>
        <c:baseTimeUnit val="years"/>
      </c:dateAx>
      <c:valAx>
        <c:axId val="18094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32.83</c:v>
                </c:pt>
                <c:pt idx="1">
                  <c:v>35.07</c:v>
                </c:pt>
                <c:pt idx="2">
                  <c:v>37.299999999999997</c:v>
                </c:pt>
                <c:pt idx="3">
                  <c:v>39.33</c:v>
                </c:pt>
                <c:pt idx="4">
                  <c:v>41.52</c:v>
                </c:pt>
              </c:numCache>
            </c:numRef>
          </c:val>
          <c:extLst xmlns:c16r2="http://schemas.microsoft.com/office/drawing/2015/06/chart">
            <c:ext xmlns:c16="http://schemas.microsoft.com/office/drawing/2014/chart" uri="{C3380CC4-5D6E-409C-BE32-E72D297353CC}">
              <c16:uniqueId val="{00000000-414D-4B3F-ADFE-7E88E26DD24F}"/>
            </c:ext>
          </c:extLst>
        </c:ser>
        <c:dLbls>
          <c:showLegendKey val="0"/>
          <c:showVal val="0"/>
          <c:showCatName val="0"/>
          <c:showSerName val="0"/>
          <c:showPercent val="0"/>
          <c:showBubbleSize val="0"/>
        </c:dLbls>
        <c:gapWidth val="150"/>
        <c:axId val="180984064"/>
        <c:axId val="1810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414D-4B3F-ADFE-7E88E26DD24F}"/>
            </c:ext>
          </c:extLst>
        </c:ser>
        <c:dLbls>
          <c:showLegendKey val="0"/>
          <c:showVal val="0"/>
          <c:showCatName val="0"/>
          <c:showSerName val="0"/>
          <c:showPercent val="0"/>
          <c:showBubbleSize val="0"/>
        </c:dLbls>
        <c:marker val="1"/>
        <c:smooth val="0"/>
        <c:axId val="180984064"/>
        <c:axId val="181084544"/>
      </c:lineChart>
      <c:dateAx>
        <c:axId val="180984064"/>
        <c:scaling>
          <c:orientation val="minMax"/>
        </c:scaling>
        <c:delete val="1"/>
        <c:axPos val="b"/>
        <c:numFmt formatCode="ge" sourceLinked="1"/>
        <c:majorTickMark val="none"/>
        <c:minorTickMark val="none"/>
        <c:tickLblPos val="none"/>
        <c:crossAx val="181084544"/>
        <c:crosses val="autoZero"/>
        <c:auto val="1"/>
        <c:lblOffset val="100"/>
        <c:baseTimeUnit val="years"/>
      </c:dateAx>
      <c:valAx>
        <c:axId val="1810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1.1000000000000001</c:v>
                </c:pt>
              </c:numCache>
            </c:numRef>
          </c:val>
          <c:extLst xmlns:c16r2="http://schemas.microsoft.com/office/drawing/2015/06/chart">
            <c:ext xmlns:c16="http://schemas.microsoft.com/office/drawing/2014/chart" uri="{C3380CC4-5D6E-409C-BE32-E72D297353CC}">
              <c16:uniqueId val="{00000000-5789-466E-95B9-460A4825EBC7}"/>
            </c:ext>
          </c:extLst>
        </c:ser>
        <c:dLbls>
          <c:showLegendKey val="0"/>
          <c:showVal val="0"/>
          <c:showCatName val="0"/>
          <c:showSerName val="0"/>
          <c:showPercent val="0"/>
          <c:showBubbleSize val="0"/>
        </c:dLbls>
        <c:gapWidth val="150"/>
        <c:axId val="181164672"/>
        <c:axId val="1812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5789-466E-95B9-460A4825EBC7}"/>
            </c:ext>
          </c:extLst>
        </c:ser>
        <c:dLbls>
          <c:showLegendKey val="0"/>
          <c:showVal val="0"/>
          <c:showCatName val="0"/>
          <c:showSerName val="0"/>
          <c:showPercent val="0"/>
          <c:showBubbleSize val="0"/>
        </c:dLbls>
        <c:marker val="1"/>
        <c:smooth val="0"/>
        <c:axId val="181164672"/>
        <c:axId val="181216000"/>
      </c:lineChart>
      <c:dateAx>
        <c:axId val="181164672"/>
        <c:scaling>
          <c:orientation val="minMax"/>
        </c:scaling>
        <c:delete val="1"/>
        <c:axPos val="b"/>
        <c:numFmt formatCode="ge" sourceLinked="1"/>
        <c:majorTickMark val="none"/>
        <c:minorTickMark val="none"/>
        <c:tickLblPos val="none"/>
        <c:crossAx val="181216000"/>
        <c:crosses val="autoZero"/>
        <c:auto val="1"/>
        <c:lblOffset val="100"/>
        <c:baseTimeUnit val="years"/>
      </c:dateAx>
      <c:valAx>
        <c:axId val="181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quot;-&quot;">
                  <c:v>7</c:v>
                </c:pt>
                <c:pt idx="3" formatCode="#,##0.00;&quot;△&quot;#,##0.00;&quot;-&quot;">
                  <c:v>2.6</c:v>
                </c:pt>
                <c:pt idx="4">
                  <c:v>0</c:v>
                </c:pt>
              </c:numCache>
            </c:numRef>
          </c:val>
          <c:extLst xmlns:c16r2="http://schemas.microsoft.com/office/drawing/2015/06/chart">
            <c:ext xmlns:c16="http://schemas.microsoft.com/office/drawing/2014/chart" uri="{C3380CC4-5D6E-409C-BE32-E72D297353CC}">
              <c16:uniqueId val="{00000000-0E9B-4C86-8768-7CD91C94BCFF}"/>
            </c:ext>
          </c:extLst>
        </c:ser>
        <c:dLbls>
          <c:showLegendKey val="0"/>
          <c:showVal val="0"/>
          <c:showCatName val="0"/>
          <c:showSerName val="0"/>
          <c:showPercent val="0"/>
          <c:showBubbleSize val="0"/>
        </c:dLbls>
        <c:gapWidth val="150"/>
        <c:axId val="181439488"/>
        <c:axId val="1814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0E9B-4C86-8768-7CD91C94BCFF}"/>
            </c:ext>
          </c:extLst>
        </c:ser>
        <c:dLbls>
          <c:showLegendKey val="0"/>
          <c:showVal val="0"/>
          <c:showCatName val="0"/>
          <c:showSerName val="0"/>
          <c:showPercent val="0"/>
          <c:showBubbleSize val="0"/>
        </c:dLbls>
        <c:marker val="1"/>
        <c:smooth val="0"/>
        <c:axId val="181439488"/>
        <c:axId val="181486720"/>
      </c:lineChart>
      <c:dateAx>
        <c:axId val="181439488"/>
        <c:scaling>
          <c:orientation val="minMax"/>
        </c:scaling>
        <c:delete val="1"/>
        <c:axPos val="b"/>
        <c:numFmt formatCode="ge" sourceLinked="1"/>
        <c:majorTickMark val="none"/>
        <c:minorTickMark val="none"/>
        <c:tickLblPos val="none"/>
        <c:crossAx val="181486720"/>
        <c:crosses val="autoZero"/>
        <c:auto val="1"/>
        <c:lblOffset val="100"/>
        <c:baseTimeUnit val="years"/>
      </c:dateAx>
      <c:valAx>
        <c:axId val="18148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4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1934.4</c:v>
                </c:pt>
                <c:pt idx="1">
                  <c:v>172.16</c:v>
                </c:pt>
                <c:pt idx="2">
                  <c:v>144.22999999999999</c:v>
                </c:pt>
                <c:pt idx="3">
                  <c:v>139.1</c:v>
                </c:pt>
                <c:pt idx="4">
                  <c:v>139.02000000000001</c:v>
                </c:pt>
              </c:numCache>
            </c:numRef>
          </c:val>
          <c:extLst xmlns:c16r2="http://schemas.microsoft.com/office/drawing/2015/06/chart">
            <c:ext xmlns:c16="http://schemas.microsoft.com/office/drawing/2014/chart" uri="{C3380CC4-5D6E-409C-BE32-E72D297353CC}">
              <c16:uniqueId val="{00000000-2C8D-4F19-B1D9-FFE8826A3923}"/>
            </c:ext>
          </c:extLst>
        </c:ser>
        <c:dLbls>
          <c:showLegendKey val="0"/>
          <c:showVal val="0"/>
          <c:showCatName val="0"/>
          <c:showSerName val="0"/>
          <c:showPercent val="0"/>
          <c:showBubbleSize val="0"/>
        </c:dLbls>
        <c:gapWidth val="150"/>
        <c:axId val="199007616"/>
        <c:axId val="1990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2C8D-4F19-B1D9-FFE8826A3923}"/>
            </c:ext>
          </c:extLst>
        </c:ser>
        <c:dLbls>
          <c:showLegendKey val="0"/>
          <c:showVal val="0"/>
          <c:showCatName val="0"/>
          <c:showSerName val="0"/>
          <c:showPercent val="0"/>
          <c:showBubbleSize val="0"/>
        </c:dLbls>
        <c:marker val="1"/>
        <c:smooth val="0"/>
        <c:axId val="199007616"/>
        <c:axId val="199030272"/>
      </c:lineChart>
      <c:dateAx>
        <c:axId val="199007616"/>
        <c:scaling>
          <c:orientation val="minMax"/>
        </c:scaling>
        <c:delete val="1"/>
        <c:axPos val="b"/>
        <c:numFmt formatCode="ge" sourceLinked="1"/>
        <c:majorTickMark val="none"/>
        <c:minorTickMark val="none"/>
        <c:tickLblPos val="none"/>
        <c:crossAx val="199030272"/>
        <c:crosses val="autoZero"/>
        <c:auto val="1"/>
        <c:lblOffset val="100"/>
        <c:baseTimeUnit val="years"/>
      </c:dateAx>
      <c:valAx>
        <c:axId val="19903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0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789.78</c:v>
                </c:pt>
                <c:pt idx="1">
                  <c:v>728.89</c:v>
                </c:pt>
                <c:pt idx="2">
                  <c:v>654.72</c:v>
                </c:pt>
                <c:pt idx="3">
                  <c:v>603.54999999999995</c:v>
                </c:pt>
                <c:pt idx="4">
                  <c:v>522.25</c:v>
                </c:pt>
              </c:numCache>
            </c:numRef>
          </c:val>
          <c:extLst xmlns:c16r2="http://schemas.microsoft.com/office/drawing/2015/06/chart">
            <c:ext xmlns:c16="http://schemas.microsoft.com/office/drawing/2014/chart" uri="{C3380CC4-5D6E-409C-BE32-E72D297353CC}">
              <c16:uniqueId val="{00000000-890A-4D6A-A27F-CD71B6A536B3}"/>
            </c:ext>
          </c:extLst>
        </c:ser>
        <c:dLbls>
          <c:showLegendKey val="0"/>
          <c:showVal val="0"/>
          <c:showCatName val="0"/>
          <c:showSerName val="0"/>
          <c:showPercent val="0"/>
          <c:showBubbleSize val="0"/>
        </c:dLbls>
        <c:gapWidth val="150"/>
        <c:axId val="199823360"/>
        <c:axId val="1998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890A-4D6A-A27F-CD71B6A536B3}"/>
            </c:ext>
          </c:extLst>
        </c:ser>
        <c:dLbls>
          <c:showLegendKey val="0"/>
          <c:showVal val="0"/>
          <c:showCatName val="0"/>
          <c:showSerName val="0"/>
          <c:showPercent val="0"/>
          <c:showBubbleSize val="0"/>
        </c:dLbls>
        <c:marker val="1"/>
        <c:smooth val="0"/>
        <c:axId val="199823360"/>
        <c:axId val="199825280"/>
      </c:lineChart>
      <c:dateAx>
        <c:axId val="199823360"/>
        <c:scaling>
          <c:orientation val="minMax"/>
        </c:scaling>
        <c:delete val="1"/>
        <c:axPos val="b"/>
        <c:numFmt formatCode="ge" sourceLinked="1"/>
        <c:majorTickMark val="none"/>
        <c:minorTickMark val="none"/>
        <c:tickLblPos val="none"/>
        <c:crossAx val="199825280"/>
        <c:crosses val="autoZero"/>
        <c:auto val="1"/>
        <c:lblOffset val="100"/>
        <c:baseTimeUnit val="years"/>
      </c:dateAx>
      <c:valAx>
        <c:axId val="19982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66.180000000000007</c:v>
                </c:pt>
                <c:pt idx="1">
                  <c:v>62.6</c:v>
                </c:pt>
                <c:pt idx="2">
                  <c:v>64.319999999999993</c:v>
                </c:pt>
                <c:pt idx="3">
                  <c:v>63.71</c:v>
                </c:pt>
                <c:pt idx="4">
                  <c:v>68.55</c:v>
                </c:pt>
              </c:numCache>
            </c:numRef>
          </c:val>
          <c:extLst xmlns:c16r2="http://schemas.microsoft.com/office/drawing/2015/06/chart">
            <c:ext xmlns:c16="http://schemas.microsoft.com/office/drawing/2014/chart" uri="{C3380CC4-5D6E-409C-BE32-E72D297353CC}">
              <c16:uniqueId val="{00000000-2008-498E-A768-620069EEB56E}"/>
            </c:ext>
          </c:extLst>
        </c:ser>
        <c:dLbls>
          <c:showLegendKey val="0"/>
          <c:showVal val="0"/>
          <c:showCatName val="0"/>
          <c:showSerName val="0"/>
          <c:showPercent val="0"/>
          <c:showBubbleSize val="0"/>
        </c:dLbls>
        <c:gapWidth val="150"/>
        <c:axId val="200941952"/>
        <c:axId val="2009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2008-498E-A768-620069EEB56E}"/>
            </c:ext>
          </c:extLst>
        </c:ser>
        <c:dLbls>
          <c:showLegendKey val="0"/>
          <c:showVal val="0"/>
          <c:showCatName val="0"/>
          <c:showSerName val="0"/>
          <c:showPercent val="0"/>
          <c:showBubbleSize val="0"/>
        </c:dLbls>
        <c:marker val="1"/>
        <c:smooth val="0"/>
        <c:axId val="200941952"/>
        <c:axId val="200943872"/>
      </c:lineChart>
      <c:dateAx>
        <c:axId val="200941952"/>
        <c:scaling>
          <c:orientation val="minMax"/>
        </c:scaling>
        <c:delete val="1"/>
        <c:axPos val="b"/>
        <c:numFmt formatCode="ge" sourceLinked="1"/>
        <c:majorTickMark val="none"/>
        <c:minorTickMark val="none"/>
        <c:tickLblPos val="none"/>
        <c:crossAx val="200943872"/>
        <c:crosses val="autoZero"/>
        <c:auto val="1"/>
        <c:lblOffset val="100"/>
        <c:baseTimeUnit val="years"/>
      </c:dateAx>
      <c:valAx>
        <c:axId val="2009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441.57</c:v>
                </c:pt>
                <c:pt idx="1">
                  <c:v>466.51</c:v>
                </c:pt>
                <c:pt idx="2">
                  <c:v>455.27</c:v>
                </c:pt>
                <c:pt idx="3">
                  <c:v>457.59</c:v>
                </c:pt>
                <c:pt idx="4">
                  <c:v>428.17</c:v>
                </c:pt>
              </c:numCache>
            </c:numRef>
          </c:val>
          <c:extLst xmlns:c16r2="http://schemas.microsoft.com/office/drawing/2015/06/chart">
            <c:ext xmlns:c16="http://schemas.microsoft.com/office/drawing/2014/chart" uri="{C3380CC4-5D6E-409C-BE32-E72D297353CC}">
              <c16:uniqueId val="{00000000-5EF9-4986-8D01-36D1F605686F}"/>
            </c:ext>
          </c:extLst>
        </c:ser>
        <c:dLbls>
          <c:showLegendKey val="0"/>
          <c:showVal val="0"/>
          <c:showCatName val="0"/>
          <c:showSerName val="0"/>
          <c:showPercent val="0"/>
          <c:showBubbleSize val="0"/>
        </c:dLbls>
        <c:gapWidth val="150"/>
        <c:axId val="201134848"/>
        <c:axId val="2011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5EF9-4986-8D01-36D1F605686F}"/>
            </c:ext>
          </c:extLst>
        </c:ser>
        <c:dLbls>
          <c:showLegendKey val="0"/>
          <c:showVal val="0"/>
          <c:showCatName val="0"/>
          <c:showSerName val="0"/>
          <c:showPercent val="0"/>
          <c:showBubbleSize val="0"/>
        </c:dLbls>
        <c:marker val="1"/>
        <c:smooth val="0"/>
        <c:axId val="201134848"/>
        <c:axId val="201136768"/>
      </c:lineChart>
      <c:dateAx>
        <c:axId val="201134848"/>
        <c:scaling>
          <c:orientation val="minMax"/>
        </c:scaling>
        <c:delete val="1"/>
        <c:axPos val="b"/>
        <c:numFmt formatCode="ge" sourceLinked="1"/>
        <c:majorTickMark val="none"/>
        <c:minorTickMark val="none"/>
        <c:tickLblPos val="none"/>
        <c:crossAx val="201136768"/>
        <c:crosses val="autoZero"/>
        <c:auto val="1"/>
        <c:lblOffset val="100"/>
        <c:baseTimeUnit val="years"/>
      </c:dateAx>
      <c:valAx>
        <c:axId val="2011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52" zoomScale="90" zoomScaleNormal="90" workbookViewId="0">
      <selection activeCell="BE36" sqref="BE36"/>
    </sheetView>
  </sheetViews>
  <sheetFormatPr defaultColWidth="2.625" defaultRowHeight="13.5" x14ac:dyDescent="0.15"/>
  <cols>
    <col min="1" max="1" width="2.625" customWidth="1"/>
    <col min="2" max="62" width="3.75" customWidth="1"/>
    <col min="63" max="63" width="1.125" customWidth="1"/>
    <col min="64" max="77" width="3.125" customWidth="1"/>
    <col min="78" max="78" width="5.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山形県　金山町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5547</v>
      </c>
      <c r="AM8" s="74"/>
      <c r="AN8" s="74"/>
      <c r="AO8" s="74"/>
      <c r="AP8" s="74"/>
      <c r="AQ8" s="74"/>
      <c r="AR8" s="74"/>
      <c r="AS8" s="74"/>
      <c r="AT8" s="70">
        <f>データ!$S$6</f>
        <v>161.66999999999999</v>
      </c>
      <c r="AU8" s="71"/>
      <c r="AV8" s="71"/>
      <c r="AW8" s="71"/>
      <c r="AX8" s="71"/>
      <c r="AY8" s="71"/>
      <c r="AZ8" s="71"/>
      <c r="BA8" s="71"/>
      <c r="BB8" s="73">
        <f>データ!$T$6</f>
        <v>34.31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76.75</v>
      </c>
      <c r="J10" s="71"/>
      <c r="K10" s="71"/>
      <c r="L10" s="71"/>
      <c r="M10" s="71"/>
      <c r="N10" s="71"/>
      <c r="O10" s="72"/>
      <c r="P10" s="73">
        <f>データ!$P$6</f>
        <v>99</v>
      </c>
      <c r="Q10" s="73"/>
      <c r="R10" s="73"/>
      <c r="S10" s="73"/>
      <c r="T10" s="73"/>
      <c r="U10" s="73"/>
      <c r="V10" s="73"/>
      <c r="W10" s="74">
        <f>データ!$Q$6</f>
        <v>5170</v>
      </c>
      <c r="X10" s="74"/>
      <c r="Y10" s="74"/>
      <c r="Z10" s="74"/>
      <c r="AA10" s="74"/>
      <c r="AB10" s="74"/>
      <c r="AC10" s="74"/>
      <c r="AD10" s="2"/>
      <c r="AE10" s="2"/>
      <c r="AF10" s="2"/>
      <c r="AG10" s="2"/>
      <c r="AH10" s="4"/>
      <c r="AI10" s="4"/>
      <c r="AJ10" s="4"/>
      <c r="AK10" s="4"/>
      <c r="AL10" s="74">
        <f>データ!$U$6</f>
        <v>5428</v>
      </c>
      <c r="AM10" s="74"/>
      <c r="AN10" s="74"/>
      <c r="AO10" s="74"/>
      <c r="AP10" s="74"/>
      <c r="AQ10" s="74"/>
      <c r="AR10" s="74"/>
      <c r="AS10" s="74"/>
      <c r="AT10" s="70">
        <f>データ!$V$6</f>
        <v>55</v>
      </c>
      <c r="AU10" s="71"/>
      <c r="AV10" s="71"/>
      <c r="AW10" s="71"/>
      <c r="AX10" s="71"/>
      <c r="AY10" s="71"/>
      <c r="AZ10" s="71"/>
      <c r="BA10" s="71"/>
      <c r="BB10" s="73">
        <f>データ!$W$6</f>
        <v>98.69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105</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44"/>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107</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106</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6FUzCFnBMaEDp/OCcH9qPxRTFR3/OCivFjpT9sLBgmBe7Xjx/GnnnRNK8DK6BNKpLz3n5wvItRgNZ6FftfYBg==" saltValue="+ySjE/M4cSpNsx7e1jc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63614</v>
      </c>
      <c r="D6" s="34">
        <f t="shared" si="3"/>
        <v>46</v>
      </c>
      <c r="E6" s="34">
        <f t="shared" si="3"/>
        <v>1</v>
      </c>
      <c r="F6" s="34">
        <f t="shared" si="3"/>
        <v>0</v>
      </c>
      <c r="G6" s="34">
        <f t="shared" si="3"/>
        <v>1</v>
      </c>
      <c r="H6" s="34" t="str">
        <f t="shared" si="3"/>
        <v>山形県　金山町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76.75</v>
      </c>
      <c r="P6" s="35">
        <f t="shared" si="3"/>
        <v>99</v>
      </c>
      <c r="Q6" s="35">
        <f t="shared" si="3"/>
        <v>5170</v>
      </c>
      <c r="R6" s="35">
        <f t="shared" si="3"/>
        <v>5547</v>
      </c>
      <c r="S6" s="35">
        <f t="shared" si="3"/>
        <v>161.66999999999999</v>
      </c>
      <c r="T6" s="35">
        <f t="shared" si="3"/>
        <v>34.31</v>
      </c>
      <c r="U6" s="35">
        <f t="shared" si="3"/>
        <v>5428</v>
      </c>
      <c r="V6" s="35">
        <f t="shared" si="3"/>
        <v>55</v>
      </c>
      <c r="W6" s="35">
        <f t="shared" si="3"/>
        <v>98.69</v>
      </c>
      <c r="X6" s="36">
        <f>IF(X7="",NA(),X7)</f>
        <v>93.42</v>
      </c>
      <c r="Y6" s="36">
        <f t="shared" ref="Y6:AG6" si="4">IF(Y7="",NA(),Y7)</f>
        <v>86.58</v>
      </c>
      <c r="Z6" s="36">
        <f t="shared" si="4"/>
        <v>94.62</v>
      </c>
      <c r="AA6" s="36">
        <f t="shared" si="4"/>
        <v>98.54</v>
      </c>
      <c r="AB6" s="36">
        <f t="shared" si="4"/>
        <v>102.58</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6">
        <f t="shared" si="5"/>
        <v>7</v>
      </c>
      <c r="AL6" s="36">
        <f t="shared" si="5"/>
        <v>2.6</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1934.4</v>
      </c>
      <c r="AU6" s="36">
        <f t="shared" ref="AU6:BC6" si="6">IF(AU7="",NA(),AU7)</f>
        <v>172.16</v>
      </c>
      <c r="AV6" s="36">
        <f t="shared" si="6"/>
        <v>144.22999999999999</v>
      </c>
      <c r="AW6" s="36">
        <f t="shared" si="6"/>
        <v>139.1</v>
      </c>
      <c r="AX6" s="36">
        <f t="shared" si="6"/>
        <v>139.02000000000001</v>
      </c>
      <c r="AY6" s="36">
        <f t="shared" si="6"/>
        <v>434.72</v>
      </c>
      <c r="AZ6" s="36">
        <f t="shared" si="6"/>
        <v>416.14</v>
      </c>
      <c r="BA6" s="36">
        <f t="shared" si="6"/>
        <v>371.89</v>
      </c>
      <c r="BB6" s="36">
        <f t="shared" si="6"/>
        <v>293.23</v>
      </c>
      <c r="BC6" s="36">
        <f t="shared" si="6"/>
        <v>300.14</v>
      </c>
      <c r="BD6" s="35" t="str">
        <f>IF(BD7="","",IF(BD7="-","【-】","【"&amp;SUBSTITUTE(TEXT(BD7,"#,##0.00"),"-","△")&amp;"】"))</f>
        <v>【261.93】</v>
      </c>
      <c r="BE6" s="36">
        <f>IF(BE7="",NA(),BE7)</f>
        <v>789.78</v>
      </c>
      <c r="BF6" s="36">
        <f t="shared" ref="BF6:BN6" si="7">IF(BF7="",NA(),BF7)</f>
        <v>728.89</v>
      </c>
      <c r="BG6" s="36">
        <f t="shared" si="7"/>
        <v>654.72</v>
      </c>
      <c r="BH6" s="36">
        <f t="shared" si="7"/>
        <v>603.54999999999995</v>
      </c>
      <c r="BI6" s="36">
        <f t="shared" si="7"/>
        <v>522.25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66.180000000000007</v>
      </c>
      <c r="BQ6" s="36">
        <f t="shared" ref="BQ6:BY6" si="8">IF(BQ7="",NA(),BQ7)</f>
        <v>62.6</v>
      </c>
      <c r="BR6" s="36">
        <f t="shared" si="8"/>
        <v>64.319999999999993</v>
      </c>
      <c r="BS6" s="36">
        <f t="shared" si="8"/>
        <v>63.71</v>
      </c>
      <c r="BT6" s="36">
        <f t="shared" si="8"/>
        <v>68.55</v>
      </c>
      <c r="BU6" s="36">
        <f t="shared" si="8"/>
        <v>93.66</v>
      </c>
      <c r="BV6" s="36">
        <f t="shared" si="8"/>
        <v>92.76</v>
      </c>
      <c r="BW6" s="36">
        <f t="shared" si="8"/>
        <v>93.28</v>
      </c>
      <c r="BX6" s="36">
        <f t="shared" si="8"/>
        <v>87.51</v>
      </c>
      <c r="BY6" s="36">
        <f t="shared" si="8"/>
        <v>84.77</v>
      </c>
      <c r="BZ6" s="35" t="str">
        <f>IF(BZ7="","",IF(BZ7="-","【-】","【"&amp;SUBSTITUTE(TEXT(BZ7,"#,##0.00"),"-","△")&amp;"】"))</f>
        <v>【103.91】</v>
      </c>
      <c r="CA6" s="36">
        <f>IF(CA7="",NA(),CA7)</f>
        <v>441.57</v>
      </c>
      <c r="CB6" s="36">
        <f t="shared" ref="CB6:CJ6" si="9">IF(CB7="",NA(),CB7)</f>
        <v>466.51</v>
      </c>
      <c r="CC6" s="36">
        <f t="shared" si="9"/>
        <v>455.27</v>
      </c>
      <c r="CD6" s="36">
        <f t="shared" si="9"/>
        <v>457.59</v>
      </c>
      <c r="CE6" s="36">
        <f t="shared" si="9"/>
        <v>428.17</v>
      </c>
      <c r="CF6" s="36">
        <f t="shared" si="9"/>
        <v>208.21</v>
      </c>
      <c r="CG6" s="36">
        <f t="shared" si="9"/>
        <v>208.67</v>
      </c>
      <c r="CH6" s="36">
        <f t="shared" si="9"/>
        <v>208.29</v>
      </c>
      <c r="CI6" s="36">
        <f t="shared" si="9"/>
        <v>218.42</v>
      </c>
      <c r="CJ6" s="36">
        <f t="shared" si="9"/>
        <v>227.27</v>
      </c>
      <c r="CK6" s="35" t="str">
        <f>IF(CK7="","",IF(CK7="-","【-】","【"&amp;SUBSTITUTE(TEXT(CK7,"#,##0.00"),"-","△")&amp;"】"))</f>
        <v>【167.11】</v>
      </c>
      <c r="CL6" s="36">
        <f>IF(CL7="",NA(),CL7)</f>
        <v>34.22</v>
      </c>
      <c r="CM6" s="36">
        <f t="shared" ref="CM6:CU6" si="10">IF(CM7="",NA(),CM7)</f>
        <v>36.22</v>
      </c>
      <c r="CN6" s="36">
        <f t="shared" si="10"/>
        <v>39.33</v>
      </c>
      <c r="CO6" s="36">
        <f t="shared" si="10"/>
        <v>40.18</v>
      </c>
      <c r="CP6" s="36">
        <f t="shared" si="10"/>
        <v>35.47</v>
      </c>
      <c r="CQ6" s="36">
        <f t="shared" si="10"/>
        <v>49.22</v>
      </c>
      <c r="CR6" s="36">
        <f t="shared" si="10"/>
        <v>49.08</v>
      </c>
      <c r="CS6" s="36">
        <f t="shared" si="10"/>
        <v>49.32</v>
      </c>
      <c r="CT6" s="36">
        <f t="shared" si="10"/>
        <v>50.24</v>
      </c>
      <c r="CU6" s="36">
        <f t="shared" si="10"/>
        <v>50.29</v>
      </c>
      <c r="CV6" s="35" t="str">
        <f>IF(CV7="","",IF(CV7="-","【-】","【"&amp;SUBSTITUTE(TEXT(CV7,"#,##0.00"),"-","△")&amp;"】"))</f>
        <v>【60.27】</v>
      </c>
      <c r="CW6" s="36">
        <f>IF(CW7="",NA(),CW7)</f>
        <v>86.41</v>
      </c>
      <c r="CX6" s="36">
        <f t="shared" ref="CX6:DF6" si="11">IF(CX7="",NA(),CX7)</f>
        <v>81.16</v>
      </c>
      <c r="CY6" s="36">
        <f t="shared" si="11"/>
        <v>75.7</v>
      </c>
      <c r="CZ6" s="36">
        <f t="shared" si="11"/>
        <v>73.959999999999994</v>
      </c>
      <c r="DA6" s="36">
        <f t="shared" si="11"/>
        <v>86.5</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32.83</v>
      </c>
      <c r="DI6" s="36">
        <f t="shared" ref="DI6:DQ6" si="12">IF(DI7="",NA(),DI7)</f>
        <v>35.07</v>
      </c>
      <c r="DJ6" s="36">
        <f t="shared" si="12"/>
        <v>37.299999999999997</v>
      </c>
      <c r="DK6" s="36">
        <f t="shared" si="12"/>
        <v>39.33</v>
      </c>
      <c r="DL6" s="36">
        <f t="shared" si="12"/>
        <v>41.52</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6">
        <f t="shared" si="13"/>
        <v>1.1000000000000001</v>
      </c>
      <c r="DX6" s="36">
        <f t="shared" si="13"/>
        <v>9.86</v>
      </c>
      <c r="DY6" s="36">
        <f t="shared" si="13"/>
        <v>11.16</v>
      </c>
      <c r="DZ6" s="36">
        <f t="shared" si="13"/>
        <v>12.43</v>
      </c>
      <c r="EA6" s="36">
        <f t="shared" si="13"/>
        <v>13.58</v>
      </c>
      <c r="EB6" s="36">
        <f t="shared" si="13"/>
        <v>14.13</v>
      </c>
      <c r="EC6" s="35" t="str">
        <f>IF(EC7="","",IF(EC7="-","【-】","【"&amp;SUBSTITUTE(TEXT(EC7,"#,##0.00"),"-","△")&amp;"】"))</f>
        <v>【17.80】</v>
      </c>
      <c r="ED6" s="36">
        <f>IF(ED7="",NA(),ED7)</f>
        <v>0.06</v>
      </c>
      <c r="EE6" s="35">
        <f t="shared" ref="EE6:EM6" si="14">IF(EE7="",NA(),EE7)</f>
        <v>0</v>
      </c>
      <c r="EF6" s="36">
        <f t="shared" si="14"/>
        <v>0.06</v>
      </c>
      <c r="EG6" s="36">
        <f t="shared" si="14"/>
        <v>0.39</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63614</v>
      </c>
      <c r="D7" s="38">
        <v>46</v>
      </c>
      <c r="E7" s="38">
        <v>1</v>
      </c>
      <c r="F7" s="38">
        <v>0</v>
      </c>
      <c r="G7" s="38">
        <v>1</v>
      </c>
      <c r="H7" s="38" t="s">
        <v>93</v>
      </c>
      <c r="I7" s="38" t="s">
        <v>94</v>
      </c>
      <c r="J7" s="38" t="s">
        <v>95</v>
      </c>
      <c r="K7" s="38" t="s">
        <v>96</v>
      </c>
      <c r="L7" s="38" t="s">
        <v>97</v>
      </c>
      <c r="M7" s="38" t="s">
        <v>98</v>
      </c>
      <c r="N7" s="39" t="s">
        <v>99</v>
      </c>
      <c r="O7" s="39">
        <v>76.75</v>
      </c>
      <c r="P7" s="39">
        <v>99</v>
      </c>
      <c r="Q7" s="39">
        <v>5170</v>
      </c>
      <c r="R7" s="39">
        <v>5547</v>
      </c>
      <c r="S7" s="39">
        <v>161.66999999999999</v>
      </c>
      <c r="T7" s="39">
        <v>34.31</v>
      </c>
      <c r="U7" s="39">
        <v>5428</v>
      </c>
      <c r="V7" s="39">
        <v>55</v>
      </c>
      <c r="W7" s="39">
        <v>98.69</v>
      </c>
      <c r="X7" s="39">
        <v>93.42</v>
      </c>
      <c r="Y7" s="39">
        <v>86.58</v>
      </c>
      <c r="Z7" s="39">
        <v>94.62</v>
      </c>
      <c r="AA7" s="39">
        <v>98.54</v>
      </c>
      <c r="AB7" s="39">
        <v>102.58</v>
      </c>
      <c r="AC7" s="39">
        <v>107.2</v>
      </c>
      <c r="AD7" s="39">
        <v>106.62</v>
      </c>
      <c r="AE7" s="39">
        <v>107.95</v>
      </c>
      <c r="AF7" s="39">
        <v>104.47</v>
      </c>
      <c r="AG7" s="39">
        <v>103.81</v>
      </c>
      <c r="AH7" s="39">
        <v>112.83</v>
      </c>
      <c r="AI7" s="39">
        <v>0</v>
      </c>
      <c r="AJ7" s="39">
        <v>0</v>
      </c>
      <c r="AK7" s="39">
        <v>7</v>
      </c>
      <c r="AL7" s="39">
        <v>2.6</v>
      </c>
      <c r="AM7" s="39">
        <v>0</v>
      </c>
      <c r="AN7" s="39">
        <v>13.46</v>
      </c>
      <c r="AO7" s="39">
        <v>12.59</v>
      </c>
      <c r="AP7" s="39">
        <v>12.44</v>
      </c>
      <c r="AQ7" s="39">
        <v>16.399999999999999</v>
      </c>
      <c r="AR7" s="39">
        <v>25.66</v>
      </c>
      <c r="AS7" s="39">
        <v>1.05</v>
      </c>
      <c r="AT7" s="39">
        <v>1934.4</v>
      </c>
      <c r="AU7" s="39">
        <v>172.16</v>
      </c>
      <c r="AV7" s="39">
        <v>144.22999999999999</v>
      </c>
      <c r="AW7" s="39">
        <v>139.1</v>
      </c>
      <c r="AX7" s="39">
        <v>139.02000000000001</v>
      </c>
      <c r="AY7" s="39">
        <v>434.72</v>
      </c>
      <c r="AZ7" s="39">
        <v>416.14</v>
      </c>
      <c r="BA7" s="39">
        <v>371.89</v>
      </c>
      <c r="BB7" s="39">
        <v>293.23</v>
      </c>
      <c r="BC7" s="39">
        <v>300.14</v>
      </c>
      <c r="BD7" s="39">
        <v>261.93</v>
      </c>
      <c r="BE7" s="39">
        <v>789.78</v>
      </c>
      <c r="BF7" s="39">
        <v>728.89</v>
      </c>
      <c r="BG7" s="39">
        <v>654.72</v>
      </c>
      <c r="BH7" s="39">
        <v>603.54999999999995</v>
      </c>
      <c r="BI7" s="39">
        <v>522.25</v>
      </c>
      <c r="BJ7" s="39">
        <v>495.76</v>
      </c>
      <c r="BK7" s="39">
        <v>487.22</v>
      </c>
      <c r="BL7" s="39">
        <v>483.11</v>
      </c>
      <c r="BM7" s="39">
        <v>542.29999999999995</v>
      </c>
      <c r="BN7" s="39">
        <v>566.65</v>
      </c>
      <c r="BO7" s="39">
        <v>270.45999999999998</v>
      </c>
      <c r="BP7" s="39">
        <v>66.180000000000007</v>
      </c>
      <c r="BQ7" s="39">
        <v>62.6</v>
      </c>
      <c r="BR7" s="39">
        <v>64.319999999999993</v>
      </c>
      <c r="BS7" s="39">
        <v>63.71</v>
      </c>
      <c r="BT7" s="39">
        <v>68.55</v>
      </c>
      <c r="BU7" s="39">
        <v>93.66</v>
      </c>
      <c r="BV7" s="39">
        <v>92.76</v>
      </c>
      <c r="BW7" s="39">
        <v>93.28</v>
      </c>
      <c r="BX7" s="39">
        <v>87.51</v>
      </c>
      <c r="BY7" s="39">
        <v>84.77</v>
      </c>
      <c r="BZ7" s="39">
        <v>103.91</v>
      </c>
      <c r="CA7" s="39">
        <v>441.57</v>
      </c>
      <c r="CB7" s="39">
        <v>466.51</v>
      </c>
      <c r="CC7" s="39">
        <v>455.27</v>
      </c>
      <c r="CD7" s="39">
        <v>457.59</v>
      </c>
      <c r="CE7" s="39">
        <v>428.17</v>
      </c>
      <c r="CF7" s="39">
        <v>208.21</v>
      </c>
      <c r="CG7" s="39">
        <v>208.67</v>
      </c>
      <c r="CH7" s="39">
        <v>208.29</v>
      </c>
      <c r="CI7" s="39">
        <v>218.42</v>
      </c>
      <c r="CJ7" s="39">
        <v>227.27</v>
      </c>
      <c r="CK7" s="39">
        <v>167.11</v>
      </c>
      <c r="CL7" s="39">
        <v>34.22</v>
      </c>
      <c r="CM7" s="39">
        <v>36.22</v>
      </c>
      <c r="CN7" s="39">
        <v>39.33</v>
      </c>
      <c r="CO7" s="39">
        <v>40.18</v>
      </c>
      <c r="CP7" s="39">
        <v>35.47</v>
      </c>
      <c r="CQ7" s="39">
        <v>49.22</v>
      </c>
      <c r="CR7" s="39">
        <v>49.08</v>
      </c>
      <c r="CS7" s="39">
        <v>49.32</v>
      </c>
      <c r="CT7" s="39">
        <v>50.24</v>
      </c>
      <c r="CU7" s="39">
        <v>50.29</v>
      </c>
      <c r="CV7" s="39">
        <v>60.27</v>
      </c>
      <c r="CW7" s="39">
        <v>86.41</v>
      </c>
      <c r="CX7" s="39">
        <v>81.16</v>
      </c>
      <c r="CY7" s="39">
        <v>75.7</v>
      </c>
      <c r="CZ7" s="39">
        <v>73.959999999999994</v>
      </c>
      <c r="DA7" s="39">
        <v>86.5</v>
      </c>
      <c r="DB7" s="39">
        <v>79.48</v>
      </c>
      <c r="DC7" s="39">
        <v>79.3</v>
      </c>
      <c r="DD7" s="39">
        <v>79.34</v>
      </c>
      <c r="DE7" s="39">
        <v>78.650000000000006</v>
      </c>
      <c r="DF7" s="39">
        <v>77.73</v>
      </c>
      <c r="DG7" s="39">
        <v>89.92</v>
      </c>
      <c r="DH7" s="39">
        <v>32.83</v>
      </c>
      <c r="DI7" s="39">
        <v>35.07</v>
      </c>
      <c r="DJ7" s="39">
        <v>37.299999999999997</v>
      </c>
      <c r="DK7" s="39">
        <v>39.33</v>
      </c>
      <c r="DL7" s="39">
        <v>41.52</v>
      </c>
      <c r="DM7" s="39">
        <v>46.12</v>
      </c>
      <c r="DN7" s="39">
        <v>47.44</v>
      </c>
      <c r="DO7" s="39">
        <v>48.3</v>
      </c>
      <c r="DP7" s="39">
        <v>45.14</v>
      </c>
      <c r="DQ7" s="39">
        <v>45.85</v>
      </c>
      <c r="DR7" s="39">
        <v>48.85</v>
      </c>
      <c r="DS7" s="39">
        <v>0</v>
      </c>
      <c r="DT7" s="39">
        <v>0</v>
      </c>
      <c r="DU7" s="39">
        <v>0</v>
      </c>
      <c r="DV7" s="39">
        <v>0</v>
      </c>
      <c r="DW7" s="39">
        <v>1.1000000000000001</v>
      </c>
      <c r="DX7" s="39">
        <v>9.86</v>
      </c>
      <c r="DY7" s="39">
        <v>11.16</v>
      </c>
      <c r="DZ7" s="39">
        <v>12.43</v>
      </c>
      <c r="EA7" s="39">
        <v>13.58</v>
      </c>
      <c r="EB7" s="39">
        <v>14.13</v>
      </c>
      <c r="EC7" s="39">
        <v>17.8</v>
      </c>
      <c r="ED7" s="39">
        <v>0.06</v>
      </c>
      <c r="EE7" s="39">
        <v>0</v>
      </c>
      <c r="EF7" s="39">
        <v>0.06</v>
      </c>
      <c r="EG7" s="39">
        <v>0.39</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2020-01-30T06:38:53Z</cp:lastPrinted>
  <dcterms:created xsi:type="dcterms:W3CDTF">2019-12-05T04:10:05Z</dcterms:created>
  <dcterms:modified xsi:type="dcterms:W3CDTF">2020-01-30T06:39:30Z</dcterms:modified>
  <cp:category/>
</cp:coreProperties>
</file>