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activeTab="0"/>
  </bookViews>
  <sheets>
    <sheet name="目次" sheetId="1" r:id="rId1"/>
    <sheet name="15-1" sheetId="2" r:id="rId2"/>
    <sheet name="15-2" sheetId="3" r:id="rId3"/>
    <sheet name="15-3" sheetId="4" r:id="rId4"/>
    <sheet name="15-4（1)" sheetId="5" r:id="rId5"/>
    <sheet name="15-4 (2)" sheetId="6" r:id="rId6"/>
    <sheet name="15-5(1)" sheetId="7" r:id="rId7"/>
    <sheet name="15-5(2)" sheetId="8" r:id="rId8"/>
    <sheet name="15-6(1)" sheetId="9" r:id="rId9"/>
    <sheet name="15-6(2)" sheetId="10" r:id="rId10"/>
    <sheet name="15-7" sheetId="11" r:id="rId11"/>
    <sheet name="15-8" sheetId="12" r:id="rId12"/>
    <sheet name="15-9(1)" sheetId="13" r:id="rId13"/>
    <sheet name="15-9(2)" sheetId="14" r:id="rId14"/>
    <sheet name="15-10(1)" sheetId="15" r:id="rId15"/>
    <sheet name="15-10(2)" sheetId="16" r:id="rId16"/>
    <sheet name="15-10(3)" sheetId="17" r:id="rId17"/>
    <sheet name="15-11(1)" sheetId="18" r:id="rId18"/>
    <sheet name="15-11(2)" sheetId="19" r:id="rId19"/>
    <sheet name="15-11(3)" sheetId="20" r:id="rId20"/>
    <sheet name="15-12" sheetId="21" r:id="rId21"/>
    <sheet name="15-13（1)" sheetId="22" r:id="rId22"/>
    <sheet name="15-13（2）" sheetId="23" r:id="rId23"/>
    <sheet name="15-13（3）" sheetId="24" r:id="rId24"/>
    <sheet name="15-13（4）" sheetId="25" r:id="rId25"/>
    <sheet name="15-13（5)" sheetId="26" r:id="rId26"/>
    <sheet name="15-14" sheetId="27" r:id="rId27"/>
    <sheet name="15-15" sheetId="28" r:id="rId28"/>
  </sheets>
  <externalReferences>
    <externalReference r:id="rId31"/>
    <externalReference r:id="rId32"/>
    <externalReference r:id="rId33"/>
    <externalReference r:id="rId34"/>
  </externalReferences>
  <definedNames>
    <definedName name="_0620492013110000" localSheetId="2">'15-2'!#REF!</definedName>
    <definedName name="a" localSheetId="5">'15-4 (2)'!a</definedName>
    <definedName name="a">[0]!a</definedName>
    <definedName name="aa">'[1]じんこうTOPICS'!$B$9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'15-1'!$A$1:$L$50</definedName>
    <definedName name="_xlnm.Print_Area" localSheetId="18">'15-11(2)'!$A$1:$J$24</definedName>
    <definedName name="_xlnm.Print_Area" localSheetId="25">'15-13（5)'!$B$1:$I$21</definedName>
    <definedName name="_xlnm.Print_Area" localSheetId="5">'15-4 (2)'!$A$1:$K$25</definedName>
    <definedName name="_xlnm.Print_Area" localSheetId="6">'15-5(1)'!$A$1:$I$19</definedName>
    <definedName name="Rangai0">#REF!</definedName>
    <definedName name="Record1" localSheetId="5">'15-4 (2)'!Record1</definedName>
    <definedName name="Record1">[0]!Record1</definedName>
    <definedName name="Title">#REF!</definedName>
    <definedName name="TitleEnglish">#REF!</definedName>
    <definedName name="テキスト１">'[3]じんこうTOPICS'!$B$9</definedName>
  </definedNames>
  <calcPr fullCalcOnLoad="1"/>
</workbook>
</file>

<file path=xl/sharedStrings.xml><?xml version="1.0" encoding="utf-8"?>
<sst xmlns="http://schemas.openxmlformats.org/spreadsheetml/2006/main" count="1020" uniqueCount="714">
  <si>
    <t>教　育　職</t>
  </si>
  <si>
    <t>医　療　職</t>
  </si>
  <si>
    <t>行政職</t>
  </si>
  <si>
    <t>公安職</t>
  </si>
  <si>
    <t>（１）</t>
  </si>
  <si>
    <t>（２）</t>
  </si>
  <si>
    <t>（３）</t>
  </si>
  <si>
    <t>研究職</t>
  </si>
  <si>
    <t>海事職</t>
  </si>
  <si>
    <t>大学院卒
大 学 卒</t>
  </si>
  <si>
    <t>短大卒</t>
  </si>
  <si>
    <t>高校卒</t>
  </si>
  <si>
    <t>中学卒</t>
  </si>
  <si>
    <t>病院事業職員</t>
  </si>
  <si>
    <t>一般職</t>
  </si>
  <si>
    <t>医　療　職</t>
  </si>
  <si>
    <t>一般職</t>
  </si>
  <si>
    <t>各年４月１日現在</t>
  </si>
  <si>
    <t>　　　　医療職(２)は病院等に勤務する薬剤師、獣医師、栄養士、診療放射線技師及び保育士並びにその他の医療技術職員。</t>
  </si>
  <si>
    <t>20歳未満</t>
  </si>
  <si>
    <t>20～24</t>
  </si>
  <si>
    <t>25～29</t>
  </si>
  <si>
    <t>35～39</t>
  </si>
  <si>
    <t>40～44</t>
  </si>
  <si>
    <t>45～49</t>
  </si>
  <si>
    <t>55～59</t>
  </si>
  <si>
    <t>60歳以上</t>
  </si>
  <si>
    <t>企業事業職員</t>
  </si>
  <si>
    <t>企業職員</t>
  </si>
  <si>
    <t xml:space="preserve">    ２）医療職(１)は病院等に勤務する医師及び歯科医師。</t>
  </si>
  <si>
    <t xml:space="preserve">     　 医療職(３)は病院等に勤務する保健師、助産師、看護師及び准看護師。</t>
  </si>
  <si>
    <t>-</t>
  </si>
  <si>
    <t>注：１）教育職(１)は県立高等学校及び特別支援学校に勤務する教育職員。</t>
  </si>
  <si>
    <t>総　数</t>
  </si>
  <si>
    <t>年齢別学歴別</t>
  </si>
  <si>
    <t>-</t>
  </si>
  <si>
    <t>平成27年</t>
  </si>
  <si>
    <t>平成28年</t>
  </si>
  <si>
    <t>　　　　教育職(２)は市町村立の小学校及び中学校等に勤務する教育職員。</t>
  </si>
  <si>
    <t>平成29年</t>
  </si>
  <si>
    <t>平成30年</t>
  </si>
  <si>
    <t>各年４月１日現在</t>
  </si>
  <si>
    <t xml:space="preserve"> 市町村別</t>
  </si>
  <si>
    <t>総数</t>
  </si>
  <si>
    <t>一　般
行政職</t>
  </si>
  <si>
    <t>税務職</t>
  </si>
  <si>
    <t>海事職</t>
  </si>
  <si>
    <t>医　師・
歯科
医師職</t>
  </si>
  <si>
    <t>薬剤師・
医療
技術職</t>
  </si>
  <si>
    <t>看護
保健職</t>
  </si>
  <si>
    <t>福祉職</t>
  </si>
  <si>
    <t>消防職</t>
  </si>
  <si>
    <t>教育職</t>
  </si>
  <si>
    <t>企業職</t>
  </si>
  <si>
    <t>その他</t>
  </si>
  <si>
    <t>市　　部</t>
  </si>
  <si>
    <t>町村部</t>
  </si>
  <si>
    <t>村山地域</t>
  </si>
  <si>
    <t>最上地域</t>
  </si>
  <si>
    <t>置賜地域</t>
  </si>
  <si>
    <t>庄内地域</t>
  </si>
  <si>
    <t>庄内町</t>
  </si>
  <si>
    <t>資料：県市町村課</t>
  </si>
  <si>
    <t>計</t>
  </si>
  <si>
    <t>男</t>
  </si>
  <si>
    <t>女</t>
  </si>
  <si>
    <t>総数</t>
  </si>
  <si>
    <t>市部</t>
  </si>
  <si>
    <t>町村部</t>
  </si>
  <si>
    <t>山    形    市</t>
  </si>
  <si>
    <t>米    沢    市</t>
  </si>
  <si>
    <t>鶴    岡    市</t>
  </si>
  <si>
    <t>新    庄    市</t>
  </si>
  <si>
    <t>寒河江市</t>
  </si>
  <si>
    <t>上    山    市</t>
  </si>
  <si>
    <t>村    山    市</t>
  </si>
  <si>
    <t>長    井    市</t>
  </si>
  <si>
    <t>天    童    市</t>
  </si>
  <si>
    <t>東    根    市</t>
  </si>
  <si>
    <t>尾  花  沢  市</t>
  </si>
  <si>
    <t>南    陽    市</t>
  </si>
  <si>
    <t>山    辺    町</t>
  </si>
  <si>
    <t>中    山    町</t>
  </si>
  <si>
    <t>河    北    町</t>
  </si>
  <si>
    <t>西    川    町</t>
  </si>
  <si>
    <t>朝    日    町</t>
  </si>
  <si>
    <t>大    江    町</t>
  </si>
  <si>
    <t>大  石  田  町</t>
  </si>
  <si>
    <t>金    山    町</t>
  </si>
  <si>
    <t>最    上    町</t>
  </si>
  <si>
    <t>舟    形    町</t>
  </si>
  <si>
    <t>真  室  川  町</t>
  </si>
  <si>
    <t>大    蔵    村</t>
  </si>
  <si>
    <t>鮭    川    村</t>
  </si>
  <si>
    <t>戸    沢    村</t>
  </si>
  <si>
    <t>高    畠    町</t>
  </si>
  <si>
    <t xml:space="preserve">川    西    町 </t>
  </si>
  <si>
    <t>小    国    町</t>
  </si>
  <si>
    <t>白    鷹    町</t>
  </si>
  <si>
    <t>飯    豊    町</t>
  </si>
  <si>
    <t>三    川    町</t>
  </si>
  <si>
    <t>遊    佐    町</t>
  </si>
  <si>
    <t>第１区</t>
  </si>
  <si>
    <t>第２区</t>
  </si>
  <si>
    <t>第３区</t>
  </si>
  <si>
    <t>（１）警察職員数</t>
  </si>
  <si>
    <t>区　　分</t>
  </si>
  <si>
    <t>総　数</t>
  </si>
  <si>
    <t>警　　　　　　　　　　察　　　　　　　　　　官</t>
  </si>
  <si>
    <t>その他の</t>
  </si>
  <si>
    <t>警視監</t>
  </si>
  <si>
    <t>警視長</t>
  </si>
  <si>
    <t>警視正</t>
  </si>
  <si>
    <t>警　視</t>
  </si>
  <si>
    <t>警　部</t>
  </si>
  <si>
    <t>警部補</t>
  </si>
  <si>
    <t>巡査部長</t>
  </si>
  <si>
    <t>巡　査</t>
  </si>
  <si>
    <t>職　　員</t>
  </si>
  <si>
    <t>警察本部</t>
  </si>
  <si>
    <t>警察署</t>
  </si>
  <si>
    <t>単位：面積＝k㎡</t>
  </si>
  <si>
    <t>警察署別</t>
  </si>
  <si>
    <t>管内人口</t>
  </si>
  <si>
    <t>管内面積</t>
  </si>
  <si>
    <t>管　内　市　町　村　数</t>
  </si>
  <si>
    <t>管　内</t>
  </si>
  <si>
    <t>管　内　市　町　村　名</t>
  </si>
  <si>
    <t>市</t>
  </si>
  <si>
    <t>町</t>
  </si>
  <si>
    <t>村</t>
  </si>
  <si>
    <t>交番数</t>
  </si>
  <si>
    <t>駐在所数</t>
  </si>
  <si>
    <t>山形</t>
  </si>
  <si>
    <t>山形市、山辺町、中山町</t>
  </si>
  <si>
    <t>寒河江</t>
  </si>
  <si>
    <t>寒河江市、河北町、西川町、朝日町、大江町</t>
  </si>
  <si>
    <t>上山</t>
  </si>
  <si>
    <t>上山市</t>
  </si>
  <si>
    <t>村山</t>
  </si>
  <si>
    <t>村山市、東根市</t>
  </si>
  <si>
    <t>天童</t>
  </si>
  <si>
    <t>天童市</t>
  </si>
  <si>
    <t>尾花沢</t>
  </si>
  <si>
    <t>尾花沢市、大石田町</t>
  </si>
  <si>
    <t>新庄</t>
  </si>
  <si>
    <t>新庄市、金山町、最上町、舟形町、真室川町</t>
  </si>
  <si>
    <t>大蔵村、鮭川村、戸沢村</t>
  </si>
  <si>
    <t>米沢</t>
  </si>
  <si>
    <t>米沢市、川西町</t>
  </si>
  <si>
    <t>長井</t>
  </si>
  <si>
    <t>長井市、白鷹町、飯豊町</t>
  </si>
  <si>
    <t>南陽</t>
  </si>
  <si>
    <t>南陽市、高畠町</t>
  </si>
  <si>
    <t>小国</t>
  </si>
  <si>
    <t>小国町</t>
  </si>
  <si>
    <t>鶴岡</t>
  </si>
  <si>
    <t>鶴岡市、三川町</t>
  </si>
  <si>
    <t>酒田</t>
  </si>
  <si>
    <t>酒田市、遊佐町</t>
  </si>
  <si>
    <t>庄内</t>
  </si>
  <si>
    <t>注：１）管内人口は、県統計企画課算出の山形県推計人口(４月１日現在)による。</t>
  </si>
  <si>
    <t>（１）登記</t>
  </si>
  <si>
    <t>単位：登録免許税＝千円</t>
  </si>
  <si>
    <t>年　　別</t>
  </si>
  <si>
    <t>総　　　　　数</t>
  </si>
  <si>
    <t>商 業 法 人 の 登 記</t>
  </si>
  <si>
    <t>件　数</t>
  </si>
  <si>
    <t>個　数</t>
  </si>
  <si>
    <t>登録免許税</t>
  </si>
  <si>
    <t>資料：山形地方法務局　（２）についても同じ</t>
  </si>
  <si>
    <t>単位：手数料＝千円</t>
  </si>
  <si>
    <t>件　　　　　　　　　　　　　　　数</t>
  </si>
  <si>
    <t>（印鑑証明を含む）</t>
  </si>
  <si>
    <t>（１）山形地方裁判所、同管内支部</t>
  </si>
  <si>
    <t>受　　　　　理</t>
  </si>
  <si>
    <t>既　済</t>
  </si>
  <si>
    <t>未　済</t>
  </si>
  <si>
    <t>旧　受</t>
  </si>
  <si>
    <t>新　受</t>
  </si>
  <si>
    <t>民　事　・　行　政　総　数</t>
  </si>
  <si>
    <t>　民　事</t>
  </si>
  <si>
    <t>　　第一審通常訴訟</t>
  </si>
  <si>
    <t>　　人事訴訟</t>
  </si>
  <si>
    <t>　　手形・小切手訴訟</t>
  </si>
  <si>
    <t>　　控訴</t>
  </si>
  <si>
    <t>　　再審（訴訟）</t>
  </si>
  <si>
    <t>　　民事非訟</t>
  </si>
  <si>
    <t>　　商事非訟
　　（会社整理・特別清算を除く）</t>
  </si>
  <si>
    <t>　　保全命令</t>
  </si>
  <si>
    <t>　　人身保護</t>
  </si>
  <si>
    <t>　　強制執行(不動産等執行)</t>
  </si>
  <si>
    <t>　　強制執行(債権等執行)</t>
  </si>
  <si>
    <t>　  担保権実行(不動産担保権実行)</t>
  </si>
  <si>
    <t>　  担保権実行(債権等担保権実行)</t>
  </si>
  <si>
    <t>　  過料</t>
  </si>
  <si>
    <t>　  雑</t>
  </si>
  <si>
    <t>　  その他の事件</t>
  </si>
  <si>
    <t>　行　政</t>
  </si>
  <si>
    <t>　　第一審訴訟</t>
  </si>
  <si>
    <t xml:space="preserve">    その他の事件</t>
  </si>
  <si>
    <t>資料：山形地方裁判所</t>
  </si>
  <si>
    <t>（２）山形地方裁判所管内簡易裁判所</t>
  </si>
  <si>
    <t>事  件  の  種  類</t>
  </si>
  <si>
    <t>受　　　　　　理</t>
  </si>
  <si>
    <t>民　事　総　数</t>
  </si>
  <si>
    <t>通常訴訟</t>
  </si>
  <si>
    <t>手形・小切手訴訟</t>
  </si>
  <si>
    <t>少額訴訟</t>
  </si>
  <si>
    <t>少額訴訟判決に対する異議申立て</t>
  </si>
  <si>
    <t>再審（訴訟）</t>
  </si>
  <si>
    <t>和解</t>
  </si>
  <si>
    <t>督促</t>
  </si>
  <si>
    <t>公示催告</t>
  </si>
  <si>
    <t>保全命令</t>
  </si>
  <si>
    <t>調停</t>
  </si>
  <si>
    <t>その他の事件</t>
  </si>
  <si>
    <t>事件の種類</t>
  </si>
  <si>
    <t>強制執行</t>
  </si>
  <si>
    <t>担保権の実行としての競売</t>
  </si>
  <si>
    <t>破産</t>
  </si>
  <si>
    <t>再生</t>
  </si>
  <si>
    <t>個人再生等※</t>
  </si>
  <si>
    <t>会社整理・特別清算</t>
  </si>
  <si>
    <t>注：※「個人再生等」は、小規模個人再生事件及び給与所得者等再生事件である。</t>
  </si>
  <si>
    <t>山 形 地 方 裁 判 所 、 同 管 内 支 部</t>
  </si>
  <si>
    <t>山形地方裁判所管内簡易裁判所</t>
  </si>
  <si>
    <t>事件の種類</t>
  </si>
  <si>
    <t>受　　　　　理</t>
  </si>
  <si>
    <t>既　済</t>
  </si>
  <si>
    <t>未　済</t>
  </si>
  <si>
    <t>旧　受</t>
  </si>
  <si>
    <t>新　受</t>
  </si>
  <si>
    <t>一般調停</t>
  </si>
  <si>
    <t>宅地建物調停</t>
  </si>
  <si>
    <t>農事調停</t>
  </si>
  <si>
    <t>商事調停</t>
  </si>
  <si>
    <t>交通調停</t>
  </si>
  <si>
    <t>公害等調停</t>
  </si>
  <si>
    <t>特定調停</t>
  </si>
  <si>
    <t>資料：山形地方裁判所</t>
  </si>
  <si>
    <t>受　理　人　員</t>
  </si>
  <si>
    <t>通常第一審事件</t>
  </si>
  <si>
    <t>その他の事件</t>
  </si>
  <si>
    <t>資料：山形地方裁判所　（２）についても同じ</t>
  </si>
  <si>
    <t>略   式   事   件</t>
  </si>
  <si>
    <t>（１)家事事件種類別件数</t>
  </si>
  <si>
    <t xml:space="preserve"> 事件の種類</t>
  </si>
  <si>
    <t>総         数</t>
  </si>
  <si>
    <r>
      <t xml:space="preserve">　 </t>
    </r>
    <r>
      <rPr>
        <sz val="10"/>
        <rFont val="ＭＳ 明朝"/>
        <family val="1"/>
      </rPr>
      <t>人 事 訴 訟</t>
    </r>
  </si>
  <si>
    <r>
      <t>　</t>
    </r>
    <r>
      <rPr>
        <sz val="10"/>
        <rFont val="ＭＳ Ｐ明朝"/>
        <family val="1"/>
      </rPr>
      <t>そ　　 の　  他</t>
    </r>
  </si>
  <si>
    <t>※</t>
  </si>
  <si>
    <r>
      <t>注：※</t>
    </r>
    <r>
      <rPr>
        <sz val="10"/>
        <rFont val="ＭＳ Ｐ明朝"/>
        <family val="1"/>
      </rPr>
      <t>その他とは、通常訴訟事件、民事控訴提起事件、飛躍上告受理申立て事件、飛躍上告提起事件、再審事件、家事抗告</t>
    </r>
  </si>
  <si>
    <r>
      <t xml:space="preserve">    </t>
    </r>
    <r>
      <rPr>
        <sz val="10"/>
        <rFont val="ＭＳ Ｐ明朝"/>
        <family val="1"/>
      </rPr>
      <t xml:space="preserve"> 提起事件、保全命令事件、子の返還申立て事件である。</t>
    </r>
  </si>
  <si>
    <t>資料：山形家庭裁判所　（２）（３）についても同じ</t>
  </si>
  <si>
    <t xml:space="preserve">事　　　件　　　の　　　種　　　類 </t>
  </si>
  <si>
    <t>別　表　第　一　審　判　事　件</t>
  </si>
  <si>
    <t xml:space="preserve">  後見開始の審判及びその取消し</t>
  </si>
  <si>
    <t xml:space="preserve">  保佐開始の審判･取消しなど</t>
  </si>
  <si>
    <t xml:space="preserve">  補助開始の審判･取消しなど</t>
  </si>
  <si>
    <t xml:space="preserve">  不在者の財産の管理に関する処分</t>
  </si>
  <si>
    <t xml:space="preserve">  失踪の宣告及びその取消し</t>
  </si>
  <si>
    <t>　夫婦共有財産の分割に関する処分等</t>
  </si>
  <si>
    <t xml:space="preserve">  子の氏の変更についての許可</t>
  </si>
  <si>
    <t xml:space="preserve">  養子をするについての許可</t>
  </si>
  <si>
    <t xml:space="preserve">  離縁後の未成年後見人の選任</t>
  </si>
  <si>
    <t xml:space="preserve">  離縁をするについての許可</t>
  </si>
  <si>
    <t xml:space="preserve">  特別養子縁組の成立及び離縁に関する処分</t>
  </si>
  <si>
    <t xml:space="preserve">  第三者が子に与えた財産の管理者選任等</t>
  </si>
  <si>
    <t xml:space="preserve">  後見人等の選任</t>
  </si>
  <si>
    <t xml:space="preserve">  後見人等の辞任</t>
  </si>
  <si>
    <t xml:space="preserve">  後見人等の解任</t>
  </si>
  <si>
    <t xml:space="preserve">  後見人の財産目録の作成の期間の伸長</t>
  </si>
  <si>
    <t xml:space="preserve">  後見人等の権限行使についての定め及びその取消し</t>
  </si>
  <si>
    <t xml:space="preserve">  居住用不動産の処分についての許可</t>
  </si>
  <si>
    <t>　郵便物等の配達の嘱託及びその取消し又は変更</t>
  </si>
  <si>
    <t xml:space="preserve">  後見人等に対する報酬の付与</t>
  </si>
  <si>
    <t xml:space="preserve">  後見等監督処分</t>
  </si>
  <si>
    <t xml:space="preserve">  後見終了に伴う管理計算の期間の伸長</t>
  </si>
  <si>
    <t>　成年被後見人死亡後の事務</t>
  </si>
  <si>
    <t xml:space="preserve">  臨時保佐人等の選任(利益相反行為)</t>
  </si>
  <si>
    <t>　扶養義務の設定及びその取消し</t>
  </si>
  <si>
    <t>　推定相続人廃除及びその取消し</t>
  </si>
  <si>
    <t xml:space="preserve">  推定相続人廃除等に伴う遺産の管理に関する処分</t>
  </si>
  <si>
    <t xml:space="preserve">  相続の承認又は放棄の期間の伸長</t>
  </si>
  <si>
    <t xml:space="preserve">  相続財産の保存又は管理に関する処分</t>
  </si>
  <si>
    <t xml:space="preserve">  相続の限定承認又は放棄の取消し</t>
  </si>
  <si>
    <t xml:space="preserve">  相続の限定承認の申述受理</t>
  </si>
  <si>
    <t xml:space="preserve">  鑑定人の選任</t>
  </si>
  <si>
    <t xml:space="preserve">  相続の放棄の申述の受理</t>
  </si>
  <si>
    <t xml:space="preserve">  相続財産の分離に関する処分</t>
  </si>
  <si>
    <t xml:space="preserve">  相続財産管理に関する処分  (財産分離）</t>
  </si>
  <si>
    <t xml:space="preserve">  相続財産管理人選任等  (相続人不分明）</t>
  </si>
  <si>
    <t xml:space="preserve">  特別縁故者への相続財産の分与</t>
  </si>
  <si>
    <t xml:space="preserve">  遺言の確認</t>
  </si>
  <si>
    <t xml:space="preserve">  遺言書の検認</t>
  </si>
  <si>
    <t xml:space="preserve">  遺言執行者の選任</t>
  </si>
  <si>
    <t xml:space="preserve">  遺言執行者に対する報酬の付与</t>
  </si>
  <si>
    <t xml:space="preserve">  遺言執行者の解任及び辞任</t>
  </si>
  <si>
    <t xml:space="preserve">  遺言の取消し</t>
  </si>
  <si>
    <t xml:space="preserve">  遺留分の放棄についての許可</t>
  </si>
  <si>
    <t xml:space="preserve">  任意後見契約に関する法律関係</t>
  </si>
  <si>
    <t xml:space="preserve">  戸籍法による氏の変更についての許可</t>
  </si>
  <si>
    <t xml:space="preserve">  戸籍法による名の変更についての許可</t>
  </si>
  <si>
    <t xml:space="preserve">  就籍についての許可</t>
  </si>
  <si>
    <t xml:space="preserve">  戸籍の訂正についての許可</t>
  </si>
  <si>
    <t xml:space="preserve">  戸籍事件についての処分に対する不服</t>
  </si>
  <si>
    <t>　性同一性障害者の性別の取扱いの特例に関する法律３条１項の事件</t>
  </si>
  <si>
    <t xml:space="preserve">  児童福祉法28条１項の事件</t>
  </si>
  <si>
    <t xml:space="preserve">  児童福祉法28条２項の事件</t>
  </si>
  <si>
    <t xml:space="preserve">  生活保護法30条３項の事件</t>
  </si>
  <si>
    <t>　心神喪失者等の医療観察法23条の２第２項ただし書の事件</t>
  </si>
  <si>
    <t xml:space="preserve">  破産法61条及び238条の事件</t>
  </si>
  <si>
    <t>　遺留分の算定に係る合意の許可</t>
  </si>
  <si>
    <t>別　表　第　二　審　判　事　件</t>
  </si>
  <si>
    <t xml:space="preserve">  家審法　夫婦の財産管理者変更・共有財産の分割</t>
  </si>
  <si>
    <t xml:space="preserve">  子の監護者の指定その他の処分</t>
  </si>
  <si>
    <t xml:space="preserve">  財産の分与に関する処分</t>
  </si>
  <si>
    <t xml:space="preserve">  祭祀の承継者の指定</t>
  </si>
  <si>
    <t xml:space="preserve">  離縁後の親権者の指定</t>
  </si>
  <si>
    <t xml:space="preserve">  親権者の指定又は変更</t>
  </si>
  <si>
    <t xml:space="preserve">  扶養に関する処分</t>
  </si>
  <si>
    <t>　家審法　推定相続人の廃除及びその取消し</t>
  </si>
  <si>
    <t xml:space="preserve">  寄与分を定める処分</t>
  </si>
  <si>
    <t xml:space="preserve">  遺産の分割に関する処分</t>
  </si>
  <si>
    <t xml:space="preserve">  生活保護法77条２項の事件</t>
  </si>
  <si>
    <t xml:space="preserve">  家審法　破産法61条の事件　</t>
  </si>
  <si>
    <t xml:space="preserve">  請求すべき按分割合に関する処分</t>
  </si>
  <si>
    <t>（山形家庭裁判所、同管内支部・出張所）</t>
  </si>
  <si>
    <t xml:space="preserve">事　　件　　の　　種　　類 </t>
  </si>
  <si>
    <t>別表第二調停事件</t>
  </si>
  <si>
    <t xml:space="preserve">  婚姻費用分担</t>
  </si>
  <si>
    <t xml:space="preserve">  家審法　推定相続人の廃除及びその取消し</t>
  </si>
  <si>
    <t xml:space="preserve">  家審法　破産法61条の事件　</t>
  </si>
  <si>
    <t>　標準報酬等の按分割合に関する処分</t>
  </si>
  <si>
    <t>別表第二以外調停事件</t>
  </si>
  <si>
    <t xml:space="preserve">  婚姻中の夫婦間の事件</t>
  </si>
  <si>
    <t xml:space="preserve">  婚姻外の男女間の事件</t>
  </si>
  <si>
    <t xml:space="preserve">  離婚その他男女関係解消に基づく慰謝料</t>
  </si>
  <si>
    <t xml:space="preserve">  親族間の紛争</t>
  </si>
  <si>
    <t>　合意に相当する審判</t>
  </si>
  <si>
    <t xml:space="preserve">  離縁</t>
  </si>
  <si>
    <t xml:space="preserve">  その他</t>
  </si>
  <si>
    <t>（１）少年関係事件種類別件数</t>
  </si>
  <si>
    <t>（人員  山形家庭裁判所、同管内支部）</t>
  </si>
  <si>
    <t>事 件 の 種 類</t>
  </si>
  <si>
    <t>受　　　　理</t>
  </si>
  <si>
    <t>　保護事件</t>
  </si>
  <si>
    <t>　　一般</t>
  </si>
  <si>
    <t>　　道路交通</t>
  </si>
  <si>
    <t>　準少年保護事件</t>
  </si>
  <si>
    <t>　成人刑事事件</t>
  </si>
  <si>
    <t>　少年審判等共助事件</t>
  </si>
  <si>
    <t>　少年雑事件</t>
  </si>
  <si>
    <t>　成人刑事雑事件</t>
  </si>
  <si>
    <t>（２）少年保護事件数</t>
  </si>
  <si>
    <t>事 件 の 種 類</t>
  </si>
  <si>
    <t>受　　理</t>
  </si>
  <si>
    <t>既済</t>
  </si>
  <si>
    <t>検 察 官 送 致</t>
  </si>
  <si>
    <t>保　　護　　処　　分</t>
  </si>
  <si>
    <t>刑事処分　　　相　　当</t>
  </si>
  <si>
    <t>年  齢　　　　超　過</t>
  </si>
  <si>
    <t>保　護　　観　察</t>
  </si>
  <si>
    <t>児童自立支援
施設又は児童
養護施設へ送致</t>
  </si>
  <si>
    <t>少年院　　　　へ送致</t>
  </si>
  <si>
    <t>一般保護事件</t>
  </si>
  <si>
    <t>（うち業務上(重・自）過失致死傷事件）</t>
  </si>
  <si>
    <t>道路交通保護事件</t>
  </si>
  <si>
    <t>　　　   　既　　　　　　　　済　 （ つ づ き ）</t>
  </si>
  <si>
    <t>知事又は児童相談
所長へ送致</t>
  </si>
  <si>
    <t>不処分</t>
  </si>
  <si>
    <t>審　判
不開始</t>
  </si>
  <si>
    <t>移送・
回　付</t>
  </si>
  <si>
    <t>従たる
事　件</t>
  </si>
  <si>
    <t>強　制</t>
  </si>
  <si>
    <t>非強制</t>
  </si>
  <si>
    <t>（３）少年保護事件の行為別新受件数</t>
  </si>
  <si>
    <t>行　　為　　別</t>
  </si>
  <si>
    <t>件　数</t>
  </si>
  <si>
    <t>住居侵入</t>
  </si>
  <si>
    <t>放火</t>
  </si>
  <si>
    <t>失火</t>
  </si>
  <si>
    <t xml:space="preserve">刑　　法　　犯 </t>
  </si>
  <si>
    <t>過失致死傷</t>
  </si>
  <si>
    <t>窃盗</t>
  </si>
  <si>
    <t>業務上（重・自動車運転）　　　　　　　　　　　　　　　　　　　　　　　　過失致死傷</t>
  </si>
  <si>
    <t>強盗</t>
  </si>
  <si>
    <t>往来妨害</t>
  </si>
  <si>
    <t>詐欺</t>
  </si>
  <si>
    <t>器物損壊等</t>
  </si>
  <si>
    <t>恐喝</t>
  </si>
  <si>
    <t>公務執行妨害</t>
  </si>
  <si>
    <t>横領</t>
  </si>
  <si>
    <t>危険運転致死</t>
  </si>
  <si>
    <t>遺失物等横領</t>
  </si>
  <si>
    <t>危険運転致傷</t>
  </si>
  <si>
    <t>盗品譲受け等</t>
  </si>
  <si>
    <t>傷害</t>
  </si>
  <si>
    <t>傷害致死</t>
  </si>
  <si>
    <t xml:space="preserve">特　　別　　法　　犯 </t>
  </si>
  <si>
    <t>暴行</t>
  </si>
  <si>
    <t>道路交通法等</t>
  </si>
  <si>
    <t>脅迫</t>
  </si>
  <si>
    <t>暴力行為等</t>
  </si>
  <si>
    <t>殺人（死亡させた罪）</t>
  </si>
  <si>
    <t>道路運送車両法</t>
  </si>
  <si>
    <t>殺人（その他）</t>
  </si>
  <si>
    <t>銃砲刀剣類所持等取締法</t>
  </si>
  <si>
    <t>強盗致傷</t>
  </si>
  <si>
    <t>軽犯罪法</t>
  </si>
  <si>
    <t>強盗致死</t>
  </si>
  <si>
    <t>売春防止法</t>
  </si>
  <si>
    <t>強盗・強制性交等致死</t>
  </si>
  <si>
    <t>風営法等</t>
  </si>
  <si>
    <t>強盗・強制性交等</t>
  </si>
  <si>
    <t>麻薬及び向精神薬取締法等</t>
  </si>
  <si>
    <t>強制性交等致死</t>
  </si>
  <si>
    <t>覚せい剤取締法</t>
  </si>
  <si>
    <t>強制性交等</t>
  </si>
  <si>
    <t>出入国管理及び難民認定法</t>
  </si>
  <si>
    <t>集団強姦致死</t>
  </si>
  <si>
    <t>毒物及び劇物取締法</t>
  </si>
  <si>
    <t>集団強姦</t>
  </si>
  <si>
    <t>その他</t>
  </si>
  <si>
    <t>わいせつ</t>
  </si>
  <si>
    <t>賭博</t>
  </si>
  <si>
    <t xml:space="preserve"> ぐ　　　　　　　犯</t>
  </si>
  <si>
    <t>注：「風営法」は「風俗営業等の規制及び業務の適正化等に関する法律」の略称である。</t>
  </si>
  <si>
    <t>各年12月31日現在</t>
  </si>
  <si>
    <t>罪     種     別</t>
  </si>
  <si>
    <t>受  刑  者  数</t>
  </si>
  <si>
    <t>窃盗</t>
  </si>
  <si>
    <t>わいせつ･姦淫</t>
  </si>
  <si>
    <t>強盗致死傷</t>
  </si>
  <si>
    <t>傷害･同致死</t>
  </si>
  <si>
    <t>詐欺</t>
  </si>
  <si>
    <t>脅迫</t>
  </si>
  <si>
    <t>横領・背任</t>
  </si>
  <si>
    <t>殺人</t>
  </si>
  <si>
    <t>文書印章有価証券偽造</t>
  </si>
  <si>
    <t>放火</t>
  </si>
  <si>
    <t>贈収賄</t>
  </si>
  <si>
    <t>住居侵入</t>
  </si>
  <si>
    <t>暴力行為</t>
  </si>
  <si>
    <t>略取誘拐</t>
  </si>
  <si>
    <t>業務上過失致死傷</t>
  </si>
  <si>
    <t>犯人蔵匿･証拠隠滅</t>
  </si>
  <si>
    <t>強盗強姦同致死</t>
  </si>
  <si>
    <t>暴行</t>
  </si>
  <si>
    <t>覚せい剤</t>
  </si>
  <si>
    <t>鉄砲刀剣類所持等取締法</t>
  </si>
  <si>
    <t>道路交通法違反</t>
  </si>
  <si>
    <t>麻薬及び向精神薬取締法</t>
  </si>
  <si>
    <t>その他</t>
  </si>
  <si>
    <t>注：山形刑務所の受刑者は、男子のみである。</t>
  </si>
  <si>
    <t>資料：山形刑務所</t>
  </si>
  <si>
    <t>認知指数</t>
  </si>
  <si>
    <t>検　　　挙　　　人　　　員</t>
  </si>
  <si>
    <t>認知件数</t>
  </si>
  <si>
    <t>検挙件数</t>
  </si>
  <si>
    <t>う　ち　少　年　（14～19歳）</t>
  </si>
  <si>
    <t>凶悪犯</t>
  </si>
  <si>
    <t>粗暴犯</t>
  </si>
  <si>
    <t>窃盗犯</t>
  </si>
  <si>
    <t>知能犯</t>
  </si>
  <si>
    <t>風俗犯</t>
  </si>
  <si>
    <t>罪  種  別</t>
  </si>
  <si>
    <t>検挙件数</t>
  </si>
  <si>
    <t>検挙人員</t>
  </si>
  <si>
    <t>総数</t>
  </si>
  <si>
    <t>強　　　　　盗</t>
  </si>
  <si>
    <t xml:space="preserve">強制性交等 </t>
  </si>
  <si>
    <t>凶器準備集合</t>
  </si>
  <si>
    <t>傷　　　　　害</t>
  </si>
  <si>
    <t>窃　　　　　盗</t>
  </si>
  <si>
    <t>詐　　　　　欺</t>
  </si>
  <si>
    <t>横　　　　　領</t>
  </si>
  <si>
    <t>汚　　　　　職</t>
  </si>
  <si>
    <t>背　　　　　任</t>
  </si>
  <si>
    <t>わ　い　せ　つ</t>
  </si>
  <si>
    <t>その他の刑法犯</t>
  </si>
  <si>
    <t>注：１）検挙件数については、検挙地計上方式による。</t>
  </si>
  <si>
    <t>　　２）道路上の交通事故に係る業務上等過失致死傷は含まない。</t>
  </si>
  <si>
    <t>　　 ３）同一人が複数罪で検挙された場合、統計上、検挙件数はそれぞれの犯罪ごとに計上されるが、検挙　</t>
  </si>
  <si>
    <t>　　　人員は最も法定刑の重い罪（法定刑が同じ場合は主たる罪）にのみ計上される。</t>
  </si>
  <si>
    <t xml:space="preserve">     ４）検挙件数は犯罪を認知した時点における罪名についての件数であり、その後の捜査により、被疑者</t>
  </si>
  <si>
    <t>　　　の犯した罪名が変更になった場合、検挙人員は当該変更になった犯罪にのみ計上される。</t>
  </si>
  <si>
    <t>単位：件数＝件、人員＝人</t>
  </si>
  <si>
    <t>罪  種  別</t>
  </si>
  <si>
    <t>検挙人員</t>
  </si>
  <si>
    <t>総</t>
  </si>
  <si>
    <t>数</t>
  </si>
  <si>
    <t>殺人</t>
  </si>
  <si>
    <t>略取・誘拐</t>
  </si>
  <si>
    <t>強制わいせつ</t>
  </si>
  <si>
    <t>総　　　　　　 数</t>
  </si>
  <si>
    <t>侵入盗</t>
  </si>
  <si>
    <t>住　宅　対　象</t>
  </si>
  <si>
    <t>そ　　の　　他</t>
  </si>
  <si>
    <t>自動車盗</t>
  </si>
  <si>
    <t>ひったくり</t>
  </si>
  <si>
    <t>すり</t>
  </si>
  <si>
    <t xml:space="preserve">     </t>
  </si>
  <si>
    <t>警 察 署 別</t>
  </si>
  <si>
    <t>総               数</t>
  </si>
  <si>
    <t>米沢</t>
  </si>
  <si>
    <t>単位：人</t>
  </si>
  <si>
    <t>年　　別</t>
  </si>
  <si>
    <t>刑法犯少年</t>
  </si>
  <si>
    <t>特別法犯少年</t>
  </si>
  <si>
    <t>触法少年</t>
  </si>
  <si>
    <t>ぐ犯少年</t>
  </si>
  <si>
    <t>不良行為少年</t>
  </si>
  <si>
    <t>平 成 27 年</t>
  </si>
  <si>
    <t>平 成 28 年</t>
  </si>
  <si>
    <t>平 成 29 年</t>
  </si>
  <si>
    <t>資料：県警察本部</t>
  </si>
  <si>
    <t xml:space="preserve"> </t>
  </si>
  <si>
    <t>第15章　公務員・選挙・司法・公安</t>
  </si>
  <si>
    <t>－</t>
  </si>
  <si>
    <t>.</t>
  </si>
  <si>
    <t>県職員数</t>
  </si>
  <si>
    <t>市町村職員数</t>
  </si>
  <si>
    <t>選挙人名簿登録者数</t>
  </si>
  <si>
    <t>警察職員数及び警察署管轄区域等</t>
  </si>
  <si>
    <t>(1)警察職員数</t>
  </si>
  <si>
    <t>(2)警察署別管轄区域等</t>
  </si>
  <si>
    <t>登記及び謄、抄本交付数等</t>
  </si>
  <si>
    <t>(1)登記</t>
  </si>
  <si>
    <t>(2)謄、抄本交付数等</t>
  </si>
  <si>
    <t>民事及び行政事件数</t>
  </si>
  <si>
    <t>(1)山形地方裁判所、同管内支部</t>
  </si>
  <si>
    <t>(2)山形地方裁判所管内簡易裁判所</t>
  </si>
  <si>
    <t>強制執行・倒産件数</t>
  </si>
  <si>
    <t>民事調停事件数</t>
  </si>
  <si>
    <t>刑事事件数</t>
  </si>
  <si>
    <t>家事事件数</t>
  </si>
  <si>
    <t>(1)家事事件種類別件数</t>
  </si>
  <si>
    <t>(2)家事審判事件数</t>
  </si>
  <si>
    <t>(3)家事調停事件数</t>
  </si>
  <si>
    <t>少年関係事件数</t>
  </si>
  <si>
    <t>(1)少年関係事件種類別件数</t>
  </si>
  <si>
    <t>(2)少年保護事件数</t>
  </si>
  <si>
    <t>(3)少年保護事件の行為別新受件数</t>
  </si>
  <si>
    <t>罪種別受刑者数</t>
  </si>
  <si>
    <t>刑法犯の認知件数、検挙件数及び人員</t>
  </si>
  <si>
    <t>(1)認知件数及び検挙件数・人員の推移</t>
  </si>
  <si>
    <t>(2)罪種別</t>
  </si>
  <si>
    <t>(3)重要犯罪罪種別</t>
  </si>
  <si>
    <t>(4)重要窃盗犯罪罪種別</t>
  </si>
  <si>
    <t>(5)警察署別</t>
  </si>
  <si>
    <t>法令別特別法犯送致件数及び人員</t>
  </si>
  <si>
    <t>非行少年等の補導状況</t>
  </si>
  <si>
    <t>年           別</t>
  </si>
  <si>
    <t>30～34</t>
  </si>
  <si>
    <t>50～54</t>
  </si>
  <si>
    <t>平成31年</t>
  </si>
  <si>
    <t>各年４月１日現在</t>
  </si>
  <si>
    <t>平成31年</t>
  </si>
  <si>
    <t>令和元年</t>
  </si>
  <si>
    <t>　　民事執行(配当等手続)</t>
  </si>
  <si>
    <t>令　和　元　年</t>
  </si>
  <si>
    <t>（山形家庭裁判所、同管内支部・出張所）</t>
  </si>
  <si>
    <t>　 審　　 　判</t>
  </si>
  <si>
    <t>　 調　　　 停</t>
  </si>
  <si>
    <t>　共　 　　助</t>
  </si>
  <si>
    <t>令　　　和　　　元　　　年</t>
  </si>
  <si>
    <t xml:space="preserve">  児童福祉法33条５項の事件</t>
  </si>
  <si>
    <t>令　　　　和　　　　元　　　　年</t>
  </si>
  <si>
    <t>令　　和　　元　　年</t>
  </si>
  <si>
    <t>　令　　和　　元　　年</t>
  </si>
  <si>
    <t>殺　　　　　人</t>
  </si>
  <si>
    <t>令　　和　 元　　年</t>
  </si>
  <si>
    <t>平 成 30 年</t>
  </si>
  <si>
    <t>令 和 元 年</t>
  </si>
  <si>
    <t>不   動   産   登   記</t>
  </si>
  <si>
    <t>そ   の   他   の   登   記</t>
  </si>
  <si>
    <t>（２）謄、抄本交付数等</t>
  </si>
  <si>
    <t>総　　数</t>
  </si>
  <si>
    <t>謄　　本</t>
  </si>
  <si>
    <t>抄　　本</t>
  </si>
  <si>
    <t>閲　　覧</t>
  </si>
  <si>
    <t>証　　　明</t>
  </si>
  <si>
    <t>手   数   料</t>
  </si>
  <si>
    <t>令和２年</t>
  </si>
  <si>
    <t>事　件　の　種　類</t>
  </si>
  <si>
    <t>未　済</t>
  </si>
  <si>
    <t>総　数</t>
  </si>
  <si>
    <t>旧　受</t>
  </si>
  <si>
    <t>新　受</t>
  </si>
  <si>
    <t>山 形 地 方 裁 判 所、同 管 内 支 部</t>
  </si>
  <si>
    <t>既　済</t>
  </si>
  <si>
    <t>旧　受</t>
  </si>
  <si>
    <r>
      <rPr>
        <sz val="10"/>
        <rFont val="ＭＳ ゴシック"/>
        <family val="3"/>
      </rPr>
      <t>令　和　元　年</t>
    </r>
  </si>
  <si>
    <t>令　和　２　年</t>
  </si>
  <si>
    <t xml:space="preserve">既　済　　　　　　　　　　　　　　　　人　員 </t>
  </si>
  <si>
    <t xml:space="preserve">未　済　　　　　　　　　　　　　　　　　　　　　人　員 </t>
  </si>
  <si>
    <t>　　雑</t>
  </si>
  <si>
    <t>（２）家事審判事件数</t>
  </si>
  <si>
    <t>(山形家庭裁判所、管内支部・出張所）</t>
  </si>
  <si>
    <t>受　　　　　　　理</t>
  </si>
  <si>
    <t xml:space="preserve">  特別代理人の選任(嫡出否認)</t>
  </si>
  <si>
    <t xml:space="preserve">  特別代理人の選任(利益相反行為)</t>
  </si>
  <si>
    <t xml:space="preserve">  親権・管理権の喪失の宣告・取消し</t>
  </si>
  <si>
    <t xml:space="preserve">  親権・管理権の辞任・回復</t>
  </si>
  <si>
    <t xml:space="preserve">  夫婦の同居・協力扶助</t>
  </si>
  <si>
    <t xml:space="preserve">  婚姻費用の分担</t>
  </si>
  <si>
    <t>（３）家事調停事件数</t>
  </si>
  <si>
    <t>受          理</t>
  </si>
  <si>
    <t>旧　受</t>
  </si>
  <si>
    <t>新　受</t>
  </si>
  <si>
    <t xml:space="preserve">  夫婦同居・協力扶助</t>
  </si>
  <si>
    <r>
      <rPr>
        <sz val="10"/>
        <rFont val="ＭＳ 明朝"/>
        <family val="1"/>
      </rPr>
      <t xml:space="preserve">  </t>
    </r>
    <r>
      <rPr>
        <sz val="8"/>
        <rFont val="ＭＳ 明朝"/>
        <family val="1"/>
      </rPr>
      <t>家審法　夫婦の財産管理者変更・共有財産の分割</t>
    </r>
  </si>
  <si>
    <t>　特別の寄与に関する処分</t>
  </si>
  <si>
    <t>令　　和　　２　　年</t>
  </si>
  <si>
    <t>(人員  山形家庭裁判所、同管内支部）</t>
  </si>
  <si>
    <t>（人員  山形家庭裁判所、同管内支部）</t>
  </si>
  <si>
    <t>平成31年</t>
  </si>
  <si>
    <t>令和２年</t>
  </si>
  <si>
    <t>30～34</t>
  </si>
  <si>
    <t>60歳以上</t>
  </si>
  <si>
    <t>技　能
労務職</t>
  </si>
  <si>
    <t>技  能
労務職</t>
  </si>
  <si>
    <t>技　能
労務職</t>
  </si>
  <si>
    <t>-</t>
  </si>
  <si>
    <t>20～24</t>
  </si>
  <si>
    <t>40～44</t>
  </si>
  <si>
    <t>45～49</t>
  </si>
  <si>
    <t>-</t>
  </si>
  <si>
    <t>資料：県警察本部　（２）についても同じ</t>
  </si>
  <si>
    <t>（２）警察署別管轄区域等</t>
  </si>
  <si>
    <t>管　内</t>
  </si>
  <si>
    <t>令和２年</t>
  </si>
  <si>
    <t>-</t>
  </si>
  <si>
    <t>-</t>
  </si>
  <si>
    <t>15－13．刑法犯の認知件数、検挙件数及び人員</t>
  </si>
  <si>
    <t>総　数</t>
  </si>
  <si>
    <t>＝100）</t>
  </si>
  <si>
    <r>
      <rPr>
        <sz val="10"/>
        <rFont val="ＭＳ ゴシック"/>
        <family val="3"/>
      </rPr>
      <t>令和元年</t>
    </r>
  </si>
  <si>
    <t xml:space="preserve"> 注：検挙件数は、検挙地計上方式による。</t>
  </si>
  <si>
    <t>資料：県警察本部　（２）～（５）についても同じ</t>
  </si>
  <si>
    <t>単位：件数＝件、人員＝人</t>
  </si>
  <si>
    <t>認知件数</t>
  </si>
  <si>
    <t>認知件数</t>
  </si>
  <si>
    <t>放　　　　　火</t>
  </si>
  <si>
    <t>暴　　　　　行</t>
  </si>
  <si>
    <t>脅　迫・恐　喝</t>
  </si>
  <si>
    <t>偽　　　　　造</t>
  </si>
  <si>
    <t>賭　　　　　博</t>
  </si>
  <si>
    <t>市  町  村  別</t>
  </si>
  <si>
    <t>令和元年９月１日</t>
  </si>
  <si>
    <t>令和２年９月１日</t>
  </si>
  <si>
    <t>衆議院議員選挙
小 選 挙 区 別</t>
  </si>
  <si>
    <t>酒    田    市</t>
  </si>
  <si>
    <t>庄内町</t>
  </si>
  <si>
    <t>資料：県選挙管理委員会</t>
  </si>
  <si>
    <t>山形市</t>
  </si>
  <si>
    <t>米沢市</t>
  </si>
  <si>
    <t>鶴岡市</t>
  </si>
  <si>
    <t>酒田市</t>
  </si>
  <si>
    <t>新庄市</t>
  </si>
  <si>
    <t>村山市</t>
  </si>
  <si>
    <t>長井市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</si>
  <si>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</si>
  <si>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</si>
  <si>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</si>
  <si>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</si>
  <si>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</si>
  <si>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</si>
  <si>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</si>
  <si>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</si>
  <si>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</si>
  <si>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</si>
  <si>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</si>
  <si>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</si>
  <si>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</si>
  <si>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</si>
  <si>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</si>
  <si>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</si>
  <si>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</si>
  <si>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</si>
  <si>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</si>
  <si>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白鷹町</t>
  </si>
  <si>
    <t>飯豊町</t>
  </si>
  <si>
    <t>三川町</t>
  </si>
  <si>
    <t>遊佐町</t>
  </si>
  <si>
    <r>
      <t>15－15．非行少年等の補導状況</t>
    </r>
    <r>
      <rPr>
        <sz val="10"/>
        <rFont val="ＭＳ 明朝"/>
        <family val="1"/>
      </rPr>
      <t>（平成27～令和２年）</t>
    </r>
  </si>
  <si>
    <t>令 和 ２ 年</t>
  </si>
  <si>
    <r>
      <t>（５）警察署別</t>
    </r>
    <r>
      <rPr>
        <sz val="9"/>
        <rFont val="ＭＳ 明朝"/>
        <family val="1"/>
      </rPr>
      <t>（令和元、２年)</t>
    </r>
  </si>
  <si>
    <t>令　　和　 ２　　年</t>
  </si>
  <si>
    <r>
      <t>（４）重要窃盗犯罪罪種別</t>
    </r>
    <r>
      <rPr>
        <sz val="9"/>
        <rFont val="ＭＳ 明朝"/>
        <family val="1"/>
      </rPr>
      <t>（令和元、２年)</t>
    </r>
  </si>
  <si>
    <r>
      <t>（３）重要犯罪罪種別</t>
    </r>
    <r>
      <rPr>
        <sz val="9"/>
        <rFont val="ＭＳ 明朝"/>
        <family val="1"/>
      </rPr>
      <t>（令和元、２年）</t>
    </r>
  </si>
  <si>
    <r>
      <t xml:space="preserve"> （２）罪種別</t>
    </r>
    <r>
      <rPr>
        <sz val="9"/>
        <rFont val="ＭＳ 明朝"/>
        <family val="1"/>
      </rPr>
      <t>(令和元、２年)</t>
    </r>
  </si>
  <si>
    <r>
      <t>（１）認知件数及び検挙件数・人員の推移</t>
    </r>
    <r>
      <rPr>
        <sz val="9"/>
        <rFont val="ＭＳ 明朝"/>
        <family val="1"/>
      </rPr>
      <t>(平成27～令和２年)</t>
    </r>
  </si>
  <si>
    <t>(平成27年</t>
  </si>
  <si>
    <r>
      <t>15－12．罪種別受刑者数</t>
    </r>
    <r>
      <rPr>
        <sz val="10"/>
        <rFont val="ＭＳ 明朝"/>
        <family val="1"/>
      </rPr>
      <t>(令和元、２年）</t>
    </r>
  </si>
  <si>
    <t>　令　　和　　２　　年</t>
  </si>
  <si>
    <r>
      <t>15－11．少年関係事件数</t>
    </r>
    <r>
      <rPr>
        <sz val="10"/>
        <rFont val="ＭＳ 明朝"/>
        <family val="1"/>
      </rPr>
      <t>（令和元、２年）</t>
    </r>
  </si>
  <si>
    <t>15－10．家事事件数（令和元、２年）（続き）</t>
  </si>
  <si>
    <t>令　　　和　　　２　　　年</t>
  </si>
  <si>
    <t>令　　　　和　　　　２　　　　年</t>
  </si>
  <si>
    <r>
      <t>15－10．家事事件数</t>
    </r>
    <r>
      <rPr>
        <sz val="10"/>
        <rFont val="ＭＳ 明朝"/>
        <family val="1"/>
      </rPr>
      <t>（令和元、２年）</t>
    </r>
  </si>
  <si>
    <t>15－９．刑事事件数(令和元、２年）</t>
  </si>
  <si>
    <t>15－８．民事調停事件数（令和元、２年）</t>
  </si>
  <si>
    <t>15－７．強制執行・倒産件数(令和元、２年）</t>
  </si>
  <si>
    <t>15－６．民事及び行政事件数(令和２年）</t>
  </si>
  <si>
    <r>
      <t>15－５．登記及び謄、抄本交付数等</t>
    </r>
    <r>
      <rPr>
        <sz val="10"/>
        <rFont val="ＭＳ 明朝"/>
        <family val="1"/>
      </rPr>
      <t>(平成30～令和２年）</t>
    </r>
  </si>
  <si>
    <t>　　２）管内面積は、国土地理院｢令和２年全国都道府県市区町村別面積調｣及び総務省の推計による。</t>
  </si>
  <si>
    <r>
      <t>15－４．警察職員数及び警察署管轄区域等</t>
    </r>
    <r>
      <rPr>
        <sz val="10"/>
        <rFont val="ＭＳ 明朝"/>
        <family val="1"/>
      </rPr>
      <t>(平成31、令和２年）</t>
    </r>
  </si>
  <si>
    <r>
      <t>15－３．選挙人名簿登録者数</t>
    </r>
    <r>
      <rPr>
        <sz val="10"/>
        <rFont val="ＭＳ 明朝"/>
        <family val="1"/>
      </rPr>
      <t>(令和元、２年）</t>
    </r>
  </si>
  <si>
    <r>
      <t>15－２．市町村職員数</t>
    </r>
    <r>
      <rPr>
        <sz val="10"/>
        <rFont val="ＭＳ 明朝"/>
        <family val="1"/>
      </rPr>
      <t>（平成31、令和２年）</t>
    </r>
  </si>
  <si>
    <r>
      <t>15－１．県職員数</t>
    </r>
    <r>
      <rPr>
        <sz val="10"/>
        <rFont val="ＭＳ 明朝"/>
        <family val="1"/>
      </rPr>
      <t>（平成30～令和２年）</t>
    </r>
  </si>
  <si>
    <t>資料：県人事委員会、県人事課、県企業局総務企画課、県病院事業局県立病院課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</si>
</sst>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0;&quot;△ &quot;#,##0.0"/>
    <numFmt numFmtId="180" formatCode="#,##0_ ;[Red]\-#,##0\ "/>
    <numFmt numFmtId="181" formatCode="#,##0.00_);[Red]\(#,##0.00\)"/>
    <numFmt numFmtId="182" formatCode="#,##0.0;[Red]\-#,##0.0"/>
    <numFmt numFmtId="183" formatCode="[$]ggge&quot;年&quot;m&quot;月&quot;d&quot;日&quot;;@"/>
    <numFmt numFmtId="184" formatCode="[$-411]gge&quot;年&quot;m&quot;月&quot;d&quot;日&quot;;@"/>
    <numFmt numFmtId="185" formatCode="[$]gge&quot;年&quot;m&quot;月&quot;d&quot;日&quot;;@"/>
  </numFmts>
  <fonts count="60">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0"/>
      <name val="ＭＳ 明朝"/>
      <family val="1"/>
    </font>
    <font>
      <b/>
      <sz val="10"/>
      <name val="ＭＳ 明朝"/>
      <family val="1"/>
    </font>
    <font>
      <sz val="12"/>
      <name val="ＭＳ 明朝"/>
      <family val="1"/>
    </font>
    <font>
      <sz val="9"/>
      <name val="ＭＳ 明朝"/>
      <family val="1"/>
    </font>
    <font>
      <sz val="10"/>
      <name val="ＭＳ ゴシック"/>
      <family val="3"/>
    </font>
    <font>
      <b/>
      <sz val="9"/>
      <name val="ＭＳ ゴシック"/>
      <family val="3"/>
    </font>
    <font>
      <sz val="9"/>
      <name val="ＭＳ ゴシック"/>
      <family val="3"/>
    </font>
    <font>
      <i/>
      <sz val="10"/>
      <name val="ＭＳ 明朝"/>
      <family val="1"/>
    </font>
    <font>
      <sz val="10"/>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
      <name val="ＭＳ ゴシック"/>
      <family val="3"/>
    </font>
    <font>
      <sz val="9.5"/>
      <name val="ＭＳ ゴシック"/>
      <family val="3"/>
    </font>
    <font>
      <sz val="11"/>
      <name val="ＭＳ 明朝"/>
      <family val="1"/>
    </font>
    <font>
      <sz val="9.5"/>
      <name val="ＭＳ 明朝"/>
      <family val="1"/>
    </font>
    <font>
      <sz val="10"/>
      <name val="ＭＳ Ｐゴシック"/>
      <family val="3"/>
    </font>
    <font>
      <sz val="8"/>
      <name val="ＭＳ 明朝"/>
      <family val="1"/>
    </font>
    <font>
      <sz val="8"/>
      <name val="ＭＳ Ｐ明朝"/>
      <family val="1"/>
    </font>
    <font>
      <b/>
      <sz val="11"/>
      <name val="ＭＳ ゴシック"/>
      <family val="3"/>
    </font>
    <font>
      <i/>
      <sz val="10"/>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double"/>
      <bottom>
        <color indexed="63"/>
      </bottom>
    </border>
    <border>
      <left>
        <color indexed="63"/>
      </left>
      <right style="thin"/>
      <top>
        <color indexed="63"/>
      </top>
      <bottom style="thin"/>
    </border>
    <border>
      <left style="thin"/>
      <right>
        <color indexed="63"/>
      </right>
      <top style="double"/>
      <bottom style="thin"/>
    </border>
    <border>
      <left style="thin"/>
      <right>
        <color indexed="63"/>
      </right>
      <top style="double"/>
      <bottom>
        <color indexed="63"/>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thin"/>
    </border>
    <border>
      <left>
        <color indexed="63"/>
      </left>
      <right style="thin"/>
      <top style="double"/>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double"/>
      <right>
        <color indexed="63"/>
      </right>
      <top style="thin"/>
      <bottom>
        <color indexed="63"/>
      </bottom>
    </border>
    <border>
      <left style="double"/>
      <right>
        <color indexed="63"/>
      </right>
      <top>
        <color indexed="63"/>
      </top>
      <bottom>
        <color indexed="63"/>
      </bottom>
    </border>
    <border>
      <left style="double"/>
      <right style="thin"/>
      <top>
        <color indexed="63"/>
      </top>
      <bottom style="medium"/>
    </border>
    <border>
      <left style="thin"/>
      <right style="thin"/>
      <top style="double"/>
      <bottom style="thin"/>
    </border>
    <border>
      <left style="thin"/>
      <right style="thin"/>
      <top style="double"/>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thin"/>
    </border>
    <border>
      <left style="double"/>
      <right style="thin"/>
      <top style="double"/>
      <bottom style="thin"/>
    </border>
    <border>
      <left style="double"/>
      <right>
        <color indexed="63"/>
      </right>
      <top>
        <color indexed="63"/>
      </top>
      <bottom style="medium"/>
    </border>
    <border>
      <left style="thin"/>
      <right style="thin"/>
      <top>
        <color indexed="63"/>
      </top>
      <bottom style="double"/>
    </border>
    <border>
      <left style="thin"/>
      <right>
        <color indexed="63"/>
      </right>
      <top>
        <color indexed="63"/>
      </top>
      <bottom style="double"/>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16" fillId="0" borderId="0" applyNumberFormat="0" applyFill="0" applyBorder="0" applyAlignment="0" applyProtection="0"/>
    <xf numFmtId="0" fontId="59" fillId="32" borderId="0" applyNumberFormat="0" applyBorder="0" applyAlignment="0" applyProtection="0"/>
  </cellStyleXfs>
  <cellXfs count="544">
    <xf numFmtId="0" fontId="0" fillId="0" borderId="0" xfId="0" applyAlignment="1">
      <alignment/>
    </xf>
    <xf numFmtId="38" fontId="8" fillId="0" borderId="0" xfId="49" applyFont="1" applyFill="1" applyBorder="1" applyAlignment="1">
      <alignment horizontal="right" vertical="center"/>
    </xf>
    <xf numFmtId="41" fontId="8" fillId="0" borderId="10" xfId="49" applyNumberFormat="1" applyFont="1" applyFill="1" applyBorder="1" applyAlignment="1">
      <alignment horizontal="right" vertical="center"/>
    </xf>
    <xf numFmtId="38" fontId="8" fillId="0" borderId="0" xfId="49" applyFont="1" applyFill="1" applyAlignment="1">
      <alignment vertical="center"/>
    </xf>
    <xf numFmtId="38" fontId="5" fillId="0" borderId="0" xfId="49" applyFont="1" applyFill="1" applyAlignment="1">
      <alignment vertical="center"/>
    </xf>
    <xf numFmtId="38" fontId="5" fillId="0" borderId="0" xfId="49" applyFont="1" applyFill="1" applyBorder="1" applyAlignment="1">
      <alignment vertical="center"/>
    </xf>
    <xf numFmtId="38" fontId="5" fillId="0" borderId="11" xfId="49" applyFont="1" applyFill="1" applyBorder="1" applyAlignment="1" quotePrefix="1">
      <alignment horizontal="center" vertical="center"/>
    </xf>
    <xf numFmtId="38" fontId="8" fillId="0" borderId="12" xfId="49" applyFont="1" applyFill="1" applyBorder="1" applyAlignment="1">
      <alignment horizontal="distributed" vertical="center"/>
    </xf>
    <xf numFmtId="38" fontId="9" fillId="0" borderId="0" xfId="49" applyFont="1" applyFill="1" applyBorder="1" applyAlignment="1">
      <alignment vertical="center"/>
    </xf>
    <xf numFmtId="38" fontId="9" fillId="0" borderId="0" xfId="49" applyFont="1" applyFill="1" applyAlignment="1">
      <alignment vertical="center"/>
    </xf>
    <xf numFmtId="38" fontId="8" fillId="0" borderId="12" xfId="49" applyFont="1" applyFill="1" applyBorder="1" applyAlignment="1">
      <alignment horizontal="center" vertical="center"/>
    </xf>
    <xf numFmtId="38" fontId="8" fillId="0" borderId="12" xfId="49" applyFont="1" applyFill="1" applyBorder="1" applyAlignment="1">
      <alignment horizontal="center" vertical="center" wrapText="1"/>
    </xf>
    <xf numFmtId="41" fontId="8" fillId="0" borderId="0" xfId="49" applyNumberFormat="1" applyFont="1" applyFill="1" applyBorder="1" applyAlignment="1">
      <alignment horizontal="right" vertical="center"/>
    </xf>
    <xf numFmtId="38" fontId="7" fillId="0" borderId="0" xfId="49" applyFont="1" applyFill="1" applyAlignment="1">
      <alignment vertical="center"/>
    </xf>
    <xf numFmtId="0" fontId="5" fillId="0" borderId="0" xfId="49" applyNumberFormat="1" applyFont="1" applyFill="1" applyAlignment="1">
      <alignment vertical="center"/>
    </xf>
    <xf numFmtId="0" fontId="5" fillId="0" borderId="0" xfId="49" applyNumberFormat="1" applyFont="1" applyFill="1" applyBorder="1" applyAlignment="1">
      <alignment vertical="center"/>
    </xf>
    <xf numFmtId="38" fontId="6" fillId="0" borderId="0" xfId="49" applyFont="1" applyFill="1" applyBorder="1" applyAlignment="1">
      <alignment vertical="center"/>
    </xf>
    <xf numFmtId="38" fontId="5" fillId="0" borderId="0" xfId="49" applyFont="1" applyFill="1" applyAlignment="1">
      <alignment horizontal="right" vertical="center"/>
    </xf>
    <xf numFmtId="38" fontId="8" fillId="0" borderId="13" xfId="49" applyFont="1" applyFill="1" applyBorder="1" applyAlignment="1">
      <alignment horizontal="center" vertical="center"/>
    </xf>
    <xf numFmtId="38" fontId="5" fillId="0" borderId="14" xfId="49" applyFont="1" applyFill="1" applyBorder="1" applyAlignment="1" quotePrefix="1">
      <alignment horizontal="center" vertical="center"/>
    </xf>
    <xf numFmtId="41" fontId="8" fillId="0" borderId="15" xfId="49" applyNumberFormat="1" applyFont="1" applyFill="1" applyBorder="1" applyAlignment="1">
      <alignment horizontal="right" vertical="center"/>
    </xf>
    <xf numFmtId="38" fontId="10" fillId="0" borderId="0" xfId="49" applyFont="1" applyFill="1" applyBorder="1" applyAlignment="1">
      <alignment horizontal="right" vertical="center"/>
    </xf>
    <xf numFmtId="41" fontId="8" fillId="0" borderId="16" xfId="49" applyNumberFormat="1" applyFont="1" applyFill="1" applyBorder="1" applyAlignment="1">
      <alignment horizontal="right" vertical="center"/>
    </xf>
    <xf numFmtId="38" fontId="5" fillId="0" borderId="17" xfId="49" applyFont="1" applyFill="1" applyBorder="1" applyAlignment="1">
      <alignment vertical="center"/>
    </xf>
    <xf numFmtId="38" fontId="12" fillId="0" borderId="0" xfId="49" applyFont="1" applyFill="1" applyAlignment="1">
      <alignment horizontal="right" vertical="top"/>
    </xf>
    <xf numFmtId="38" fontId="14" fillId="0" borderId="18" xfId="49" applyFont="1" applyFill="1" applyBorder="1" applyAlignment="1">
      <alignment horizontal="center" vertical="center" wrapText="1"/>
    </xf>
    <xf numFmtId="38" fontId="14" fillId="0" borderId="12" xfId="49" applyFont="1" applyFill="1" applyBorder="1" applyAlignment="1">
      <alignment horizontal="center" vertical="center" wrapText="1"/>
    </xf>
    <xf numFmtId="38" fontId="14" fillId="0" borderId="18" xfId="49" applyFont="1" applyFill="1" applyBorder="1" applyAlignment="1">
      <alignment horizontal="center" vertical="top" wrapText="1"/>
    </xf>
    <xf numFmtId="38" fontId="6" fillId="0" borderId="0" xfId="49" applyFont="1" applyFill="1" applyAlignment="1">
      <alignment vertical="center"/>
    </xf>
    <xf numFmtId="41" fontId="5" fillId="0" borderId="15" xfId="49" applyNumberFormat="1" applyFont="1" applyFill="1" applyBorder="1" applyAlignment="1">
      <alignment vertical="center"/>
    </xf>
    <xf numFmtId="41" fontId="5" fillId="0" borderId="0" xfId="49" applyNumberFormat="1" applyFont="1" applyFill="1" applyBorder="1" applyAlignment="1">
      <alignment vertical="center"/>
    </xf>
    <xf numFmtId="41" fontId="5" fillId="0" borderId="0" xfId="49" applyNumberFormat="1" applyFont="1" applyFill="1" applyAlignment="1">
      <alignment vertical="center"/>
    </xf>
    <xf numFmtId="38" fontId="5" fillId="0" borderId="19" xfId="49" applyFont="1" applyFill="1" applyBorder="1" applyAlignment="1">
      <alignment horizontal="center" vertical="center"/>
    </xf>
    <xf numFmtId="38" fontId="5" fillId="0" borderId="14" xfId="49" applyFont="1" applyFill="1" applyBorder="1" applyAlignment="1">
      <alignment horizontal="center" vertical="center"/>
    </xf>
    <xf numFmtId="38" fontId="5" fillId="0" borderId="18" xfId="49" applyFont="1" applyFill="1" applyBorder="1" applyAlignment="1">
      <alignment horizontal="center" vertical="center"/>
    </xf>
    <xf numFmtId="38" fontId="5" fillId="0" borderId="12" xfId="49" applyFont="1" applyFill="1" applyBorder="1" applyAlignment="1">
      <alignment horizontal="center" vertical="center"/>
    </xf>
    <xf numFmtId="38" fontId="5" fillId="0" borderId="20" xfId="49" applyFont="1" applyFill="1" applyBorder="1" applyAlignment="1">
      <alignment horizontal="center" vertical="center"/>
    </xf>
    <xf numFmtId="38" fontId="12" fillId="0" borderId="0" xfId="52" applyFont="1" applyFill="1" applyAlignment="1">
      <alignment horizontal="right" vertical="top"/>
    </xf>
    <xf numFmtId="38" fontId="7" fillId="0" borderId="0" xfId="52" applyFont="1" applyFill="1" applyAlignment="1">
      <alignment horizontal="left"/>
    </xf>
    <xf numFmtId="38" fontId="5" fillId="0" borderId="0" xfId="52" applyFont="1" applyFill="1" applyAlignment="1">
      <alignment horizontal="left"/>
    </xf>
    <xf numFmtId="38" fontId="8" fillId="0" borderId="18" xfId="52" applyFont="1" applyFill="1" applyBorder="1" applyAlignment="1">
      <alignment horizontal="center" vertical="center" wrapText="1"/>
    </xf>
    <xf numFmtId="38" fontId="5" fillId="0" borderId="21" xfId="52" applyFont="1" applyFill="1" applyBorder="1" applyAlignment="1">
      <alignment horizontal="center" vertical="center"/>
    </xf>
    <xf numFmtId="38" fontId="5" fillId="0" borderId="22" xfId="52" applyFont="1" applyFill="1" applyBorder="1" applyAlignment="1">
      <alignment horizontal="center" vertical="center"/>
    </xf>
    <xf numFmtId="38" fontId="9" fillId="0" borderId="12" xfId="52" applyFont="1" applyFill="1" applyBorder="1" applyAlignment="1">
      <alignment horizontal="distributed" vertical="center"/>
    </xf>
    <xf numFmtId="38" fontId="9" fillId="0" borderId="0" xfId="52" applyFont="1" applyFill="1" applyBorder="1" applyAlignment="1">
      <alignment vertical="center"/>
    </xf>
    <xf numFmtId="38" fontId="9" fillId="0" borderId="0" xfId="52" applyFont="1" applyFill="1" applyAlignment="1">
      <alignment vertical="center"/>
    </xf>
    <xf numFmtId="38" fontId="5" fillId="0" borderId="12" xfId="52" applyFont="1" applyFill="1" applyBorder="1" applyAlignment="1">
      <alignment/>
    </xf>
    <xf numFmtId="38" fontId="5" fillId="0" borderId="0" xfId="52" applyFont="1" applyFill="1" applyBorder="1" applyAlignment="1">
      <alignment/>
    </xf>
    <xf numFmtId="38" fontId="5" fillId="0" borderId="0" xfId="52" applyFont="1" applyFill="1" applyAlignment="1">
      <alignment/>
    </xf>
    <xf numFmtId="38" fontId="5" fillId="0" borderId="12" xfId="52" applyFont="1" applyFill="1" applyBorder="1" applyAlignment="1">
      <alignment horizontal="distributed" vertical="center"/>
    </xf>
    <xf numFmtId="38" fontId="5" fillId="0" borderId="0" xfId="52" applyFont="1" applyFill="1" applyBorder="1" applyAlignment="1">
      <alignment vertical="center"/>
    </xf>
    <xf numFmtId="38" fontId="5" fillId="0" borderId="0" xfId="52" applyFont="1" applyFill="1" applyAlignment="1">
      <alignment vertical="center"/>
    </xf>
    <xf numFmtId="38" fontId="5" fillId="0" borderId="23" xfId="52" applyFont="1" applyFill="1" applyBorder="1" applyAlignment="1">
      <alignment horizontal="distributed"/>
    </xf>
    <xf numFmtId="180" fontId="5" fillId="0" borderId="16" xfId="52" applyNumberFormat="1" applyFont="1" applyFill="1" applyBorder="1" applyAlignment="1">
      <alignment/>
    </xf>
    <xf numFmtId="180" fontId="5" fillId="0" borderId="24" xfId="52" applyNumberFormat="1" applyFont="1" applyFill="1" applyBorder="1" applyAlignment="1">
      <alignment/>
    </xf>
    <xf numFmtId="38" fontId="5" fillId="0" borderId="13" xfId="52" applyFont="1" applyFill="1" applyBorder="1" applyAlignment="1">
      <alignment/>
    </xf>
    <xf numFmtId="180" fontId="5" fillId="0" borderId="25" xfId="52" applyNumberFormat="1" applyFont="1" applyFill="1" applyBorder="1" applyAlignment="1">
      <alignment/>
    </xf>
    <xf numFmtId="180" fontId="5" fillId="0" borderId="26" xfId="52" applyNumberFormat="1" applyFont="1" applyFill="1" applyBorder="1" applyAlignment="1">
      <alignment/>
    </xf>
    <xf numFmtId="38" fontId="12" fillId="0" borderId="0" xfId="49" applyFont="1" applyFill="1" applyAlignment="1">
      <alignment horizontal="right" vertical="center"/>
    </xf>
    <xf numFmtId="38" fontId="7" fillId="0" borderId="0" xfId="49" applyFont="1" applyFill="1" applyAlignment="1">
      <alignment horizontal="left" vertical="center"/>
    </xf>
    <xf numFmtId="38" fontId="5" fillId="0" borderId="0" xfId="49" applyFont="1" applyFill="1" applyBorder="1" applyAlignment="1">
      <alignment horizontal="right" vertical="center"/>
    </xf>
    <xf numFmtId="38" fontId="5" fillId="0" borderId="21" xfId="49" applyFont="1" applyFill="1" applyBorder="1" applyAlignment="1">
      <alignment horizontal="center" vertical="center"/>
    </xf>
    <xf numFmtId="38" fontId="5" fillId="0" borderId="23" xfId="49" applyFont="1" applyFill="1" applyBorder="1" applyAlignment="1">
      <alignment horizontal="center" vertical="center"/>
    </xf>
    <xf numFmtId="38" fontId="5" fillId="0" borderId="16" xfId="49" applyFont="1" applyFill="1" applyBorder="1" applyAlignment="1">
      <alignment horizontal="center" vertical="center"/>
    </xf>
    <xf numFmtId="38" fontId="5" fillId="0" borderId="27" xfId="49" applyFont="1" applyFill="1" applyBorder="1" applyAlignment="1">
      <alignment horizontal="center" vertical="center"/>
    </xf>
    <xf numFmtId="38" fontId="5" fillId="0" borderId="12" xfId="49" applyFont="1" applyFill="1" applyBorder="1" applyAlignment="1">
      <alignment horizontal="distributed" vertical="center"/>
    </xf>
    <xf numFmtId="41" fontId="5" fillId="0" borderId="10" xfId="49" applyNumberFormat="1" applyFont="1" applyFill="1" applyBorder="1" applyAlignment="1">
      <alignment vertical="center"/>
    </xf>
    <xf numFmtId="41" fontId="5" fillId="0" borderId="10" xfId="49" applyNumberFormat="1" applyFont="1" applyFill="1" applyBorder="1" applyAlignment="1">
      <alignment horizontal="right" vertical="center"/>
    </xf>
    <xf numFmtId="38" fontId="6" fillId="0" borderId="18" xfId="49" applyFont="1" applyFill="1" applyBorder="1" applyAlignment="1">
      <alignment horizontal="distributed" vertical="center"/>
    </xf>
    <xf numFmtId="38" fontId="5" fillId="0" borderId="13" xfId="49" applyFont="1" applyFill="1" applyBorder="1" applyAlignment="1">
      <alignment horizontal="distributed" vertical="center"/>
    </xf>
    <xf numFmtId="38" fontId="5" fillId="0" borderId="25" xfId="49" applyFont="1" applyFill="1" applyBorder="1" applyAlignment="1">
      <alignment vertical="center"/>
    </xf>
    <xf numFmtId="38" fontId="5" fillId="0" borderId="25" xfId="49" applyFont="1" applyFill="1" applyBorder="1" applyAlignment="1">
      <alignment horizontal="right" vertical="center"/>
    </xf>
    <xf numFmtId="38" fontId="5" fillId="0" borderId="28" xfId="49" applyFont="1" applyFill="1" applyBorder="1" applyAlignment="1">
      <alignment vertical="center"/>
    </xf>
    <xf numFmtId="38" fontId="5" fillId="0" borderId="26" xfId="49" applyFont="1" applyFill="1" applyBorder="1" applyAlignment="1">
      <alignment vertical="center"/>
    </xf>
    <xf numFmtId="38" fontId="5" fillId="0" borderId="13" xfId="49" applyFont="1" applyFill="1" applyBorder="1" applyAlignment="1">
      <alignment vertical="center"/>
    </xf>
    <xf numFmtId="38" fontId="8" fillId="0" borderId="0" xfId="49" applyFont="1" applyFill="1" applyBorder="1" applyAlignment="1">
      <alignment vertical="center"/>
    </xf>
    <xf numFmtId="38" fontId="5" fillId="0" borderId="12" xfId="49" applyFont="1" applyFill="1" applyBorder="1" applyAlignment="1">
      <alignment vertical="center"/>
    </xf>
    <xf numFmtId="38" fontId="8" fillId="0" borderId="26" xfId="49" applyFont="1" applyFill="1" applyBorder="1" applyAlignment="1">
      <alignment vertical="center"/>
    </xf>
    <xf numFmtId="38" fontId="5" fillId="0" borderId="0" xfId="49" applyFont="1" applyFill="1" applyBorder="1" applyAlignment="1">
      <alignment horizontal="center" vertical="center"/>
    </xf>
    <xf numFmtId="41" fontId="5" fillId="0" borderId="15" xfId="49" applyNumberFormat="1" applyFont="1" applyFill="1" applyBorder="1" applyAlignment="1">
      <alignment horizontal="right" vertical="center"/>
    </xf>
    <xf numFmtId="38" fontId="19" fillId="0" borderId="0" xfId="49" applyFont="1" applyFill="1" applyBorder="1" applyAlignment="1">
      <alignment vertical="center"/>
    </xf>
    <xf numFmtId="38" fontId="5" fillId="0" borderId="12" xfId="49" applyFont="1" applyFill="1" applyBorder="1" applyAlignment="1">
      <alignment horizontal="left" vertical="center"/>
    </xf>
    <xf numFmtId="41" fontId="5" fillId="0" borderId="16" xfId="49" applyNumberFormat="1" applyFont="1" applyFill="1" applyBorder="1" applyAlignment="1">
      <alignment horizontal="right" vertical="center"/>
    </xf>
    <xf numFmtId="41" fontId="5" fillId="0" borderId="27" xfId="49" applyNumberFormat="1" applyFont="1" applyFill="1" applyBorder="1" applyAlignment="1">
      <alignment horizontal="right" vertical="center"/>
    </xf>
    <xf numFmtId="38" fontId="17" fillId="0" borderId="12" xfId="49" applyFont="1" applyFill="1" applyBorder="1" applyAlignment="1">
      <alignment horizontal="left" vertical="center"/>
    </xf>
    <xf numFmtId="38" fontId="19" fillId="0" borderId="12" xfId="49" applyFont="1" applyFill="1" applyBorder="1" applyAlignment="1">
      <alignment horizontal="left" vertical="center"/>
    </xf>
    <xf numFmtId="38" fontId="19" fillId="0" borderId="12" xfId="49" applyFont="1" applyFill="1" applyBorder="1" applyAlignment="1">
      <alignment horizontal="left" vertical="center" wrapText="1"/>
    </xf>
    <xf numFmtId="38" fontId="19" fillId="0" borderId="12" xfId="49" applyFont="1" applyFill="1" applyBorder="1" applyAlignment="1">
      <alignment vertical="center"/>
    </xf>
    <xf numFmtId="38" fontId="17" fillId="0" borderId="12" xfId="49" applyFont="1" applyFill="1" applyBorder="1" applyAlignment="1">
      <alignment vertical="center"/>
    </xf>
    <xf numFmtId="38" fontId="19" fillId="0" borderId="13" xfId="49" applyFont="1" applyFill="1" applyBorder="1" applyAlignment="1">
      <alignment vertical="center"/>
    </xf>
    <xf numFmtId="38" fontId="7" fillId="0" borderId="0" xfId="49" applyFont="1" applyFill="1" applyBorder="1" applyAlignment="1">
      <alignment vertical="center"/>
    </xf>
    <xf numFmtId="38" fontId="5" fillId="0" borderId="29" xfId="49" applyFont="1" applyFill="1" applyBorder="1" applyAlignment="1">
      <alignment horizontal="center" vertical="center"/>
    </xf>
    <xf numFmtId="38" fontId="9" fillId="0" borderId="12" xfId="49" applyFont="1" applyFill="1" applyBorder="1" applyAlignment="1">
      <alignment vertical="center"/>
    </xf>
    <xf numFmtId="38" fontId="6" fillId="0" borderId="12" xfId="49" applyFont="1" applyFill="1" applyBorder="1" applyAlignment="1">
      <alignment vertical="center"/>
    </xf>
    <xf numFmtId="38" fontId="8" fillId="0" borderId="12" xfId="49" applyFont="1" applyFill="1" applyBorder="1" applyAlignment="1">
      <alignment vertical="center"/>
    </xf>
    <xf numFmtId="38" fontId="5" fillId="0" borderId="30" xfId="49" applyFont="1" applyFill="1" applyBorder="1" applyAlignment="1">
      <alignment vertical="center"/>
    </xf>
    <xf numFmtId="38" fontId="5" fillId="0" borderId="0" xfId="49" applyFont="1" applyFill="1" applyBorder="1" applyAlignment="1">
      <alignment horizontal="distributed" vertical="center"/>
    </xf>
    <xf numFmtId="38" fontId="5" fillId="0" borderId="29" xfId="49" applyFont="1" applyFill="1" applyBorder="1" applyAlignment="1">
      <alignment vertical="center"/>
    </xf>
    <xf numFmtId="41" fontId="5" fillId="0" borderId="16" xfId="49" applyNumberFormat="1" applyFont="1" applyFill="1" applyBorder="1" applyAlignment="1">
      <alignment vertical="center"/>
    </xf>
    <xf numFmtId="41" fontId="5" fillId="0" borderId="27" xfId="49" applyNumberFormat="1" applyFont="1" applyFill="1" applyBorder="1" applyAlignment="1">
      <alignment vertical="center"/>
    </xf>
    <xf numFmtId="38" fontId="9" fillId="0" borderId="12" xfId="49" applyFont="1" applyFill="1" applyBorder="1" applyAlignment="1">
      <alignment horizontal="center" vertical="center"/>
    </xf>
    <xf numFmtId="38" fontId="5" fillId="0" borderId="26" xfId="49" applyFont="1" applyFill="1" applyBorder="1" applyAlignment="1">
      <alignment horizontal="distributed" vertical="center"/>
    </xf>
    <xf numFmtId="38" fontId="5" fillId="0" borderId="31" xfId="49" applyFont="1" applyFill="1" applyBorder="1" applyAlignment="1">
      <alignment horizontal="left" vertical="center"/>
    </xf>
    <xf numFmtId="38" fontId="5" fillId="0" borderId="0" xfId="49" applyFont="1" applyFill="1" applyAlignment="1">
      <alignment horizontal="left" vertical="center"/>
    </xf>
    <xf numFmtId="0" fontId="7"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12" xfId="0" applyFont="1" applyFill="1" applyBorder="1" applyAlignment="1">
      <alignment horizontal="center" vertical="center"/>
    </xf>
    <xf numFmtId="0" fontId="5" fillId="0" borderId="18" xfId="0" applyFont="1" applyFill="1" applyBorder="1" applyAlignment="1">
      <alignment vertical="center"/>
    </xf>
    <xf numFmtId="0" fontId="5" fillId="0" borderId="21" xfId="0" applyFont="1" applyFill="1" applyBorder="1" applyAlignment="1">
      <alignment horizontal="center" vertical="center"/>
    </xf>
    <xf numFmtId="0" fontId="5" fillId="0" borderId="12" xfId="0" applyFont="1" applyFill="1" applyBorder="1" applyAlignment="1">
      <alignment vertical="center"/>
    </xf>
    <xf numFmtId="0" fontId="5" fillId="0" borderId="12" xfId="0" applyFont="1" applyFill="1" applyBorder="1" applyAlignment="1">
      <alignment horizontal="distributed" vertical="center"/>
    </xf>
    <xf numFmtId="0" fontId="5" fillId="0" borderId="13" xfId="0" applyFont="1" applyFill="1" applyBorder="1" applyAlignment="1">
      <alignment horizontal="distributed" vertical="center"/>
    </xf>
    <xf numFmtId="38" fontId="5" fillId="0" borderId="28" xfId="49" applyFont="1" applyFill="1" applyBorder="1" applyAlignment="1">
      <alignment horizontal="right" vertical="center"/>
    </xf>
    <xf numFmtId="38" fontId="5" fillId="0" borderId="12" xfId="49" applyFont="1" applyFill="1" applyBorder="1" applyAlignment="1">
      <alignment horizontal="center"/>
    </xf>
    <xf numFmtId="38" fontId="5" fillId="0" borderId="12" xfId="49" applyFont="1" applyFill="1" applyBorder="1" applyAlignment="1">
      <alignment horizontal="distributed"/>
    </xf>
    <xf numFmtId="38" fontId="5" fillId="0" borderId="13" xfId="49" applyFont="1" applyFill="1" applyBorder="1" applyAlignment="1">
      <alignment horizontal="distributed"/>
    </xf>
    <xf numFmtId="38" fontId="5" fillId="0" borderId="25" xfId="49" applyFont="1" applyFill="1" applyBorder="1" applyAlignment="1">
      <alignment horizontal="right"/>
    </xf>
    <xf numFmtId="38" fontId="5" fillId="0" borderId="28" xfId="49" applyFont="1" applyFill="1" applyBorder="1" applyAlignment="1">
      <alignment horizontal="right"/>
    </xf>
    <xf numFmtId="41" fontId="5" fillId="0" borderId="12" xfId="49" applyNumberFormat="1" applyFont="1" applyFill="1" applyBorder="1" applyAlignment="1">
      <alignment horizontal="center"/>
    </xf>
    <xf numFmtId="41" fontId="5" fillId="0" borderId="12" xfId="49" applyNumberFormat="1" applyFont="1" applyFill="1" applyBorder="1" applyAlignment="1">
      <alignment horizontal="distributed"/>
    </xf>
    <xf numFmtId="41" fontId="5" fillId="0" borderId="13" xfId="49" applyNumberFormat="1" applyFont="1" applyFill="1" applyBorder="1" applyAlignment="1">
      <alignment horizontal="distributed"/>
    </xf>
    <xf numFmtId="41" fontId="5" fillId="0" borderId="25" xfId="49" applyNumberFormat="1" applyFont="1" applyFill="1" applyBorder="1" applyAlignment="1">
      <alignment horizontal="right"/>
    </xf>
    <xf numFmtId="41" fontId="5" fillId="0" borderId="28" xfId="49" applyNumberFormat="1" applyFont="1" applyFill="1" applyBorder="1" applyAlignment="1">
      <alignment horizontal="right"/>
    </xf>
    <xf numFmtId="38" fontId="7" fillId="0" borderId="0" xfId="49" applyFont="1" applyFill="1" applyBorder="1" applyAlignment="1">
      <alignment horizontal="left" vertical="center"/>
    </xf>
    <xf numFmtId="38" fontId="5" fillId="0" borderId="18" xfId="49" applyFont="1" applyFill="1" applyBorder="1" applyAlignment="1">
      <alignment vertical="center"/>
    </xf>
    <xf numFmtId="38" fontId="9" fillId="0" borderId="0" xfId="49" applyFont="1" applyFill="1" applyBorder="1" applyAlignment="1">
      <alignment horizontal="right" vertical="center"/>
    </xf>
    <xf numFmtId="41" fontId="9" fillId="0" borderId="10" xfId="49" applyNumberFormat="1" applyFont="1" applyFill="1" applyBorder="1" applyAlignment="1">
      <alignment vertical="center"/>
    </xf>
    <xf numFmtId="41" fontId="5" fillId="0" borderId="12" xfId="49" applyNumberFormat="1" applyFont="1" applyFill="1" applyBorder="1" applyAlignment="1">
      <alignment vertical="center"/>
    </xf>
    <xf numFmtId="38" fontId="13" fillId="0" borderId="0" xfId="49" applyFont="1" applyFill="1" applyBorder="1" applyAlignment="1">
      <alignment horizontal="right" vertical="center"/>
    </xf>
    <xf numFmtId="38" fontId="22" fillId="0" borderId="12" xfId="49" applyFont="1" applyFill="1" applyBorder="1" applyAlignment="1">
      <alignment vertical="center"/>
    </xf>
    <xf numFmtId="38" fontId="5" fillId="0" borderId="26" xfId="49" applyFont="1" applyFill="1" applyBorder="1" applyAlignment="1">
      <alignment horizontal="right" vertical="center"/>
    </xf>
    <xf numFmtId="38" fontId="5" fillId="0" borderId="13" xfId="49" applyFont="1" applyFill="1" applyBorder="1" applyAlignment="1">
      <alignment horizontal="center" vertical="center"/>
    </xf>
    <xf numFmtId="41" fontId="5" fillId="0" borderId="13" xfId="49" applyNumberFormat="1" applyFont="1" applyFill="1" applyBorder="1" applyAlignment="1">
      <alignment vertical="center"/>
    </xf>
    <xf numFmtId="41" fontId="5" fillId="0" borderId="25" xfId="49" applyNumberFormat="1" applyFont="1" applyFill="1" applyBorder="1" applyAlignment="1">
      <alignment horizontal="right" vertical="center"/>
    </xf>
    <xf numFmtId="38" fontId="22" fillId="0" borderId="0" xfId="49" applyFont="1" applyFill="1" applyBorder="1" applyAlignment="1">
      <alignment vertical="center"/>
    </xf>
    <xf numFmtId="41" fontId="5" fillId="0" borderId="0" xfId="49" applyNumberFormat="1" applyFont="1" applyFill="1" applyBorder="1" applyAlignment="1">
      <alignment horizontal="right" vertical="center"/>
    </xf>
    <xf numFmtId="38" fontId="5" fillId="0" borderId="32" xfId="49" applyFont="1" applyFill="1" applyBorder="1" applyAlignment="1">
      <alignment vertical="center"/>
    </xf>
    <xf numFmtId="38" fontId="8" fillId="0" borderId="0" xfId="49" applyFont="1" applyFill="1" applyBorder="1" applyAlignment="1">
      <alignment horizontal="center" vertical="center"/>
    </xf>
    <xf numFmtId="38" fontId="8" fillId="0" borderId="30" xfId="49" applyFont="1" applyFill="1" applyBorder="1" applyAlignment="1">
      <alignment vertical="center"/>
    </xf>
    <xf numFmtId="38" fontId="8" fillId="0" borderId="18" xfId="49" applyFont="1" applyFill="1" applyBorder="1" applyAlignment="1">
      <alignment horizontal="distributed" vertical="center"/>
    </xf>
    <xf numFmtId="38" fontId="8" fillId="0" borderId="21" xfId="49" applyFont="1" applyFill="1" applyBorder="1" applyAlignment="1">
      <alignment horizontal="center" vertical="center"/>
    </xf>
    <xf numFmtId="38" fontId="8" fillId="0" borderId="22" xfId="49" applyFont="1" applyFill="1" applyBorder="1" applyAlignment="1">
      <alignment horizontal="center" vertical="center"/>
    </xf>
    <xf numFmtId="41" fontId="8" fillId="0" borderId="10" xfId="49" applyNumberFormat="1" applyFont="1" applyFill="1" applyBorder="1" applyAlignment="1">
      <alignment vertical="center"/>
    </xf>
    <xf numFmtId="41" fontId="8" fillId="0" borderId="15" xfId="49" applyNumberFormat="1" applyFont="1" applyFill="1" applyBorder="1" applyAlignment="1">
      <alignment vertical="center"/>
    </xf>
    <xf numFmtId="38" fontId="11" fillId="0" borderId="0" xfId="49" applyFont="1" applyFill="1" applyBorder="1" applyAlignment="1">
      <alignment vertical="center"/>
    </xf>
    <xf numFmtId="38" fontId="11" fillId="0" borderId="0" xfId="49" applyFont="1" applyFill="1" applyBorder="1" applyAlignment="1">
      <alignment horizontal="center" vertical="center"/>
    </xf>
    <xf numFmtId="38" fontId="11" fillId="0" borderId="12" xfId="49" applyFont="1" applyFill="1" applyBorder="1" applyAlignment="1">
      <alignment horizontal="center" vertical="center"/>
    </xf>
    <xf numFmtId="38" fontId="11" fillId="0" borderId="12" xfId="49" applyFont="1" applyFill="1" applyBorder="1" applyAlignment="1">
      <alignment vertical="center"/>
    </xf>
    <xf numFmtId="38" fontId="8" fillId="0" borderId="0" xfId="49" applyFont="1" applyFill="1" applyBorder="1" applyAlignment="1">
      <alignment horizontal="left" vertical="center"/>
    </xf>
    <xf numFmtId="38" fontId="8" fillId="0" borderId="12" xfId="49" applyFont="1" applyFill="1" applyBorder="1" applyAlignment="1">
      <alignment horizontal="left" vertical="center"/>
    </xf>
    <xf numFmtId="38" fontId="8" fillId="0" borderId="26" xfId="49" applyFont="1" applyFill="1" applyBorder="1" applyAlignment="1">
      <alignment horizontal="left" vertical="center"/>
    </xf>
    <xf numFmtId="41" fontId="9" fillId="0" borderId="15" xfId="49" applyNumberFormat="1" applyFont="1" applyFill="1" applyBorder="1" applyAlignment="1">
      <alignment vertical="center"/>
    </xf>
    <xf numFmtId="38" fontId="9" fillId="0" borderId="12" xfId="49" applyFont="1" applyFill="1" applyBorder="1" applyAlignment="1">
      <alignment horizontal="distributed" vertical="center" indent="1"/>
    </xf>
    <xf numFmtId="38" fontId="22" fillId="0" borderId="12" xfId="49" applyFont="1" applyFill="1" applyBorder="1" applyAlignment="1">
      <alignment horizontal="left" vertical="center"/>
    </xf>
    <xf numFmtId="38" fontId="9" fillId="0" borderId="12" xfId="49" applyFont="1" applyFill="1" applyBorder="1" applyAlignment="1">
      <alignment horizontal="distributed" vertical="center"/>
    </xf>
    <xf numFmtId="0" fontId="7" fillId="0" borderId="0" xfId="49" applyNumberFormat="1" applyFont="1" applyFill="1" applyAlignment="1">
      <alignment vertical="center"/>
    </xf>
    <xf numFmtId="41" fontId="5" fillId="0" borderId="0" xfId="49" applyNumberFormat="1" applyFont="1" applyFill="1" applyBorder="1" applyAlignment="1">
      <alignment horizontal="right"/>
    </xf>
    <xf numFmtId="41" fontId="5" fillId="0" borderId="30" xfId="49" applyNumberFormat="1" applyFont="1" applyFill="1" applyBorder="1" applyAlignment="1">
      <alignment vertical="center"/>
    </xf>
    <xf numFmtId="41" fontId="5" fillId="0" borderId="12" xfId="49" applyNumberFormat="1" applyFont="1" applyFill="1" applyBorder="1" applyAlignment="1">
      <alignment horizontal="center" vertical="center"/>
    </xf>
    <xf numFmtId="41" fontId="5" fillId="0" borderId="18" xfId="49" applyNumberFormat="1" applyFont="1" applyFill="1" applyBorder="1" applyAlignment="1">
      <alignment horizontal="center" vertical="center"/>
    </xf>
    <xf numFmtId="41" fontId="5" fillId="0" borderId="11" xfId="49" applyNumberFormat="1" applyFont="1" applyFill="1" applyBorder="1" applyAlignment="1">
      <alignment horizontal="center" vertical="center"/>
    </xf>
    <xf numFmtId="41" fontId="5" fillId="0" borderId="21" xfId="49" applyNumberFormat="1" applyFont="1" applyFill="1" applyBorder="1" applyAlignment="1">
      <alignment horizontal="center" vertical="center"/>
    </xf>
    <xf numFmtId="41" fontId="9" fillId="0" borderId="12" xfId="49" applyNumberFormat="1" applyFont="1" applyFill="1" applyBorder="1" applyAlignment="1">
      <alignment horizontal="left" vertical="center"/>
    </xf>
    <xf numFmtId="41" fontId="9" fillId="0" borderId="16" xfId="49" applyNumberFormat="1" applyFont="1" applyFill="1" applyBorder="1" applyAlignment="1">
      <alignment vertical="center"/>
    </xf>
    <xf numFmtId="41" fontId="9" fillId="0" borderId="0" xfId="49" applyNumberFormat="1" applyFont="1" applyFill="1" applyBorder="1" applyAlignment="1">
      <alignment vertical="center"/>
    </xf>
    <xf numFmtId="38" fontId="5" fillId="0" borderId="0" xfId="49" applyFont="1" applyFill="1" applyBorder="1" applyAlignment="1">
      <alignment horizontal="right"/>
    </xf>
    <xf numFmtId="0" fontId="24" fillId="0" borderId="0" xfId="0" applyFont="1" applyFill="1" applyBorder="1" applyAlignment="1">
      <alignment/>
    </xf>
    <xf numFmtId="38" fontId="14" fillId="0" borderId="12" xfId="49" applyFont="1" applyFill="1" applyBorder="1" applyAlignment="1">
      <alignment horizontal="right" vertical="center" shrinkToFit="1"/>
    </xf>
    <xf numFmtId="38" fontId="8" fillId="0" borderId="0" xfId="49" applyFont="1" applyFill="1" applyBorder="1" applyAlignment="1">
      <alignment horizontal="right"/>
    </xf>
    <xf numFmtId="6" fontId="5" fillId="0" borderId="19" xfId="60" applyFont="1" applyFill="1" applyBorder="1" applyAlignment="1">
      <alignment horizontal="center" vertical="center"/>
    </xf>
    <xf numFmtId="38" fontId="5" fillId="0" borderId="33" xfId="49" applyFont="1" applyFill="1" applyBorder="1" applyAlignment="1">
      <alignment horizontal="center" vertical="center"/>
    </xf>
    <xf numFmtId="38" fontId="5" fillId="0" borderId="23" xfId="49" applyFont="1" applyFill="1" applyBorder="1" applyAlignment="1">
      <alignment horizontal="distributed" vertical="center"/>
    </xf>
    <xf numFmtId="38" fontId="5" fillId="0" borderId="34" xfId="49" applyFont="1" applyFill="1" applyBorder="1" applyAlignment="1">
      <alignment horizontal="center" vertical="center"/>
    </xf>
    <xf numFmtId="38" fontId="9" fillId="0" borderId="12" xfId="49" applyFont="1" applyFill="1" applyBorder="1" applyAlignment="1">
      <alignment horizontal="right" vertical="center"/>
    </xf>
    <xf numFmtId="38" fontId="9" fillId="0" borderId="34" xfId="49" applyFont="1" applyFill="1" applyBorder="1" applyAlignment="1">
      <alignment vertical="center"/>
    </xf>
    <xf numFmtId="38" fontId="5" fillId="0" borderId="34" xfId="49" applyFont="1" applyFill="1" applyBorder="1" applyAlignment="1">
      <alignment vertical="center"/>
    </xf>
    <xf numFmtId="38" fontId="22" fillId="0" borderId="12" xfId="49" applyFont="1" applyFill="1" applyBorder="1" applyAlignment="1">
      <alignment horizontal="distributed" vertical="center"/>
    </xf>
    <xf numFmtId="38" fontId="9" fillId="0" borderId="35" xfId="49" applyFont="1" applyFill="1" applyBorder="1" applyAlignment="1">
      <alignment vertical="center"/>
    </xf>
    <xf numFmtId="38" fontId="9" fillId="0" borderId="25" xfId="49" applyFont="1" applyFill="1" applyBorder="1" applyAlignment="1">
      <alignment horizontal="distributed" vertical="center"/>
    </xf>
    <xf numFmtId="38" fontId="7" fillId="0" borderId="0" xfId="52" applyFont="1" applyFill="1" applyAlignment="1">
      <alignment vertical="center"/>
    </xf>
    <xf numFmtId="38" fontId="5" fillId="0" borderId="10" xfId="52" applyFont="1" applyFill="1" applyBorder="1" applyAlignment="1">
      <alignment vertical="center"/>
    </xf>
    <xf numFmtId="38" fontId="5" fillId="0" borderId="10" xfId="52" applyFont="1" applyFill="1" applyBorder="1" applyAlignment="1">
      <alignment horizontal="right" vertical="center"/>
    </xf>
    <xf numFmtId="38" fontId="5" fillId="0" borderId="15" xfId="52" applyFont="1" applyFill="1" applyBorder="1" applyAlignment="1">
      <alignment vertical="center"/>
    </xf>
    <xf numFmtId="38" fontId="9" fillId="0" borderId="13" xfId="52" applyFont="1" applyFill="1" applyBorder="1" applyAlignment="1">
      <alignment horizontal="distributed" vertical="center"/>
    </xf>
    <xf numFmtId="41" fontId="5" fillId="0" borderId="21" xfId="52" applyNumberFormat="1" applyFont="1" applyFill="1" applyBorder="1" applyAlignment="1">
      <alignment horizontal="center" vertical="center"/>
    </xf>
    <xf numFmtId="41" fontId="5" fillId="0" borderId="22" xfId="52" applyNumberFormat="1" applyFont="1" applyFill="1" applyBorder="1" applyAlignment="1">
      <alignment horizontal="center" vertical="center"/>
    </xf>
    <xf numFmtId="41" fontId="9" fillId="0" borderId="16" xfId="52" applyNumberFormat="1" applyFont="1" applyFill="1" applyBorder="1" applyAlignment="1">
      <alignment vertical="center"/>
    </xf>
    <xf numFmtId="41" fontId="9" fillId="0" borderId="27" xfId="52" applyNumberFormat="1" applyFont="1" applyFill="1" applyBorder="1" applyAlignment="1">
      <alignment vertical="center"/>
    </xf>
    <xf numFmtId="41" fontId="5" fillId="0" borderId="10" xfId="52" applyNumberFormat="1" applyFont="1" applyFill="1" applyBorder="1" applyAlignment="1">
      <alignment vertical="center"/>
    </xf>
    <xf numFmtId="41" fontId="5" fillId="0" borderId="15" xfId="52" applyNumberFormat="1" applyFont="1" applyFill="1" applyBorder="1" applyAlignment="1">
      <alignment vertical="center"/>
    </xf>
    <xf numFmtId="41" fontId="5" fillId="0" borderId="10" xfId="52" applyNumberFormat="1" applyFont="1" applyFill="1" applyBorder="1" applyAlignment="1">
      <alignment horizontal="right" vertical="center"/>
    </xf>
    <xf numFmtId="41" fontId="5" fillId="0" borderId="15" xfId="52" applyNumberFormat="1" applyFont="1" applyFill="1" applyBorder="1" applyAlignment="1">
      <alignment horizontal="right" vertical="center"/>
    </xf>
    <xf numFmtId="41" fontId="19" fillId="0" borderId="0" xfId="52" applyNumberFormat="1" applyFont="1" applyFill="1" applyBorder="1" applyAlignment="1">
      <alignment vertical="center"/>
    </xf>
    <xf numFmtId="41" fontId="19" fillId="0" borderId="0" xfId="52" applyNumberFormat="1" applyFont="1" applyFill="1" applyAlignment="1">
      <alignment vertical="center"/>
    </xf>
    <xf numFmtId="41" fontId="5" fillId="0" borderId="25" xfId="52" applyNumberFormat="1" applyFont="1" applyFill="1" applyBorder="1" applyAlignment="1">
      <alignment vertical="center"/>
    </xf>
    <xf numFmtId="41" fontId="5" fillId="0" borderId="28" xfId="52" applyNumberFormat="1" applyFont="1" applyFill="1" applyBorder="1" applyAlignment="1">
      <alignment vertical="center"/>
    </xf>
    <xf numFmtId="41" fontId="5" fillId="0" borderId="0" xfId="52" applyNumberFormat="1" applyFont="1" applyFill="1" applyBorder="1" applyAlignment="1">
      <alignment vertical="center"/>
    </xf>
    <xf numFmtId="41" fontId="9" fillId="0" borderId="10" xfId="52" applyNumberFormat="1" applyFont="1" applyFill="1" applyBorder="1" applyAlignment="1">
      <alignment vertical="center"/>
    </xf>
    <xf numFmtId="41" fontId="9" fillId="0" borderId="15" xfId="52" applyNumberFormat="1" applyFont="1" applyFill="1" applyBorder="1" applyAlignment="1">
      <alignment vertical="center"/>
    </xf>
    <xf numFmtId="38" fontId="5" fillId="0" borderId="27" xfId="52" applyFont="1" applyFill="1" applyBorder="1" applyAlignment="1">
      <alignment horizontal="center" vertical="center"/>
    </xf>
    <xf numFmtId="38" fontId="7" fillId="0" borderId="0" xfId="52" applyFont="1" applyFill="1" applyBorder="1" applyAlignment="1">
      <alignment vertical="center"/>
    </xf>
    <xf numFmtId="38" fontId="5" fillId="0" borderId="36" xfId="52" applyFont="1" applyFill="1" applyBorder="1" applyAlignment="1">
      <alignment horizontal="center" vertical="center"/>
    </xf>
    <xf numFmtId="38" fontId="5" fillId="0" borderId="19" xfId="52" applyFont="1" applyFill="1" applyBorder="1" applyAlignment="1">
      <alignment horizontal="center" vertical="center"/>
    </xf>
    <xf numFmtId="38" fontId="9" fillId="0" borderId="13" xfId="52" applyFont="1" applyFill="1" applyBorder="1" applyAlignment="1" quotePrefix="1">
      <alignment horizontal="center" vertical="center"/>
    </xf>
    <xf numFmtId="180" fontId="9" fillId="0" borderId="10" xfId="52" applyNumberFormat="1" applyFont="1" applyFill="1" applyBorder="1" applyAlignment="1">
      <alignment vertical="center"/>
    </xf>
    <xf numFmtId="180" fontId="9" fillId="0" borderId="24" xfId="52" applyNumberFormat="1" applyFont="1" applyFill="1" applyBorder="1" applyAlignment="1">
      <alignment vertical="center"/>
    </xf>
    <xf numFmtId="180" fontId="9" fillId="0" borderId="0" xfId="52" applyNumberFormat="1" applyFont="1" applyFill="1" applyBorder="1" applyAlignment="1">
      <alignment vertical="center"/>
    </xf>
    <xf numFmtId="180" fontId="5" fillId="0" borderId="10" xfId="52" applyNumberFormat="1" applyFont="1" applyFill="1" applyBorder="1" applyAlignment="1">
      <alignment/>
    </xf>
    <xf numFmtId="180" fontId="5" fillId="0" borderId="0" xfId="52" applyNumberFormat="1" applyFont="1" applyFill="1" applyBorder="1" applyAlignment="1">
      <alignment/>
    </xf>
    <xf numFmtId="180" fontId="5" fillId="0" borderId="10" xfId="52" applyNumberFormat="1" applyFont="1" applyFill="1" applyBorder="1" applyAlignment="1">
      <alignment vertical="center"/>
    </xf>
    <xf numFmtId="180" fontId="5" fillId="0" borderId="0" xfId="52" applyNumberFormat="1" applyFont="1" applyFill="1" applyBorder="1" applyAlignment="1">
      <alignment vertical="center"/>
    </xf>
    <xf numFmtId="38" fontId="5" fillId="0" borderId="16" xfId="49" applyFont="1" applyFill="1" applyBorder="1" applyAlignment="1">
      <alignment vertical="center"/>
    </xf>
    <xf numFmtId="38" fontId="5" fillId="0" borderId="10" xfId="49" applyFont="1" applyFill="1" applyBorder="1" applyAlignment="1">
      <alignment vertical="center"/>
    </xf>
    <xf numFmtId="181" fontId="5" fillId="0" borderId="10" xfId="49" applyNumberFormat="1" applyFont="1" applyFill="1" applyBorder="1" applyAlignment="1">
      <alignment vertical="center"/>
    </xf>
    <xf numFmtId="38" fontId="5" fillId="0" borderId="37" xfId="49" applyFont="1" applyFill="1" applyBorder="1" applyAlignment="1">
      <alignment horizontal="center" vertical="center"/>
    </xf>
    <xf numFmtId="0" fontId="7" fillId="0" borderId="0" xfId="0" applyFont="1" applyFill="1" applyAlignment="1">
      <alignment horizontal="left"/>
    </xf>
    <xf numFmtId="0" fontId="17" fillId="0" borderId="0" xfId="0" applyFont="1" applyFill="1" applyAlignment="1">
      <alignment vertical="center"/>
    </xf>
    <xf numFmtId="0" fontId="19" fillId="0" borderId="0" xfId="0" applyFont="1" applyFill="1" applyAlignment="1">
      <alignment vertical="center"/>
    </xf>
    <xf numFmtId="0" fontId="20" fillId="0" borderId="36" xfId="0" applyFont="1" applyFill="1" applyBorder="1" applyAlignment="1">
      <alignment horizontal="distributed" vertical="center" wrapText="1"/>
    </xf>
    <xf numFmtId="0" fontId="20" fillId="0" borderId="36"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3" xfId="0" applyFont="1" applyFill="1" applyBorder="1" applyAlignment="1">
      <alignment horizontal="distributed" vertical="center" wrapText="1"/>
    </xf>
    <xf numFmtId="41" fontId="20" fillId="0" borderId="16" xfId="0" applyNumberFormat="1" applyFont="1" applyFill="1" applyBorder="1" applyAlignment="1">
      <alignment vertical="center" wrapText="1"/>
    </xf>
    <xf numFmtId="41" fontId="20" fillId="0" borderId="27" xfId="0" applyNumberFormat="1" applyFont="1" applyFill="1" applyBorder="1" applyAlignment="1">
      <alignment vertical="center" wrapText="1"/>
    </xf>
    <xf numFmtId="0" fontId="17" fillId="0" borderId="0" xfId="0" applyFont="1" applyFill="1" applyBorder="1" applyAlignment="1">
      <alignment vertical="center"/>
    </xf>
    <xf numFmtId="0" fontId="18" fillId="0" borderId="12" xfId="0" applyFont="1" applyFill="1" applyBorder="1" applyAlignment="1">
      <alignment horizontal="distributed" vertical="center" wrapText="1"/>
    </xf>
    <xf numFmtId="0" fontId="20" fillId="0" borderId="12" xfId="0" applyFont="1" applyFill="1" applyBorder="1" applyAlignment="1">
      <alignment horizontal="distributed" vertical="center" wrapText="1"/>
    </xf>
    <xf numFmtId="0" fontId="20" fillId="0" borderId="12" xfId="0" applyNumberFormat="1" applyFont="1" applyFill="1" applyBorder="1" applyAlignment="1">
      <alignment horizontal="distributed" vertical="center" wrapText="1"/>
    </xf>
    <xf numFmtId="0" fontId="20" fillId="0" borderId="13" xfId="0" applyFont="1" applyFill="1" applyBorder="1" applyAlignment="1">
      <alignment horizontal="distributed" vertical="center" wrapText="1"/>
    </xf>
    <xf numFmtId="41" fontId="17" fillId="0" borderId="0" xfId="0" applyNumberFormat="1" applyFont="1" applyFill="1" applyAlignment="1">
      <alignment vertical="center"/>
    </xf>
    <xf numFmtId="41" fontId="18" fillId="0" borderId="10" xfId="0" applyNumberFormat="1" applyFont="1" applyFill="1" applyBorder="1" applyAlignment="1">
      <alignment vertical="center" wrapText="1"/>
    </xf>
    <xf numFmtId="41" fontId="18" fillId="0" borderId="15" xfId="0" applyNumberFormat="1" applyFont="1" applyFill="1" applyBorder="1" applyAlignment="1">
      <alignment vertical="center" wrapText="1"/>
    </xf>
    <xf numFmtId="41" fontId="20" fillId="0" borderId="10" xfId="0" applyNumberFormat="1" applyFont="1" applyFill="1" applyBorder="1" applyAlignment="1">
      <alignment vertical="center" wrapText="1"/>
    </xf>
    <xf numFmtId="41" fontId="20" fillId="0" borderId="15" xfId="0" applyNumberFormat="1" applyFont="1" applyFill="1" applyBorder="1" applyAlignment="1">
      <alignment vertical="center"/>
    </xf>
    <xf numFmtId="41" fontId="20" fillId="0" borderId="25" xfId="0" applyNumberFormat="1" applyFont="1" applyFill="1" applyBorder="1" applyAlignment="1">
      <alignment vertical="center" wrapText="1"/>
    </xf>
    <xf numFmtId="41" fontId="20" fillId="0" borderId="28" xfId="0" applyNumberFormat="1" applyFont="1" applyFill="1" applyBorder="1" applyAlignment="1">
      <alignment vertical="center"/>
    </xf>
    <xf numFmtId="0" fontId="7" fillId="0" borderId="0" xfId="0" applyFont="1" applyFill="1" applyAlignment="1">
      <alignment horizontal="left" vertical="center"/>
    </xf>
    <xf numFmtId="41" fontId="19" fillId="0" borderId="27" xfId="0" applyNumberFormat="1" applyFont="1" applyFill="1" applyBorder="1" applyAlignment="1">
      <alignment vertical="center"/>
    </xf>
    <xf numFmtId="0" fontId="17" fillId="0" borderId="0" xfId="0" applyFont="1" applyFill="1" applyBorder="1" applyAlignment="1">
      <alignment horizontal="distributed" vertical="center"/>
    </xf>
    <xf numFmtId="0" fontId="17" fillId="0" borderId="12" xfId="0" applyFont="1" applyFill="1" applyBorder="1" applyAlignment="1">
      <alignment horizontal="distributed" vertical="center"/>
    </xf>
    <xf numFmtId="0" fontId="19" fillId="0" borderId="0" xfId="0" applyFont="1" applyFill="1" applyBorder="1" applyAlignment="1">
      <alignment vertical="center"/>
    </xf>
    <xf numFmtId="38" fontId="5" fillId="0" borderId="0" xfId="52" applyFont="1" applyFill="1" applyAlignment="1">
      <alignment horizontal="center"/>
    </xf>
    <xf numFmtId="38" fontId="5" fillId="0" borderId="0" xfId="49" applyFont="1" applyFill="1" applyAlignment="1">
      <alignment horizontal="centerContinuous" vertical="center"/>
    </xf>
    <xf numFmtId="38" fontId="5" fillId="0" borderId="37" xfId="49" applyFont="1" applyFill="1" applyBorder="1" applyAlignment="1">
      <alignment horizontal="centerContinuous" vertical="center"/>
    </xf>
    <xf numFmtId="0" fontId="5" fillId="0" borderId="37" xfId="0" applyFont="1" applyFill="1" applyBorder="1" applyAlignment="1">
      <alignment horizontal="centerContinuous" vertical="center"/>
    </xf>
    <xf numFmtId="0" fontId="5" fillId="0" borderId="20" xfId="0" applyFont="1" applyFill="1" applyBorder="1" applyAlignment="1">
      <alignment horizontal="centerContinuous" vertical="center"/>
    </xf>
    <xf numFmtId="0" fontId="5" fillId="0" borderId="16" xfId="0" applyFont="1" applyFill="1" applyBorder="1" applyAlignment="1">
      <alignment horizontal="centerContinuous" vertical="center"/>
    </xf>
    <xf numFmtId="38" fontId="7" fillId="0" borderId="0" xfId="49" applyFont="1" applyFill="1" applyAlignment="1">
      <alignment/>
    </xf>
    <xf numFmtId="38" fontId="5" fillId="0" borderId="0" xfId="49" applyFont="1" applyFill="1" applyAlignment="1">
      <alignment/>
    </xf>
    <xf numFmtId="38" fontId="5" fillId="0" borderId="0" xfId="49" applyFont="1" applyFill="1" applyBorder="1" applyAlignment="1">
      <alignment/>
    </xf>
    <xf numFmtId="41" fontId="5" fillId="0" borderId="16" xfId="49" applyNumberFormat="1" applyFont="1" applyFill="1" applyBorder="1" applyAlignment="1">
      <alignment/>
    </xf>
    <xf numFmtId="41" fontId="5" fillId="0" borderId="27" xfId="49" applyNumberFormat="1" applyFont="1" applyFill="1" applyBorder="1" applyAlignment="1">
      <alignment/>
    </xf>
    <xf numFmtId="38" fontId="5" fillId="0" borderId="0" xfId="49" applyFont="1" applyFill="1" applyBorder="1" applyAlignment="1">
      <alignment horizontal="centerContinuous" vertical="center"/>
    </xf>
    <xf numFmtId="38" fontId="5" fillId="0" borderId="30" xfId="49" applyFont="1" applyFill="1" applyBorder="1" applyAlignment="1">
      <alignment horizontal="centerContinuous" vertical="center"/>
    </xf>
    <xf numFmtId="38" fontId="5" fillId="0" borderId="20" xfId="49" applyFont="1" applyFill="1" applyBorder="1" applyAlignment="1">
      <alignment horizontal="centerContinuous" vertical="center"/>
    </xf>
    <xf numFmtId="0" fontId="13" fillId="0" borderId="0" xfId="0" applyFont="1" applyFill="1" applyAlignment="1">
      <alignment/>
    </xf>
    <xf numFmtId="38" fontId="5" fillId="0" borderId="26" xfId="49" applyFont="1" applyFill="1" applyBorder="1" applyAlignment="1">
      <alignment horizontal="center" vertical="center"/>
    </xf>
    <xf numFmtId="0" fontId="0" fillId="0" borderId="0" xfId="0" applyFont="1" applyFill="1" applyAlignment="1">
      <alignment/>
    </xf>
    <xf numFmtId="41" fontId="5" fillId="0" borderId="37" xfId="49" applyNumberFormat="1" applyFont="1" applyFill="1" applyBorder="1" applyAlignment="1">
      <alignment horizontal="centerContinuous" vertical="center"/>
    </xf>
    <xf numFmtId="0" fontId="5" fillId="0" borderId="37" xfId="49" applyNumberFormat="1" applyFont="1" applyFill="1" applyBorder="1" applyAlignment="1">
      <alignment horizontal="centerContinuous" vertical="center"/>
    </xf>
    <xf numFmtId="41" fontId="5" fillId="0" borderId="20" xfId="49" applyNumberFormat="1" applyFont="1" applyFill="1" applyBorder="1" applyAlignment="1">
      <alignment horizontal="centerContinuous" vertical="center"/>
    </xf>
    <xf numFmtId="38" fontId="5" fillId="0" borderId="16" xfId="49" applyFont="1" applyFill="1" applyBorder="1" applyAlignment="1">
      <alignment horizontal="centerContinuous" vertical="center"/>
    </xf>
    <xf numFmtId="38" fontId="5" fillId="0" borderId="27" xfId="49" applyFont="1" applyFill="1" applyBorder="1" applyAlignment="1">
      <alignment horizontal="centerContinuous" vertical="center"/>
    </xf>
    <xf numFmtId="38" fontId="5" fillId="0" borderId="19" xfId="49" applyFont="1" applyFill="1" applyBorder="1" applyAlignment="1">
      <alignment vertical="center"/>
    </xf>
    <xf numFmtId="38" fontId="5" fillId="0" borderId="38" xfId="49" applyFont="1" applyFill="1" applyBorder="1" applyAlignment="1">
      <alignment vertical="center"/>
    </xf>
    <xf numFmtId="38" fontId="5" fillId="0" borderId="39" xfId="49" applyFont="1" applyFill="1" applyBorder="1" applyAlignment="1">
      <alignment vertical="center"/>
    </xf>
    <xf numFmtId="0" fontId="19" fillId="0" borderId="0" xfId="0" applyFont="1" applyFill="1" applyAlignment="1">
      <alignment horizontal="centerContinuous" vertical="center"/>
    </xf>
    <xf numFmtId="38" fontId="5" fillId="0" borderId="17" xfId="49" applyFont="1" applyFill="1" applyBorder="1" applyAlignment="1">
      <alignment horizontal="centerContinuous" vertical="center"/>
    </xf>
    <xf numFmtId="38" fontId="5" fillId="0" borderId="14" xfId="49" applyFont="1" applyFill="1" applyBorder="1" applyAlignment="1">
      <alignment horizontal="centerContinuous" vertical="center"/>
    </xf>
    <xf numFmtId="38" fontId="5" fillId="0" borderId="29" xfId="49" applyFont="1" applyFill="1" applyBorder="1" applyAlignment="1">
      <alignment horizontal="centerContinuous" vertical="center"/>
    </xf>
    <xf numFmtId="38" fontId="5" fillId="0" borderId="37" xfId="52" applyFont="1" applyFill="1" applyBorder="1" applyAlignment="1">
      <alignment horizontal="centerContinuous" vertical="center"/>
    </xf>
    <xf numFmtId="38" fontId="5" fillId="0" borderId="20" xfId="52" applyFont="1" applyFill="1" applyBorder="1" applyAlignment="1">
      <alignment horizontal="centerContinuous" vertical="center"/>
    </xf>
    <xf numFmtId="41" fontId="5" fillId="0" borderId="0" xfId="52" applyNumberFormat="1" applyFont="1" applyFill="1" applyBorder="1" applyAlignment="1">
      <alignment horizontal="distributed" vertical="center"/>
    </xf>
    <xf numFmtId="41" fontId="5" fillId="0" borderId="12" xfId="52" applyNumberFormat="1" applyFont="1" applyFill="1" applyBorder="1" applyAlignment="1">
      <alignment horizontal="distributed" vertical="center"/>
    </xf>
    <xf numFmtId="41" fontId="5" fillId="0" borderId="13" xfId="52" applyNumberFormat="1" applyFont="1" applyFill="1" applyBorder="1" applyAlignment="1">
      <alignment horizontal="distributed" vertical="center"/>
    </xf>
    <xf numFmtId="38" fontId="5" fillId="0" borderId="37" xfId="52" applyFont="1" applyFill="1" applyBorder="1" applyAlignment="1">
      <alignment horizontal="center" vertical="center"/>
    </xf>
    <xf numFmtId="38" fontId="5" fillId="0" borderId="20" xfId="52" applyFont="1" applyFill="1" applyBorder="1" applyAlignment="1">
      <alignment horizontal="center" vertical="center"/>
    </xf>
    <xf numFmtId="38" fontId="5" fillId="0" borderId="36" xfId="52" applyFont="1" applyFill="1" applyBorder="1" applyAlignment="1">
      <alignment horizontal="centerContinuous" vertical="center"/>
    </xf>
    <xf numFmtId="38" fontId="5" fillId="0" borderId="19" xfId="52" applyFont="1" applyFill="1" applyBorder="1" applyAlignment="1">
      <alignment horizontal="centerContinuous" vertical="center"/>
    </xf>
    <xf numFmtId="38" fontId="5" fillId="0" borderId="11" xfId="49" applyFont="1" applyFill="1" applyBorder="1" applyAlignment="1">
      <alignment horizontal="center" vertical="center"/>
    </xf>
    <xf numFmtId="38" fontId="5" fillId="0" borderId="38" xfId="49" applyFont="1" applyFill="1" applyBorder="1" applyAlignment="1">
      <alignment horizontal="center" vertical="center"/>
    </xf>
    <xf numFmtId="38" fontId="5" fillId="0" borderId="22" xfId="49" applyFont="1" applyFill="1" applyBorder="1" applyAlignment="1">
      <alignment horizontal="center" vertical="center"/>
    </xf>
    <xf numFmtId="38" fontId="5" fillId="0" borderId="30" xfId="49" applyFont="1" applyFill="1" applyBorder="1" applyAlignment="1">
      <alignment horizontal="center" vertical="center"/>
    </xf>
    <xf numFmtId="38" fontId="8" fillId="0" borderId="37" xfId="49" applyFont="1" applyFill="1" applyBorder="1" applyAlignment="1">
      <alignment horizontal="center" vertical="center"/>
    </xf>
    <xf numFmtId="38" fontId="5" fillId="0" borderId="15" xfId="49" applyFont="1" applyFill="1" applyBorder="1" applyAlignment="1">
      <alignment horizontal="center" vertical="center"/>
    </xf>
    <xf numFmtId="38" fontId="13" fillId="0" borderId="30" xfId="49" applyFont="1" applyFill="1" applyBorder="1" applyAlignment="1">
      <alignment horizontal="center"/>
    </xf>
    <xf numFmtId="38" fontId="13" fillId="0" borderId="12" xfId="49" applyFont="1" applyFill="1" applyBorder="1" applyAlignment="1">
      <alignment horizontal="center"/>
    </xf>
    <xf numFmtId="38" fontId="5" fillId="0" borderId="37" xfId="49" applyFont="1" applyFill="1" applyBorder="1" applyAlignment="1">
      <alignment horizontal="center" vertical="center"/>
    </xf>
    <xf numFmtId="38" fontId="5" fillId="0" borderId="10" xfId="49" applyFont="1" applyFill="1" applyBorder="1" applyAlignment="1">
      <alignment horizontal="center" vertical="center"/>
    </xf>
    <xf numFmtId="38" fontId="5" fillId="0" borderId="11" xfId="49" applyFont="1" applyFill="1" applyBorder="1" applyAlignment="1">
      <alignment horizontal="center" vertical="center"/>
    </xf>
    <xf numFmtId="38" fontId="5" fillId="0" borderId="37" xfId="49" applyFont="1" applyFill="1" applyBorder="1" applyAlignment="1">
      <alignment horizontal="center" vertical="center" wrapText="1"/>
    </xf>
    <xf numFmtId="38" fontId="5" fillId="0" borderId="10" xfId="49" applyFont="1" applyFill="1" applyBorder="1" applyAlignment="1">
      <alignment horizontal="center" vertical="center" wrapText="1"/>
    </xf>
    <xf numFmtId="38" fontId="5" fillId="0" borderId="11" xfId="49" applyFont="1" applyFill="1" applyBorder="1" applyAlignment="1">
      <alignment horizontal="center" vertical="center" wrapText="1"/>
    </xf>
    <xf numFmtId="38" fontId="5" fillId="0" borderId="19" xfId="49" applyFont="1" applyFill="1" applyBorder="1" applyAlignment="1">
      <alignment horizontal="center" vertical="center"/>
    </xf>
    <xf numFmtId="38" fontId="5" fillId="0" borderId="38" xfId="49" applyFont="1" applyFill="1" applyBorder="1" applyAlignment="1">
      <alignment horizontal="center" vertical="center"/>
    </xf>
    <xf numFmtId="38" fontId="5" fillId="0" borderId="14" xfId="49" applyFont="1" applyFill="1" applyBorder="1" applyAlignment="1">
      <alignment horizontal="center" vertical="center"/>
    </xf>
    <xf numFmtId="38" fontId="5" fillId="0" borderId="18" xfId="49" applyFont="1" applyFill="1" applyBorder="1" applyAlignment="1">
      <alignment horizontal="center" vertical="center"/>
    </xf>
    <xf numFmtId="38" fontId="5" fillId="0" borderId="22" xfId="49" applyFont="1" applyFill="1" applyBorder="1" applyAlignment="1">
      <alignment horizontal="center" vertical="center"/>
    </xf>
    <xf numFmtId="38" fontId="5" fillId="0" borderId="40" xfId="49" applyFont="1" applyFill="1" applyBorder="1" applyAlignment="1">
      <alignment horizontal="center" vertical="center"/>
    </xf>
    <xf numFmtId="38" fontId="5" fillId="0" borderId="16" xfId="49" applyFont="1" applyFill="1" applyBorder="1" applyAlignment="1">
      <alignment horizontal="center" vertical="center" wrapText="1"/>
    </xf>
    <xf numFmtId="38" fontId="5" fillId="0" borderId="30" xfId="49" applyFont="1" applyFill="1" applyBorder="1" applyAlignment="1">
      <alignment horizontal="center" vertical="center"/>
    </xf>
    <xf numFmtId="0" fontId="19" fillId="0" borderId="18" xfId="0" applyFont="1" applyFill="1" applyBorder="1" applyAlignment="1">
      <alignment horizontal="center" vertical="center"/>
    </xf>
    <xf numFmtId="38" fontId="5" fillId="0" borderId="20" xfId="49" applyFont="1" applyFill="1" applyBorder="1" applyAlignment="1">
      <alignment horizontal="center" vertical="center"/>
    </xf>
    <xf numFmtId="38" fontId="5" fillId="0" borderId="17" xfId="49" applyFont="1" applyFill="1" applyBorder="1" applyAlignment="1">
      <alignment horizontal="center" vertical="center"/>
    </xf>
    <xf numFmtId="38" fontId="5" fillId="0" borderId="29" xfId="49" applyFont="1" applyFill="1" applyBorder="1" applyAlignment="1">
      <alignment horizontal="center" vertical="center"/>
    </xf>
    <xf numFmtId="38" fontId="5" fillId="0" borderId="19" xfId="49" applyFont="1" applyFill="1" applyBorder="1" applyAlignment="1">
      <alignment horizontal="center" vertical="center" shrinkToFit="1"/>
    </xf>
    <xf numFmtId="38" fontId="5" fillId="0" borderId="38" xfId="49" applyFont="1" applyFill="1" applyBorder="1" applyAlignment="1">
      <alignment horizontal="center" vertical="center" shrinkToFit="1"/>
    </xf>
    <xf numFmtId="38" fontId="5" fillId="0" borderId="22" xfId="49" applyFont="1" applyFill="1" applyBorder="1" applyAlignment="1">
      <alignment horizontal="center" vertical="center" shrinkToFit="1"/>
    </xf>
    <xf numFmtId="38" fontId="5" fillId="0" borderId="40" xfId="49" applyFont="1" applyFill="1" applyBorder="1" applyAlignment="1">
      <alignment horizontal="center" vertical="center" shrinkToFit="1"/>
    </xf>
    <xf numFmtId="38" fontId="5" fillId="0" borderId="41" xfId="49" applyFont="1" applyFill="1" applyBorder="1" applyAlignment="1">
      <alignment horizontal="center" vertical="center" shrinkToFit="1"/>
    </xf>
    <xf numFmtId="38" fontId="5" fillId="0" borderId="16" xfId="49" applyFont="1" applyFill="1" applyBorder="1" applyAlignment="1">
      <alignment horizontal="center" vertical="center" shrinkToFit="1"/>
    </xf>
    <xf numFmtId="38" fontId="5" fillId="0" borderId="11" xfId="49" applyFont="1" applyFill="1" applyBorder="1" applyAlignment="1">
      <alignment horizontal="center" vertical="center" shrinkToFit="1"/>
    </xf>
    <xf numFmtId="38" fontId="5" fillId="0" borderId="27" xfId="49" applyFont="1" applyFill="1" applyBorder="1" applyAlignment="1">
      <alignment horizontal="center" vertical="center"/>
    </xf>
    <xf numFmtId="38" fontId="5" fillId="0" borderId="24" xfId="49" applyFont="1" applyFill="1" applyBorder="1" applyAlignment="1">
      <alignment horizontal="center" vertical="center"/>
    </xf>
    <xf numFmtId="38" fontId="5" fillId="0" borderId="23" xfId="49" applyFont="1" applyFill="1" applyBorder="1" applyAlignment="1">
      <alignment horizontal="center" vertical="center"/>
    </xf>
    <xf numFmtId="38" fontId="9" fillId="0" borderId="0" xfId="49" applyFont="1" applyFill="1" applyBorder="1" applyAlignment="1">
      <alignment horizontal="center" vertical="center"/>
    </xf>
    <xf numFmtId="38" fontId="9" fillId="0" borderId="12" xfId="49" applyFont="1" applyFill="1" applyBorder="1" applyAlignment="1">
      <alignment horizontal="center" vertical="center"/>
    </xf>
    <xf numFmtId="38" fontId="5" fillId="0" borderId="0" xfId="49" applyFont="1" applyFill="1" applyAlignment="1">
      <alignment horizontal="left" vertical="center"/>
    </xf>
    <xf numFmtId="38" fontId="5" fillId="0" borderId="0" xfId="49" applyFont="1" applyFill="1" applyBorder="1" applyAlignment="1">
      <alignment horizontal="distributed" vertical="center"/>
    </xf>
    <xf numFmtId="38" fontId="8" fillId="0" borderId="0" xfId="49" applyFont="1" applyFill="1" applyBorder="1" applyAlignment="1">
      <alignment horizontal="distributed" vertical="center"/>
    </xf>
    <xf numFmtId="0" fontId="5" fillId="0" borderId="19"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4" xfId="0" applyFont="1" applyFill="1" applyBorder="1" applyAlignment="1">
      <alignment horizontal="center" vertical="center"/>
    </xf>
    <xf numFmtId="38" fontId="5" fillId="0" borderId="39" xfId="49" applyFont="1" applyFill="1" applyBorder="1" applyAlignment="1">
      <alignment horizontal="center" vertical="center"/>
    </xf>
    <xf numFmtId="38" fontId="5" fillId="0" borderId="20" xfId="49" applyFont="1" applyFill="1" applyBorder="1" applyAlignment="1">
      <alignment horizontal="center" vertical="center" wrapText="1"/>
    </xf>
    <xf numFmtId="38" fontId="5" fillId="0" borderId="14" xfId="49" applyFont="1" applyFill="1" applyBorder="1" applyAlignment="1">
      <alignment horizontal="center" vertical="center" wrapText="1"/>
    </xf>
    <xf numFmtId="38" fontId="5" fillId="0" borderId="0" xfId="49" applyFont="1" applyFill="1" applyBorder="1" applyAlignment="1">
      <alignment horizontal="center" vertical="distributed"/>
    </xf>
    <xf numFmtId="38" fontId="5" fillId="0" borderId="12" xfId="49" applyFont="1" applyFill="1" applyBorder="1" applyAlignment="1">
      <alignment horizontal="center" vertical="distributed"/>
    </xf>
    <xf numFmtId="38" fontId="5" fillId="0" borderId="41" xfId="49" applyFont="1" applyFill="1" applyBorder="1" applyAlignment="1">
      <alignment horizontal="center" vertical="center"/>
    </xf>
    <xf numFmtId="38" fontId="5" fillId="0" borderId="16" xfId="49" applyFont="1" applyFill="1" applyBorder="1" applyAlignment="1">
      <alignment horizontal="center" vertical="center"/>
    </xf>
    <xf numFmtId="38" fontId="8" fillId="0" borderId="0" xfId="49" applyFont="1" applyFill="1" applyBorder="1" applyAlignment="1">
      <alignment horizontal="center" vertical="center"/>
    </xf>
    <xf numFmtId="38" fontId="8" fillId="0" borderId="29" xfId="49" applyFont="1" applyFill="1" applyBorder="1" applyAlignment="1">
      <alignment horizontal="center" vertical="center"/>
    </xf>
    <xf numFmtId="38" fontId="8" fillId="0" borderId="19" xfId="49" applyFont="1" applyFill="1" applyBorder="1" applyAlignment="1">
      <alignment horizontal="center" vertical="center"/>
    </xf>
    <xf numFmtId="38" fontId="8" fillId="0" borderId="38" xfId="49" applyFont="1" applyFill="1" applyBorder="1" applyAlignment="1">
      <alignment horizontal="center" vertical="center"/>
    </xf>
    <xf numFmtId="38" fontId="8" fillId="0" borderId="39" xfId="49" applyFont="1" applyFill="1" applyBorder="1" applyAlignment="1">
      <alignment horizontal="center" vertical="center"/>
    </xf>
    <xf numFmtId="38" fontId="8" fillId="0" borderId="37" xfId="49" applyFont="1" applyFill="1" applyBorder="1" applyAlignment="1">
      <alignment horizontal="center" vertical="center"/>
    </xf>
    <xf numFmtId="38" fontId="8" fillId="0" borderId="11" xfId="49" applyFont="1" applyFill="1" applyBorder="1" applyAlignment="1">
      <alignment horizontal="center" vertical="center"/>
    </xf>
    <xf numFmtId="38" fontId="8" fillId="0" borderId="20" xfId="49" applyFont="1" applyFill="1" applyBorder="1" applyAlignment="1">
      <alignment horizontal="center" vertical="center"/>
    </xf>
    <xf numFmtId="38" fontId="8" fillId="0" borderId="14" xfId="49" applyFont="1" applyFill="1" applyBorder="1" applyAlignment="1">
      <alignment horizontal="center" vertical="center"/>
    </xf>
    <xf numFmtId="41" fontId="5" fillId="0" borderId="16" xfId="49" applyNumberFormat="1" applyFont="1" applyFill="1" applyBorder="1" applyAlignment="1">
      <alignment horizontal="center" vertical="center"/>
    </xf>
    <xf numFmtId="41" fontId="5" fillId="0" borderId="22" xfId="49" applyNumberFormat="1" applyFont="1" applyFill="1" applyBorder="1" applyAlignment="1">
      <alignment horizontal="center" vertical="center"/>
    </xf>
    <xf numFmtId="41" fontId="5" fillId="0" borderId="40" xfId="49" applyNumberFormat="1" applyFont="1" applyFill="1" applyBorder="1" applyAlignment="1">
      <alignment horizontal="center" vertical="center"/>
    </xf>
    <xf numFmtId="41" fontId="5" fillId="0" borderId="41" xfId="49" applyNumberFormat="1" applyFont="1" applyFill="1" applyBorder="1" applyAlignment="1">
      <alignment horizontal="center" vertical="center"/>
    </xf>
    <xf numFmtId="41" fontId="5" fillId="0" borderId="27" xfId="49" applyNumberFormat="1" applyFont="1" applyFill="1" applyBorder="1" applyAlignment="1">
      <alignment horizontal="center" vertical="center"/>
    </xf>
    <xf numFmtId="38" fontId="5" fillId="0" borderId="12" xfId="49" applyFont="1" applyFill="1" applyBorder="1" applyAlignment="1">
      <alignment horizontal="center" vertical="center"/>
    </xf>
    <xf numFmtId="38" fontId="5" fillId="0" borderId="19" xfId="49" applyFont="1" applyFill="1" applyBorder="1" applyAlignment="1">
      <alignment horizontal="distributed" vertical="center"/>
    </xf>
    <xf numFmtId="38" fontId="5" fillId="0" borderId="38" xfId="49" applyFont="1" applyFill="1" applyBorder="1" applyAlignment="1">
      <alignment horizontal="distributed" vertical="center"/>
    </xf>
    <xf numFmtId="38" fontId="5" fillId="0" borderId="21" xfId="49" applyFont="1" applyFill="1" applyBorder="1" applyAlignment="1">
      <alignment horizontal="center" vertical="center" wrapText="1"/>
    </xf>
    <xf numFmtId="0" fontId="23" fillId="0" borderId="16" xfId="49" applyNumberFormat="1" applyFont="1" applyFill="1" applyBorder="1" applyAlignment="1">
      <alignment horizontal="distributed" vertical="center" wrapText="1"/>
    </xf>
    <xf numFmtId="0" fontId="23" fillId="0" borderId="10" xfId="49" applyNumberFormat="1" applyFont="1" applyFill="1" applyBorder="1" applyAlignment="1">
      <alignment horizontal="distributed" vertical="center" wrapText="1"/>
    </xf>
    <xf numFmtId="0" fontId="23" fillId="0" borderId="11" xfId="49" applyNumberFormat="1" applyFont="1" applyFill="1" applyBorder="1" applyAlignment="1">
      <alignment horizontal="distributed" vertical="center" wrapText="1"/>
    </xf>
    <xf numFmtId="38" fontId="5" fillId="0" borderId="27" xfId="49" applyFont="1" applyFill="1" applyBorder="1" applyAlignment="1">
      <alignment horizontal="center" vertical="center" wrapText="1"/>
    </xf>
    <xf numFmtId="38" fontId="5" fillId="0" borderId="15" xfId="49" applyFont="1" applyFill="1" applyBorder="1" applyAlignment="1">
      <alignment horizontal="center" vertical="center" wrapText="1"/>
    </xf>
    <xf numFmtId="38" fontId="5" fillId="0" borderId="15" xfId="49" applyFont="1" applyFill="1" applyBorder="1" applyAlignment="1">
      <alignment horizontal="center" vertical="center"/>
    </xf>
    <xf numFmtId="38" fontId="8" fillId="0" borderId="27" xfId="49" applyFont="1" applyFill="1" applyBorder="1" applyAlignment="1">
      <alignment horizontal="distributed" vertical="center" wrapText="1"/>
    </xf>
    <xf numFmtId="0" fontId="0" fillId="0" borderId="23" xfId="0" applyFont="1" applyFill="1" applyBorder="1" applyAlignment="1">
      <alignment horizontal="distributed" vertical="center" wrapText="1"/>
    </xf>
    <xf numFmtId="0" fontId="0" fillId="0" borderId="15" xfId="0" applyFont="1" applyFill="1" applyBorder="1" applyAlignment="1">
      <alignment horizontal="distributed" vertical="center" wrapText="1"/>
    </xf>
    <xf numFmtId="0" fontId="0" fillId="0" borderId="12" xfId="0" applyFont="1" applyFill="1" applyBorder="1" applyAlignment="1">
      <alignment horizontal="distributed" vertical="center" wrapText="1"/>
    </xf>
    <xf numFmtId="0" fontId="0" fillId="0" borderId="14" xfId="0" applyFont="1" applyFill="1" applyBorder="1" applyAlignment="1">
      <alignment horizontal="distributed" vertical="center" wrapText="1"/>
    </xf>
    <xf numFmtId="0" fontId="0" fillId="0" borderId="18" xfId="0" applyFont="1" applyFill="1" applyBorder="1" applyAlignment="1">
      <alignment horizontal="distributed" vertical="center" wrapText="1"/>
    </xf>
    <xf numFmtId="38" fontId="5" fillId="0" borderId="42" xfId="49" applyFont="1" applyFill="1" applyBorder="1" applyAlignment="1">
      <alignment horizontal="center" vertical="center"/>
    </xf>
    <xf numFmtId="38" fontId="5" fillId="0" borderId="0" xfId="49" applyFont="1" applyFill="1" applyBorder="1" applyAlignment="1">
      <alignment horizontal="center" vertical="center"/>
    </xf>
    <xf numFmtId="0" fontId="19" fillId="0" borderId="12" xfId="0" applyFont="1" applyFill="1" applyBorder="1" applyAlignment="1">
      <alignment horizontal="left" vertical="center"/>
    </xf>
    <xf numFmtId="0" fontId="19" fillId="0" borderId="10" xfId="0" applyFont="1" applyFill="1" applyBorder="1" applyAlignment="1">
      <alignment horizontal="left" vertical="center"/>
    </xf>
    <xf numFmtId="0" fontId="17" fillId="0" borderId="12" xfId="0" applyFont="1" applyFill="1" applyBorder="1" applyAlignment="1">
      <alignment horizontal="left" vertical="center"/>
    </xf>
    <xf numFmtId="38" fontId="12" fillId="0" borderId="0" xfId="52" applyFont="1" applyFill="1" applyAlignment="1">
      <alignment horizontal="right" vertical="center"/>
    </xf>
    <xf numFmtId="38" fontId="5" fillId="0" borderId="0" xfId="52" applyFont="1" applyFill="1" applyBorder="1" applyAlignment="1">
      <alignment horizontal="right" vertical="center"/>
    </xf>
    <xf numFmtId="38" fontId="5" fillId="0" borderId="39" xfId="52" applyFont="1" applyFill="1" applyBorder="1" applyAlignment="1">
      <alignment horizontal="center" vertical="center"/>
    </xf>
    <xf numFmtId="38" fontId="5" fillId="0" borderId="12" xfId="52" applyFont="1" applyFill="1" applyBorder="1" applyAlignment="1" quotePrefix="1">
      <alignment horizontal="center" vertical="center"/>
    </xf>
    <xf numFmtId="38" fontId="8" fillId="0" borderId="0" xfId="52" applyFont="1" applyFill="1" applyAlignment="1">
      <alignment vertical="center"/>
    </xf>
    <xf numFmtId="38" fontId="5" fillId="0" borderId="0" xfId="52" applyFont="1" applyFill="1" applyAlignment="1">
      <alignment horizontal="right" vertical="center"/>
    </xf>
    <xf numFmtId="38" fontId="8" fillId="0" borderId="0" xfId="52" applyFont="1" applyFill="1" applyAlignment="1">
      <alignment horizontal="right" vertical="center"/>
    </xf>
    <xf numFmtId="38" fontId="5" fillId="0" borderId="17" xfId="52" applyFont="1" applyFill="1" applyBorder="1" applyAlignment="1">
      <alignment horizontal="center" vertical="center"/>
    </xf>
    <xf numFmtId="38" fontId="5" fillId="0" borderId="30" xfId="52" applyFont="1" applyFill="1" applyBorder="1" applyAlignment="1">
      <alignment horizontal="center" vertical="center"/>
    </xf>
    <xf numFmtId="38" fontId="5" fillId="0" borderId="29" xfId="52" applyFont="1" applyFill="1" applyBorder="1" applyAlignment="1">
      <alignment horizontal="center" vertical="center"/>
    </xf>
    <xf numFmtId="38" fontId="5" fillId="0" borderId="18" xfId="52" applyFont="1" applyFill="1" applyBorder="1" applyAlignment="1">
      <alignment horizontal="center" vertical="center"/>
    </xf>
    <xf numFmtId="38" fontId="9" fillId="0" borderId="24" xfId="52"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5" fillId="0" borderId="26" xfId="0" applyFont="1" applyFill="1" applyBorder="1" applyAlignment="1">
      <alignment vertical="center"/>
    </xf>
    <xf numFmtId="38" fontId="5" fillId="0" borderId="13" xfId="52" applyFont="1" applyFill="1" applyBorder="1" applyAlignment="1">
      <alignment horizontal="distributed" vertical="center"/>
    </xf>
    <xf numFmtId="0" fontId="5" fillId="0" borderId="0" xfId="0" applyFont="1" applyFill="1" applyAlignment="1">
      <alignment horizontal="center" vertical="center"/>
    </xf>
    <xf numFmtId="38" fontId="9" fillId="0" borderId="24" xfId="52" applyFont="1" applyFill="1" applyBorder="1" applyAlignment="1">
      <alignment horizontal="left" vertical="center"/>
    </xf>
    <xf numFmtId="38" fontId="9" fillId="0" borderId="23" xfId="52" applyFont="1" applyFill="1" applyBorder="1" applyAlignment="1">
      <alignment horizontal="left" vertical="center"/>
    </xf>
    <xf numFmtId="38" fontId="5" fillId="0" borderId="0" xfId="52" applyFont="1" applyFill="1" applyBorder="1" applyAlignment="1">
      <alignment horizontal="distributed" vertical="center"/>
    </xf>
    <xf numFmtId="38" fontId="8" fillId="0" borderId="12" xfId="52" applyFont="1" applyFill="1" applyBorder="1" applyAlignment="1">
      <alignment horizontal="right" vertical="center"/>
    </xf>
    <xf numFmtId="38" fontId="5" fillId="0" borderId="26" xfId="52" applyFont="1" applyFill="1" applyBorder="1" applyAlignment="1">
      <alignment horizontal="distributed" vertical="center"/>
    </xf>
    <xf numFmtId="41" fontId="19" fillId="0" borderId="0" xfId="0" applyNumberFormat="1" applyFont="1" applyFill="1" applyAlignment="1">
      <alignment vertical="center"/>
    </xf>
    <xf numFmtId="0" fontId="5" fillId="0" borderId="0" xfId="0" applyFont="1" applyFill="1" applyBorder="1" applyAlignment="1">
      <alignment horizontal="left" vertical="center"/>
    </xf>
    <xf numFmtId="38" fontId="9" fillId="0" borderId="24" xfId="52" applyFont="1" applyFill="1" applyBorder="1" applyAlignment="1">
      <alignment vertical="center"/>
    </xf>
    <xf numFmtId="38" fontId="9" fillId="0" borderId="23" xfId="52" applyFont="1" applyFill="1" applyBorder="1" applyAlignment="1">
      <alignment horizontal="right" vertical="center"/>
    </xf>
    <xf numFmtId="41" fontId="5" fillId="0" borderId="0" xfId="0" applyNumberFormat="1" applyFont="1" applyFill="1" applyAlignment="1">
      <alignment vertical="center"/>
    </xf>
    <xf numFmtId="0" fontId="5" fillId="0" borderId="0" xfId="52" applyNumberFormat="1" applyFont="1" applyFill="1" applyBorder="1" applyAlignment="1">
      <alignment vertical="center"/>
    </xf>
    <xf numFmtId="41" fontId="7" fillId="0" borderId="0" xfId="52" applyNumberFormat="1" applyFont="1" applyFill="1" applyBorder="1" applyAlignment="1">
      <alignment vertical="center"/>
    </xf>
    <xf numFmtId="41" fontId="8" fillId="0" borderId="0" xfId="52" applyNumberFormat="1" applyFont="1" applyFill="1" applyBorder="1" applyAlignment="1">
      <alignment horizontal="right"/>
    </xf>
    <xf numFmtId="41" fontId="5" fillId="0" borderId="17" xfId="52" applyNumberFormat="1" applyFont="1" applyFill="1" applyBorder="1" applyAlignment="1">
      <alignment horizontal="center" vertical="center"/>
    </xf>
    <xf numFmtId="41" fontId="5" fillId="0" borderId="30" xfId="52" applyNumberFormat="1" applyFont="1" applyFill="1" applyBorder="1" applyAlignment="1">
      <alignment horizontal="center" vertical="center"/>
    </xf>
    <xf numFmtId="41" fontId="5" fillId="0" borderId="29" xfId="52" applyNumberFormat="1" applyFont="1" applyFill="1" applyBorder="1" applyAlignment="1">
      <alignment horizontal="center" vertical="center"/>
    </xf>
    <xf numFmtId="41" fontId="5" fillId="0" borderId="18" xfId="52" applyNumberFormat="1" applyFont="1" applyFill="1" applyBorder="1" applyAlignment="1">
      <alignment horizontal="center" vertical="center"/>
    </xf>
    <xf numFmtId="41" fontId="17" fillId="0" borderId="0" xfId="52" applyNumberFormat="1" applyFont="1" applyFill="1" applyBorder="1" applyAlignment="1">
      <alignment vertical="center"/>
    </xf>
    <xf numFmtId="0" fontId="9" fillId="0" borderId="24" xfId="52" applyNumberFormat="1" applyFont="1" applyFill="1" applyBorder="1" applyAlignment="1">
      <alignment horizontal="distributed" vertical="center"/>
    </xf>
    <xf numFmtId="0" fontId="9" fillId="0" borderId="23" xfId="52" applyNumberFormat="1" applyFont="1" applyFill="1" applyBorder="1" applyAlignment="1">
      <alignment horizontal="distributed" vertical="center"/>
    </xf>
    <xf numFmtId="41" fontId="17" fillId="0" borderId="0" xfId="52" applyNumberFormat="1" applyFont="1" applyFill="1" applyAlignment="1">
      <alignment vertical="center"/>
    </xf>
    <xf numFmtId="41" fontId="5" fillId="0" borderId="26" xfId="52" applyNumberFormat="1" applyFont="1" applyFill="1" applyBorder="1" applyAlignment="1">
      <alignment horizontal="distributed" vertical="center"/>
    </xf>
    <xf numFmtId="41" fontId="8" fillId="0" borderId="0" xfId="52" applyNumberFormat="1" applyFont="1" applyFill="1" applyAlignment="1">
      <alignment vertical="center"/>
    </xf>
    <xf numFmtId="38" fontId="5" fillId="0" borderId="30" xfId="52" applyFont="1" applyFill="1" applyBorder="1" applyAlignment="1">
      <alignment vertical="center"/>
    </xf>
    <xf numFmtId="38" fontId="5" fillId="0" borderId="37" xfId="52" applyFont="1" applyFill="1" applyBorder="1" applyAlignment="1">
      <alignment vertical="center"/>
    </xf>
    <xf numFmtId="38" fontId="5" fillId="0" borderId="12" xfId="52" applyFont="1" applyFill="1" applyBorder="1" applyAlignment="1">
      <alignment horizontal="center" vertical="center"/>
    </xf>
    <xf numFmtId="38" fontId="5" fillId="0" borderId="10" xfId="52" applyFont="1" applyFill="1" applyBorder="1" applyAlignment="1">
      <alignment horizontal="center" vertical="center"/>
    </xf>
    <xf numFmtId="38" fontId="5" fillId="0" borderId="21" xfId="52" applyFont="1" applyFill="1" applyBorder="1" applyAlignment="1">
      <alignment horizontal="center" vertical="center"/>
    </xf>
    <xf numFmtId="38" fontId="5" fillId="0" borderId="21" xfId="52" applyFont="1" applyFill="1" applyBorder="1" applyAlignment="1">
      <alignment horizontal="centerContinuous" vertical="center"/>
    </xf>
    <xf numFmtId="38" fontId="5" fillId="0" borderId="22" xfId="52" applyFont="1" applyFill="1" applyBorder="1" applyAlignment="1">
      <alignment horizontal="centerContinuous" vertical="center"/>
    </xf>
    <xf numFmtId="38" fontId="5" fillId="0" borderId="18" xfId="52" applyFont="1" applyFill="1" applyBorder="1" applyAlignment="1">
      <alignment horizontal="center" vertical="center"/>
    </xf>
    <xf numFmtId="38" fontId="5" fillId="0" borderId="11" xfId="52" applyFont="1" applyFill="1" applyBorder="1" applyAlignment="1">
      <alignment vertical="center"/>
    </xf>
    <xf numFmtId="38" fontId="5" fillId="0" borderId="11" xfId="52" applyFont="1" applyFill="1" applyBorder="1" applyAlignment="1" quotePrefix="1">
      <alignment horizontal="center" vertical="center"/>
    </xf>
    <xf numFmtId="38" fontId="5" fillId="0" borderId="12" xfId="52" applyFont="1" applyFill="1" applyBorder="1" applyAlignment="1" quotePrefix="1">
      <alignment horizontal="distributed" vertical="center"/>
    </xf>
    <xf numFmtId="41" fontId="5" fillId="0" borderId="0" xfId="52" applyNumberFormat="1" applyFont="1" applyFill="1" applyAlignment="1">
      <alignment vertical="center"/>
    </xf>
    <xf numFmtId="0" fontId="25" fillId="0" borderId="0" xfId="0" applyFont="1" applyFill="1" applyAlignment="1">
      <alignment horizontal="right" vertical="center"/>
    </xf>
    <xf numFmtId="0" fontId="19" fillId="0" borderId="0" xfId="0" applyFont="1" applyFill="1" applyAlignment="1">
      <alignment horizontal="left" vertical="center"/>
    </xf>
    <xf numFmtId="0" fontId="19" fillId="0" borderId="0" xfId="0" applyFont="1" applyFill="1" applyBorder="1" applyAlignment="1">
      <alignment horizontal="right" vertical="center"/>
    </xf>
    <xf numFmtId="0" fontId="19" fillId="0" borderId="39"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43" xfId="0" applyFont="1" applyFill="1" applyBorder="1" applyAlignment="1">
      <alignment horizontal="center" vertical="center"/>
    </xf>
    <xf numFmtId="41" fontId="19" fillId="0" borderId="33" xfId="0" applyNumberFormat="1" applyFont="1" applyFill="1" applyBorder="1" applyAlignment="1">
      <alignment vertical="center"/>
    </xf>
    <xf numFmtId="0" fontId="19" fillId="0" borderId="23" xfId="0" applyFont="1" applyFill="1" applyBorder="1" applyAlignment="1">
      <alignment vertical="center"/>
    </xf>
    <xf numFmtId="41" fontId="17" fillId="0" borderId="34" xfId="0" applyNumberFormat="1" applyFont="1" applyFill="1" applyBorder="1" applyAlignment="1">
      <alignment vertical="center"/>
    </xf>
    <xf numFmtId="0" fontId="17" fillId="0" borderId="12" xfId="0" applyFont="1" applyFill="1" applyBorder="1" applyAlignment="1">
      <alignment vertical="center"/>
    </xf>
    <xf numFmtId="41" fontId="17" fillId="0" borderId="15" xfId="0" applyNumberFormat="1" applyFont="1" applyFill="1" applyBorder="1" applyAlignment="1">
      <alignment vertical="center"/>
    </xf>
    <xf numFmtId="0" fontId="19" fillId="0" borderId="12" xfId="0" applyFont="1" applyFill="1" applyBorder="1" applyAlignment="1">
      <alignment horizontal="distributed" vertical="center"/>
    </xf>
    <xf numFmtId="41" fontId="19" fillId="0" borderId="34" xfId="0" applyNumberFormat="1" applyFont="1" applyFill="1" applyBorder="1" applyAlignment="1">
      <alignment vertical="center"/>
    </xf>
    <xf numFmtId="41" fontId="19" fillId="0" borderId="34" xfId="0" applyNumberFormat="1" applyFont="1" applyFill="1" applyBorder="1" applyAlignment="1">
      <alignment horizontal="right" vertical="center"/>
    </xf>
    <xf numFmtId="0" fontId="8" fillId="0" borderId="12" xfId="0" applyFont="1" applyFill="1" applyBorder="1" applyAlignment="1">
      <alignment horizontal="distributed" vertical="center"/>
    </xf>
    <xf numFmtId="0" fontId="19" fillId="0" borderId="26" xfId="0" applyFont="1" applyFill="1" applyBorder="1" applyAlignment="1">
      <alignment vertical="center"/>
    </xf>
    <xf numFmtId="0" fontId="19" fillId="0" borderId="13" xfId="0" applyFont="1" applyFill="1" applyBorder="1" applyAlignment="1">
      <alignment horizontal="distributed" vertical="center"/>
    </xf>
    <xf numFmtId="41" fontId="19" fillId="0" borderId="28" xfId="0" applyNumberFormat="1" applyFont="1" applyFill="1" applyBorder="1" applyAlignment="1">
      <alignment horizontal="right" vertical="center"/>
    </xf>
    <xf numFmtId="41" fontId="19" fillId="0" borderId="44" xfId="0" applyNumberFormat="1" applyFont="1" applyFill="1" applyBorder="1" applyAlignment="1">
      <alignment horizontal="right" vertical="center"/>
    </xf>
    <xf numFmtId="0" fontId="19" fillId="0" borderId="0" xfId="0" applyFont="1" applyFill="1" applyBorder="1" applyAlignment="1">
      <alignment horizontal="center" vertical="center"/>
    </xf>
    <xf numFmtId="41" fontId="19" fillId="0" borderId="0" xfId="0" applyNumberFormat="1" applyFont="1" applyFill="1" applyBorder="1" applyAlignment="1">
      <alignment vertical="center"/>
    </xf>
    <xf numFmtId="0" fontId="2" fillId="0" borderId="0" xfId="0" applyFont="1" applyFill="1" applyAlignment="1">
      <alignment horizontal="right"/>
    </xf>
    <xf numFmtId="38" fontId="5" fillId="0" borderId="20" xfId="49" applyFont="1" applyFill="1" applyBorder="1" applyAlignment="1">
      <alignment vertical="center"/>
    </xf>
    <xf numFmtId="38" fontId="14" fillId="0" borderId="11" xfId="49" applyFont="1" applyFill="1" applyBorder="1" applyAlignment="1">
      <alignment horizontal="center" vertical="center"/>
    </xf>
    <xf numFmtId="38" fontId="5" fillId="0" borderId="14" xfId="49" applyFont="1" applyFill="1" applyBorder="1" applyAlignment="1">
      <alignment vertical="center"/>
    </xf>
    <xf numFmtId="38" fontId="9" fillId="0" borderId="13" xfId="49" applyFont="1" applyFill="1" applyBorder="1" applyAlignment="1">
      <alignment horizontal="distributed" vertical="center"/>
    </xf>
    <xf numFmtId="41" fontId="9" fillId="0" borderId="25" xfId="49" applyNumberFormat="1" applyFont="1" applyFill="1" applyBorder="1" applyAlignment="1">
      <alignment vertical="center"/>
    </xf>
    <xf numFmtId="41" fontId="9" fillId="0" borderId="28" xfId="49" applyNumberFormat="1" applyFont="1" applyFill="1" applyBorder="1" applyAlignment="1">
      <alignment horizontal="right" vertical="center"/>
    </xf>
    <xf numFmtId="38" fontId="9" fillId="0" borderId="0" xfId="49" applyFont="1" applyFill="1" applyBorder="1" applyAlignment="1">
      <alignment horizontal="distributed" vertical="center"/>
    </xf>
    <xf numFmtId="38" fontId="12" fillId="0" borderId="0" xfId="52" applyFont="1" applyFill="1" applyAlignment="1">
      <alignment horizontal="right"/>
    </xf>
    <xf numFmtId="38" fontId="5" fillId="0" borderId="0" xfId="52" applyFont="1" applyFill="1" applyBorder="1" applyAlignment="1">
      <alignment horizontal="right"/>
    </xf>
    <xf numFmtId="38" fontId="5" fillId="0" borderId="17" xfId="52" applyFont="1" applyFill="1" applyBorder="1" applyAlignment="1">
      <alignment horizontal="center" vertical="center" wrapText="1"/>
    </xf>
    <xf numFmtId="38" fontId="5" fillId="0" borderId="30" xfId="52" applyFont="1" applyFill="1" applyBorder="1" applyAlignment="1">
      <alignment horizontal="center" vertical="center"/>
    </xf>
    <xf numFmtId="58" fontId="5" fillId="0" borderId="17" xfId="52" applyNumberFormat="1" applyFont="1" applyFill="1" applyBorder="1" applyAlignment="1" quotePrefix="1">
      <alignment horizontal="centerContinuous" vertical="center"/>
    </xf>
    <xf numFmtId="38" fontId="5" fillId="0" borderId="17" xfId="52" applyFont="1" applyFill="1" applyBorder="1" applyAlignment="1">
      <alignment horizontal="centerContinuous" vertical="center"/>
    </xf>
    <xf numFmtId="58" fontId="5" fillId="0" borderId="19" xfId="52" applyNumberFormat="1" applyFont="1" applyFill="1" applyBorder="1" applyAlignment="1" quotePrefix="1">
      <alignment horizontal="centerContinuous" vertical="center"/>
    </xf>
    <xf numFmtId="38" fontId="5" fillId="0" borderId="29" xfId="52" applyFont="1" applyFill="1" applyBorder="1" applyAlignment="1">
      <alignment horizontal="center" vertical="center" wrapText="1"/>
    </xf>
    <xf numFmtId="38" fontId="9" fillId="0" borderId="0" xfId="52" applyFont="1" applyFill="1" applyBorder="1" applyAlignment="1">
      <alignment horizontal="distributed" vertical="center"/>
    </xf>
    <xf numFmtId="38" fontId="5" fillId="0" borderId="24" xfId="52" applyFont="1" applyFill="1" applyBorder="1" applyAlignment="1">
      <alignment horizontal="distributed"/>
    </xf>
    <xf numFmtId="38" fontId="5" fillId="0" borderId="26" xfId="52" applyFont="1" applyFill="1" applyBorder="1" applyAlignment="1">
      <alignment/>
    </xf>
    <xf numFmtId="0" fontId="18" fillId="0" borderId="0" xfId="0" applyFont="1" applyFill="1" applyAlignment="1">
      <alignment horizontal="left"/>
    </xf>
    <xf numFmtId="0" fontId="20" fillId="0" borderId="39" xfId="0" applyFont="1" applyFill="1" applyBorder="1" applyAlignment="1">
      <alignment horizontal="left" vertical="center" wrapText="1"/>
    </xf>
    <xf numFmtId="0" fontId="26" fillId="0" borderId="0" xfId="93" applyFont="1" applyFill="1" applyAlignment="1">
      <alignment horizontal="left"/>
      <protection/>
    </xf>
    <xf numFmtId="0" fontId="5" fillId="0" borderId="0" xfId="75" applyFont="1" applyFill="1" applyAlignment="1">
      <alignment horizontal="right" vertical="center"/>
      <protection/>
    </xf>
    <xf numFmtId="0" fontId="5" fillId="0" borderId="0" xfId="96" applyFont="1" applyFill="1" applyAlignment="1">
      <alignment vertical="center"/>
      <protection/>
    </xf>
    <xf numFmtId="49" fontId="5" fillId="0" borderId="0" xfId="96" applyNumberFormat="1" applyFont="1" applyFill="1" applyAlignment="1" quotePrefix="1">
      <alignment horizontal="left" vertical="center"/>
      <protection/>
    </xf>
    <xf numFmtId="0" fontId="5" fillId="0" borderId="0" xfId="75" applyFont="1" applyFill="1">
      <alignment vertical="center"/>
      <protection/>
    </xf>
    <xf numFmtId="0" fontId="26" fillId="0" borderId="0" xfId="95" applyFont="1" applyFill="1" applyAlignment="1" applyProtection="1">
      <alignment/>
      <protection hidden="1"/>
    </xf>
    <xf numFmtId="0" fontId="26" fillId="0" borderId="0" xfId="94" applyFont="1" applyFill="1" applyAlignment="1">
      <alignment/>
      <protection/>
    </xf>
    <xf numFmtId="0" fontId="26" fillId="0" borderId="0" xfId="93" applyFont="1" applyFill="1" applyAlignment="1">
      <alignment horizontal="left" vertical="center"/>
      <protection/>
    </xf>
    <xf numFmtId="0" fontId="5" fillId="0" borderId="0" xfId="75" applyFont="1" applyFill="1" applyAlignment="1">
      <alignment horizontal="left" vertical="center"/>
      <protection/>
    </xf>
    <xf numFmtId="0" fontId="5" fillId="0" borderId="0" xfId="75" applyFont="1" applyFill="1" quotePrefix="1">
      <alignment vertical="center"/>
      <protection/>
    </xf>
    <xf numFmtId="0" fontId="26" fillId="0" borderId="0" xfId="95" applyFont="1" applyFill="1">
      <alignment vertical="center"/>
      <protection/>
    </xf>
    <xf numFmtId="38" fontId="26" fillId="0" borderId="0" xfId="52" applyFont="1" applyFill="1" applyAlignment="1">
      <alignment vertical="center"/>
    </xf>
    <xf numFmtId="0" fontId="26" fillId="0" borderId="0" xfId="95" applyFont="1" applyFill="1" applyAlignment="1">
      <alignment horizontal="left" vertical="center"/>
      <protection/>
    </xf>
    <xf numFmtId="38" fontId="26" fillId="0" borderId="0" xfId="52" applyFont="1" applyFill="1" applyAlignment="1">
      <alignment/>
    </xf>
    <xf numFmtId="41" fontId="9" fillId="0" borderId="25" xfId="52" applyNumberFormat="1" applyFont="1" applyFill="1" applyBorder="1" applyAlignment="1">
      <alignment vertical="center"/>
    </xf>
    <xf numFmtId="41" fontId="9" fillId="0" borderId="28" xfId="52" applyNumberFormat="1" applyFont="1" applyFill="1" applyBorder="1" applyAlignment="1">
      <alignment vertical="center"/>
    </xf>
    <xf numFmtId="0" fontId="0" fillId="0" borderId="23" xfId="0" applyFont="1" applyFill="1" applyBorder="1" applyAlignment="1">
      <alignment vertical="center"/>
    </xf>
    <xf numFmtId="182" fontId="5" fillId="0" borderId="10" xfId="52" applyNumberFormat="1" applyFont="1" applyFill="1" applyBorder="1" applyAlignment="1">
      <alignment vertical="center"/>
    </xf>
    <xf numFmtId="38" fontId="9" fillId="0" borderId="25" xfId="52" applyFont="1" applyFill="1" applyBorder="1" applyAlignment="1">
      <alignment vertical="center"/>
    </xf>
    <xf numFmtId="182" fontId="9" fillId="0" borderId="25" xfId="52" applyNumberFormat="1" applyFont="1" applyFill="1" applyBorder="1" applyAlignment="1">
      <alignment vertical="center"/>
    </xf>
    <xf numFmtId="38" fontId="9" fillId="0" borderId="25" xfId="52" applyFont="1" applyFill="1" applyBorder="1" applyAlignment="1">
      <alignment horizontal="right" vertical="center"/>
    </xf>
    <xf numFmtId="38" fontId="9" fillId="0" borderId="28" xfId="52" applyFont="1" applyFill="1" applyBorder="1" applyAlignment="1">
      <alignment vertical="center"/>
    </xf>
    <xf numFmtId="0" fontId="0" fillId="0" borderId="0" xfId="0" applyFont="1" applyFill="1" applyAlignment="1">
      <alignment vertical="center"/>
    </xf>
    <xf numFmtId="0" fontId="17" fillId="0" borderId="10" xfId="0" applyFont="1" applyFill="1" applyBorder="1" applyAlignment="1">
      <alignment horizontal="left" vertical="center"/>
    </xf>
    <xf numFmtId="41" fontId="19" fillId="0" borderId="15" xfId="0" applyNumberFormat="1" applyFont="1" applyFill="1" applyBorder="1" applyAlignment="1">
      <alignment vertical="center"/>
    </xf>
    <xf numFmtId="41" fontId="19" fillId="0" borderId="15" xfId="0" applyNumberFormat="1" applyFont="1" applyFill="1" applyBorder="1" applyAlignment="1">
      <alignment horizontal="right" vertical="center"/>
    </xf>
    <xf numFmtId="41" fontId="19" fillId="0" borderId="28" xfId="0" applyNumberFormat="1" applyFont="1" applyFill="1" applyBorder="1" applyAlignment="1">
      <alignment vertical="center"/>
    </xf>
    <xf numFmtId="41" fontId="0" fillId="0" borderId="0" xfId="0" applyNumberFormat="1" applyFont="1" applyFill="1" applyAlignment="1">
      <alignment/>
    </xf>
    <xf numFmtId="41" fontId="5" fillId="0" borderId="28" xfId="49" applyNumberFormat="1" applyFont="1" applyFill="1" applyBorder="1" applyAlignment="1">
      <alignment horizontal="right" vertical="center"/>
    </xf>
    <xf numFmtId="0" fontId="0" fillId="0" borderId="0" xfId="0" applyFont="1" applyFill="1" applyBorder="1" applyAlignment="1">
      <alignment/>
    </xf>
    <xf numFmtId="0" fontId="0" fillId="0" borderId="0" xfId="0" applyFont="1" applyFill="1" applyAlignment="1">
      <alignment/>
    </xf>
    <xf numFmtId="41" fontId="5" fillId="0" borderId="25" xfId="49" applyNumberFormat="1" applyFont="1" applyFill="1" applyBorder="1" applyAlignment="1">
      <alignment vertical="center"/>
    </xf>
    <xf numFmtId="41" fontId="5" fillId="0" borderId="45" xfId="49" applyNumberFormat="1" applyFont="1" applyFill="1" applyBorder="1" applyAlignment="1">
      <alignment horizontal="right" vertical="center"/>
    </xf>
    <xf numFmtId="41" fontId="5" fillId="0" borderId="46" xfId="49" applyNumberFormat="1" applyFont="1" applyFill="1" applyBorder="1" applyAlignment="1">
      <alignment horizontal="right" vertical="center"/>
    </xf>
    <xf numFmtId="0" fontId="0" fillId="0" borderId="0" xfId="0" applyFont="1" applyFill="1" applyBorder="1" applyAlignment="1">
      <alignment/>
    </xf>
    <xf numFmtId="41" fontId="5" fillId="0" borderId="28" xfId="49" applyNumberFormat="1" applyFont="1" applyFill="1" applyBorder="1" applyAlignment="1">
      <alignment vertical="center"/>
    </xf>
    <xf numFmtId="0" fontId="0" fillId="0" borderId="11" xfId="0" applyFont="1" applyFill="1" applyBorder="1" applyAlignment="1">
      <alignment vertical="center"/>
    </xf>
    <xf numFmtId="0" fontId="0" fillId="0" borderId="14" xfId="0" applyFont="1" applyFill="1" applyBorder="1" applyAlignment="1">
      <alignment vertical="center"/>
    </xf>
    <xf numFmtId="41" fontId="0" fillId="0" borderId="0" xfId="0" applyNumberFormat="1" applyFont="1" applyFill="1" applyBorder="1" applyAlignment="1">
      <alignment/>
    </xf>
    <xf numFmtId="41" fontId="9" fillId="0" borderId="27" xfId="49" applyNumberFormat="1" applyFont="1" applyFill="1" applyBorder="1" applyAlignment="1">
      <alignment vertical="center"/>
    </xf>
    <xf numFmtId="41" fontId="5" fillId="0" borderId="31" xfId="49" applyNumberFormat="1" applyFont="1" applyFill="1" applyBorder="1" applyAlignment="1">
      <alignment horizontal="right" vertical="center"/>
    </xf>
    <xf numFmtId="41" fontId="11" fillId="0" borderId="10" xfId="49" applyNumberFormat="1" applyFont="1" applyFill="1" applyBorder="1" applyAlignment="1">
      <alignment vertical="center"/>
    </xf>
    <xf numFmtId="41" fontId="11" fillId="0" borderId="15" xfId="49" applyNumberFormat="1" applyFont="1" applyFill="1" applyBorder="1" applyAlignment="1">
      <alignment vertical="center"/>
    </xf>
    <xf numFmtId="41" fontId="8" fillId="0" borderId="25" xfId="49" applyNumberFormat="1" applyFont="1" applyFill="1" applyBorder="1" applyAlignment="1">
      <alignment horizontal="right" vertical="center"/>
    </xf>
    <xf numFmtId="41" fontId="8" fillId="0" borderId="28" xfId="49" applyNumberFormat="1" applyFont="1" applyFill="1" applyBorder="1" applyAlignment="1">
      <alignment horizontal="right" vertical="center"/>
    </xf>
    <xf numFmtId="0" fontId="9" fillId="0" borderId="12" xfId="0" applyFont="1" applyFill="1" applyBorder="1" applyAlignment="1">
      <alignment horizontal="center" vertical="center"/>
    </xf>
    <xf numFmtId="41" fontId="9" fillId="0" borderId="10" xfId="49" applyNumberFormat="1" applyFont="1" applyFill="1" applyBorder="1" applyAlignment="1">
      <alignment/>
    </xf>
    <xf numFmtId="41" fontId="9" fillId="0" borderId="15" xfId="49" applyNumberFormat="1" applyFont="1" applyFill="1" applyBorder="1" applyAlignment="1">
      <alignment/>
    </xf>
    <xf numFmtId="41" fontId="5" fillId="0" borderId="10" xfId="49" applyNumberFormat="1" applyFont="1" applyFill="1" applyBorder="1" applyAlignment="1">
      <alignment/>
    </xf>
    <xf numFmtId="41" fontId="5" fillId="0" borderId="15" xfId="49" applyNumberFormat="1" applyFont="1" applyFill="1" applyBorder="1" applyAlignment="1">
      <alignment/>
    </xf>
    <xf numFmtId="41" fontId="5" fillId="0" borderId="10" xfId="49" applyNumberFormat="1" applyFont="1" applyFill="1" applyBorder="1" applyAlignment="1">
      <alignment horizontal="right"/>
    </xf>
    <xf numFmtId="41" fontId="5" fillId="0" borderId="15" xfId="49" applyNumberFormat="1" applyFont="1" applyFill="1" applyBorder="1" applyAlignment="1">
      <alignment horizontal="right"/>
    </xf>
    <xf numFmtId="41" fontId="5" fillId="0" borderId="10" xfId="0" applyNumberFormat="1" applyFont="1" applyFill="1" applyBorder="1" applyAlignment="1">
      <alignment vertical="center"/>
    </xf>
    <xf numFmtId="41" fontId="5" fillId="0" borderId="10"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41" fontId="9" fillId="0" borderId="16" xfId="49" applyNumberFormat="1" applyFont="1" applyFill="1" applyBorder="1" applyAlignment="1">
      <alignment horizontal="right" vertical="center"/>
    </xf>
    <xf numFmtId="41" fontId="9" fillId="0" borderId="27" xfId="49" applyNumberFormat="1" applyFont="1" applyFill="1" applyBorder="1" applyAlignment="1">
      <alignment horizontal="right" vertical="center"/>
    </xf>
    <xf numFmtId="41" fontId="6" fillId="0" borderId="10" xfId="49" applyNumberFormat="1" applyFont="1" applyFill="1" applyBorder="1" applyAlignment="1">
      <alignment horizontal="right" vertical="center"/>
    </xf>
    <xf numFmtId="41" fontId="6" fillId="0" borderId="15" xfId="49" applyNumberFormat="1" applyFont="1" applyFill="1" applyBorder="1" applyAlignment="1">
      <alignment horizontal="right" vertical="center"/>
    </xf>
    <xf numFmtId="41" fontId="9" fillId="0" borderId="10" xfId="49" applyNumberFormat="1" applyFont="1" applyFill="1" applyBorder="1" applyAlignment="1">
      <alignment horizontal="right" vertical="center"/>
    </xf>
    <xf numFmtId="41" fontId="9" fillId="0" borderId="15" xfId="49" applyNumberFormat="1" applyFont="1" applyFill="1" applyBorder="1" applyAlignment="1">
      <alignment horizontal="right" vertical="center"/>
    </xf>
    <xf numFmtId="41" fontId="9" fillId="0" borderId="25" xfId="49" applyNumberFormat="1" applyFont="1" applyFill="1" applyBorder="1" applyAlignment="1">
      <alignment horizontal="right" vertical="center"/>
    </xf>
    <xf numFmtId="41" fontId="9" fillId="0" borderId="0" xfId="49" applyNumberFormat="1" applyFont="1" applyFill="1" applyBorder="1" applyAlignment="1">
      <alignment horizontal="right" vertical="center"/>
    </xf>
    <xf numFmtId="38" fontId="9" fillId="0" borderId="12" xfId="49" applyNumberFormat="1" applyFont="1" applyFill="1" applyBorder="1" applyAlignment="1">
      <alignment horizontal="distributed" vertical="center"/>
    </xf>
    <xf numFmtId="38" fontId="9" fillId="0" borderId="10" xfId="49" applyFont="1" applyFill="1" applyBorder="1" applyAlignment="1">
      <alignment vertical="center"/>
    </xf>
    <xf numFmtId="181" fontId="9" fillId="0" borderId="10" xfId="49" applyNumberFormat="1" applyFont="1" applyFill="1" applyBorder="1" applyAlignment="1">
      <alignment vertical="center"/>
    </xf>
    <xf numFmtId="38" fontId="5" fillId="0" borderId="10" xfId="49" applyNumberFormat="1" applyFont="1" applyFill="1" applyBorder="1" applyAlignment="1">
      <alignment vertical="center"/>
    </xf>
    <xf numFmtId="181" fontId="5" fillId="0" borderId="25" xfId="49" applyNumberFormat="1" applyFont="1" applyFill="1" applyBorder="1" applyAlignment="1">
      <alignment vertical="center"/>
    </xf>
    <xf numFmtId="41" fontId="6" fillId="0" borderId="11" xfId="49" applyNumberFormat="1" applyFont="1" applyFill="1" applyBorder="1" applyAlignment="1">
      <alignment vertical="center"/>
    </xf>
    <xf numFmtId="41" fontId="6" fillId="0" borderId="14" xfId="49" applyNumberFormat="1" applyFont="1" applyFill="1" applyBorder="1" applyAlignment="1">
      <alignment vertical="center"/>
    </xf>
    <xf numFmtId="41" fontId="5" fillId="0" borderId="24" xfId="49" applyNumberFormat="1" applyFont="1" applyFill="1" applyBorder="1" applyAlignment="1">
      <alignment vertical="center"/>
    </xf>
    <xf numFmtId="41" fontId="5" fillId="0" borderId="23" xfId="49" applyNumberFormat="1" applyFont="1" applyFill="1" applyBorder="1" applyAlignment="1">
      <alignment vertical="center"/>
    </xf>
    <xf numFmtId="38" fontId="11" fillId="0" borderId="12" xfId="49" applyFont="1" applyFill="1" applyBorder="1" applyAlignment="1">
      <alignment horizontal="distributed" vertical="center"/>
    </xf>
    <xf numFmtId="41" fontId="11" fillId="0" borderId="10" xfId="49" applyNumberFormat="1" applyFont="1" applyFill="1" applyBorder="1" applyAlignment="1">
      <alignment horizontal="right" vertical="center"/>
    </xf>
    <xf numFmtId="41" fontId="11" fillId="0" borderId="15" xfId="49" applyNumberFormat="1" applyFont="1" applyFill="1" applyBorder="1" applyAlignment="1">
      <alignment horizontal="right" vertical="center"/>
    </xf>
    <xf numFmtId="41" fontId="8" fillId="0" borderId="12" xfId="49" applyNumberFormat="1" applyFont="1" applyFill="1" applyBorder="1" applyAlignment="1">
      <alignment horizontal="right" vertical="center"/>
    </xf>
    <xf numFmtId="41" fontId="8" fillId="0" borderId="26" xfId="49" applyNumberFormat="1" applyFont="1" applyFill="1" applyBorder="1" applyAlignment="1">
      <alignment horizontal="right" vertical="center"/>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10" xfId="64"/>
    <cellStyle name="標準 11" xfId="65"/>
    <cellStyle name="標準 12" xfId="66"/>
    <cellStyle name="標準 13" xfId="67"/>
    <cellStyle name="標準 14" xfId="68"/>
    <cellStyle name="標準 15" xfId="69"/>
    <cellStyle name="標準 16" xfId="70"/>
    <cellStyle name="標準 17" xfId="71"/>
    <cellStyle name="標準 18" xfId="72"/>
    <cellStyle name="標準 19" xfId="73"/>
    <cellStyle name="標準 2" xfId="74"/>
    <cellStyle name="標準 2 2"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3" xfId="85"/>
    <cellStyle name="標準 3 2" xfId="86"/>
    <cellStyle name="標準 4" xfId="87"/>
    <cellStyle name="標準 5" xfId="88"/>
    <cellStyle name="標準 6" xfId="89"/>
    <cellStyle name="標準 7" xfId="90"/>
    <cellStyle name="標準 8" xfId="91"/>
    <cellStyle name="標準 9" xfId="92"/>
    <cellStyle name="標準_06-h16" xfId="93"/>
    <cellStyle name="標準_１５－２市町村職員数" xfId="94"/>
    <cellStyle name="標準_16-h16" xfId="95"/>
    <cellStyle name="標準_Ｈ１０登載項目（検討後）照会先一覧" xfId="96"/>
    <cellStyle name="Followed Hyperlink" xfId="97"/>
    <cellStyle name="良い"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NDISK-01\kikaku\110%20&#21002;&#34892;&#29289;\113%20&#30476;&#21218;&#35201;&#35239;&#38306;&#20418;\11%20&#35201;&#35239;H30&#21002;\00%20H30&#24180;&#21002;&#21407;&#31295;\&#9678;&#31532;10&#31456;\&#65297;&#65300;&#65302;&#12288;&#35686;&#23519;&#32626;&#21029;&#31649;&#36676;&#21306;&#22495;&#12539;&#20132;&#30058;&#12539;&#39376;&#22312;&#25152;&#25968;&#12288;&#20837;&#21147;&#28168;&#124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user\Desktop\&#25512;&#35336;&#20154;&#21475;r2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6"/>
      <sheetName val="H29要覧146作業用"/>
      <sheetName val="前回原稿"/>
      <sheetName val="担当課提出"/>
      <sheetName val="H28要覧146作業用"/>
      <sheetName val="H27.4.1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s>
    <sheetDataSet>
      <sheetData sheetId="0">
        <row r="18">
          <cell r="BL18">
            <v>247929</v>
          </cell>
        </row>
        <row r="19">
          <cell r="BL19">
            <v>81294</v>
          </cell>
        </row>
        <row r="20">
          <cell r="BL20">
            <v>122462</v>
          </cell>
        </row>
        <row r="21">
          <cell r="BL21">
            <v>100108</v>
          </cell>
        </row>
        <row r="22">
          <cell r="BL22">
            <v>34661</v>
          </cell>
        </row>
        <row r="23">
          <cell r="BL23">
            <v>40057</v>
          </cell>
        </row>
        <row r="25">
          <cell r="BL25">
            <v>22614</v>
          </cell>
        </row>
        <row r="26">
          <cell r="BL26">
            <v>26109</v>
          </cell>
        </row>
        <row r="28">
          <cell r="BL28">
            <v>47708</v>
          </cell>
        </row>
        <row r="29">
          <cell r="BL29">
            <v>15107</v>
          </cell>
        </row>
        <row r="30">
          <cell r="BL30">
            <v>30698</v>
          </cell>
        </row>
        <row r="32">
          <cell r="BL32">
            <v>13770</v>
          </cell>
        </row>
        <row r="33">
          <cell r="BL33">
            <v>10735</v>
          </cell>
        </row>
        <row r="34">
          <cell r="BL34">
            <v>17686</v>
          </cell>
        </row>
        <row r="35">
          <cell r="BL35">
            <v>4948</v>
          </cell>
        </row>
        <row r="36">
          <cell r="BL36">
            <v>6351</v>
          </cell>
        </row>
        <row r="37">
          <cell r="BL37">
            <v>7687</v>
          </cell>
        </row>
        <row r="38">
          <cell r="BL38">
            <v>6597</v>
          </cell>
        </row>
        <row r="40">
          <cell r="BL40">
            <v>5130</v>
          </cell>
        </row>
        <row r="41">
          <cell r="BL41">
            <v>7968</v>
          </cell>
        </row>
        <row r="42">
          <cell r="BL42">
            <v>5051</v>
          </cell>
        </row>
        <row r="43">
          <cell r="BL43">
            <v>7231</v>
          </cell>
        </row>
        <row r="44">
          <cell r="BL44">
            <v>3019</v>
          </cell>
        </row>
        <row r="45">
          <cell r="BL45">
            <v>3869</v>
          </cell>
        </row>
        <row r="46">
          <cell r="BL46">
            <v>4186</v>
          </cell>
        </row>
        <row r="48">
          <cell r="BL48">
            <v>22495</v>
          </cell>
        </row>
        <row r="49">
          <cell r="BL49">
            <v>14460</v>
          </cell>
        </row>
        <row r="51">
          <cell r="BL51">
            <v>12874</v>
          </cell>
        </row>
        <row r="52">
          <cell r="BL52">
            <v>6626</v>
          </cell>
        </row>
        <row r="54">
          <cell r="BL54">
            <v>7535</v>
          </cell>
        </row>
        <row r="56">
          <cell r="BL56">
            <v>13080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A1">
      <selection activeCell="A1" sqref="A1"/>
    </sheetView>
  </sheetViews>
  <sheetFormatPr defaultColWidth="9.00390625" defaultRowHeight="13.5"/>
  <cols>
    <col min="1" max="1" width="1.625" style="466" customWidth="1"/>
    <col min="2" max="2" width="9.125" style="466" customWidth="1"/>
    <col min="3" max="3" width="2.875" style="466" customWidth="1"/>
    <col min="4" max="4" width="2.625" style="466" customWidth="1"/>
    <col min="5" max="5" width="2.875" style="466" customWidth="1"/>
    <col min="6" max="6" width="39.50390625" style="466" customWidth="1"/>
    <col min="7" max="7" width="9.00390625" style="466" customWidth="1"/>
    <col min="8" max="8" width="17.50390625" style="466" customWidth="1"/>
    <col min="9" max="16384" width="9.00390625" style="466" customWidth="1"/>
  </cols>
  <sheetData>
    <row r="1" ht="13.5" customHeight="1">
      <c r="A1" s="466" t="s">
        <v>518</v>
      </c>
    </row>
    <row r="2" ht="18" customHeight="1">
      <c r="B2" s="466" t="s">
        <v>519</v>
      </c>
    </row>
    <row r="3" ht="18" customHeight="1"/>
    <row r="4" spans="2:13" ht="18" customHeight="1">
      <c r="B4" s="467">
        <v>15</v>
      </c>
      <c r="C4" s="468" t="s">
        <v>520</v>
      </c>
      <c r="D4" s="467">
        <v>1</v>
      </c>
      <c r="E4" s="469" t="s">
        <v>521</v>
      </c>
      <c r="F4" s="470" t="s">
        <v>522</v>
      </c>
      <c r="G4" s="471"/>
      <c r="H4" s="471"/>
      <c r="I4" s="471"/>
      <c r="J4" s="471"/>
      <c r="K4" s="471"/>
      <c r="L4" s="471"/>
      <c r="M4" s="471"/>
    </row>
    <row r="5" spans="2:14" ht="18" customHeight="1">
      <c r="B5" s="467">
        <v>15</v>
      </c>
      <c r="C5" s="468" t="s">
        <v>520</v>
      </c>
      <c r="D5" s="467">
        <v>2</v>
      </c>
      <c r="E5" s="469" t="s">
        <v>521</v>
      </c>
      <c r="F5" s="470" t="s">
        <v>523</v>
      </c>
      <c r="G5" s="472"/>
      <c r="H5" s="472"/>
      <c r="I5" s="472"/>
      <c r="J5" s="472"/>
      <c r="K5" s="472"/>
      <c r="L5" s="472"/>
      <c r="M5" s="472"/>
      <c r="N5" s="472"/>
    </row>
    <row r="6" spans="2:6" ht="18" customHeight="1">
      <c r="B6" s="467">
        <v>15</v>
      </c>
      <c r="C6" s="468" t="s">
        <v>520</v>
      </c>
      <c r="D6" s="467">
        <v>3</v>
      </c>
      <c r="E6" s="469" t="s">
        <v>521</v>
      </c>
      <c r="F6" s="470" t="s">
        <v>524</v>
      </c>
    </row>
    <row r="7" spans="2:6" ht="18" customHeight="1">
      <c r="B7" s="467">
        <v>15</v>
      </c>
      <c r="C7" s="468" t="s">
        <v>520</v>
      </c>
      <c r="D7" s="467">
        <v>4</v>
      </c>
      <c r="E7" s="469" t="s">
        <v>521</v>
      </c>
      <c r="F7" s="470" t="s">
        <v>525</v>
      </c>
    </row>
    <row r="8" spans="2:6" s="473" customFormat="1" ht="18" customHeight="1">
      <c r="B8" s="467"/>
      <c r="C8" s="470"/>
      <c r="D8" s="467"/>
      <c r="E8" s="474"/>
      <c r="F8" s="475" t="s">
        <v>526</v>
      </c>
    </row>
    <row r="9" spans="2:6" s="473" customFormat="1" ht="18" customHeight="1">
      <c r="B9" s="467"/>
      <c r="C9" s="470"/>
      <c r="D9" s="467"/>
      <c r="E9" s="474"/>
      <c r="F9" s="475" t="s">
        <v>527</v>
      </c>
    </row>
    <row r="10" spans="2:6" ht="18" customHeight="1">
      <c r="B10" s="467">
        <v>15</v>
      </c>
      <c r="C10" s="468" t="s">
        <v>520</v>
      </c>
      <c r="D10" s="467">
        <v>5</v>
      </c>
      <c r="E10" s="469" t="s">
        <v>521</v>
      </c>
      <c r="F10" s="470" t="s">
        <v>528</v>
      </c>
    </row>
    <row r="11" spans="2:6" s="473" customFormat="1" ht="18" customHeight="1">
      <c r="B11" s="467"/>
      <c r="C11" s="470"/>
      <c r="D11" s="467"/>
      <c r="E11" s="474"/>
      <c r="F11" s="470" t="s">
        <v>529</v>
      </c>
    </row>
    <row r="12" spans="2:6" s="473" customFormat="1" ht="18" customHeight="1">
      <c r="B12" s="467"/>
      <c r="C12" s="470"/>
      <c r="D12" s="467"/>
      <c r="E12" s="474"/>
      <c r="F12" s="470" t="s">
        <v>530</v>
      </c>
    </row>
    <row r="13" spans="2:6" ht="18" customHeight="1">
      <c r="B13" s="467">
        <v>15</v>
      </c>
      <c r="C13" s="468" t="s">
        <v>520</v>
      </c>
      <c r="D13" s="467">
        <v>6</v>
      </c>
      <c r="E13" s="469" t="s">
        <v>521</v>
      </c>
      <c r="F13" s="470" t="s">
        <v>531</v>
      </c>
    </row>
    <row r="14" spans="2:6" s="473" customFormat="1" ht="18" customHeight="1">
      <c r="B14" s="467"/>
      <c r="C14" s="470"/>
      <c r="D14" s="467"/>
      <c r="E14" s="474"/>
      <c r="F14" s="470" t="s">
        <v>532</v>
      </c>
    </row>
    <row r="15" spans="2:6" s="473" customFormat="1" ht="18" customHeight="1">
      <c r="B15" s="467"/>
      <c r="C15" s="470"/>
      <c r="D15" s="467"/>
      <c r="E15" s="474"/>
      <c r="F15" s="470" t="s">
        <v>533</v>
      </c>
    </row>
    <row r="16" spans="2:6" ht="18" customHeight="1">
      <c r="B16" s="467">
        <v>15</v>
      </c>
      <c r="C16" s="468" t="s">
        <v>520</v>
      </c>
      <c r="D16" s="467">
        <v>7</v>
      </c>
      <c r="E16" s="469" t="s">
        <v>521</v>
      </c>
      <c r="F16" s="470" t="s">
        <v>534</v>
      </c>
    </row>
    <row r="17" spans="2:6" ht="18" customHeight="1">
      <c r="B17" s="467">
        <v>15</v>
      </c>
      <c r="C17" s="468" t="s">
        <v>520</v>
      </c>
      <c r="D17" s="467">
        <v>8</v>
      </c>
      <c r="E17" s="469" t="s">
        <v>521</v>
      </c>
      <c r="F17" s="470" t="s">
        <v>535</v>
      </c>
    </row>
    <row r="18" spans="2:6" ht="18" customHeight="1">
      <c r="B18" s="467">
        <v>15</v>
      </c>
      <c r="C18" s="468" t="s">
        <v>520</v>
      </c>
      <c r="D18" s="467">
        <v>9</v>
      </c>
      <c r="E18" s="469" t="s">
        <v>521</v>
      </c>
      <c r="F18" s="470" t="s">
        <v>536</v>
      </c>
    </row>
    <row r="19" spans="2:6" s="473" customFormat="1" ht="18" customHeight="1">
      <c r="B19" s="467"/>
      <c r="C19" s="470"/>
      <c r="D19" s="467"/>
      <c r="E19" s="474"/>
      <c r="F19" s="470" t="s">
        <v>532</v>
      </c>
    </row>
    <row r="20" spans="2:6" s="473" customFormat="1" ht="18" customHeight="1">
      <c r="B20" s="467"/>
      <c r="C20" s="470"/>
      <c r="D20" s="467"/>
      <c r="E20" s="474"/>
      <c r="F20" s="470" t="s">
        <v>533</v>
      </c>
    </row>
    <row r="21" spans="2:6" ht="18" customHeight="1">
      <c r="B21" s="467">
        <v>15</v>
      </c>
      <c r="C21" s="468" t="s">
        <v>520</v>
      </c>
      <c r="D21" s="467">
        <v>10</v>
      </c>
      <c r="E21" s="469" t="s">
        <v>521</v>
      </c>
      <c r="F21" s="470" t="s">
        <v>537</v>
      </c>
    </row>
    <row r="22" spans="2:6" ht="18" customHeight="1">
      <c r="B22" s="467"/>
      <c r="C22" s="470"/>
      <c r="D22" s="467"/>
      <c r="E22" s="474"/>
      <c r="F22" s="470" t="s">
        <v>538</v>
      </c>
    </row>
    <row r="23" spans="2:6" ht="18" customHeight="1">
      <c r="B23" s="467"/>
      <c r="C23" s="470"/>
      <c r="D23" s="467"/>
      <c r="E23" s="474"/>
      <c r="F23" s="470" t="s">
        <v>539</v>
      </c>
    </row>
    <row r="24" spans="2:6" ht="18" customHeight="1">
      <c r="B24" s="467"/>
      <c r="C24" s="470"/>
      <c r="D24" s="467"/>
      <c r="E24" s="474"/>
      <c r="F24" s="470" t="s">
        <v>540</v>
      </c>
    </row>
    <row r="25" spans="2:6" ht="18" customHeight="1">
      <c r="B25" s="467">
        <v>15</v>
      </c>
      <c r="C25" s="468" t="s">
        <v>520</v>
      </c>
      <c r="D25" s="467">
        <v>11</v>
      </c>
      <c r="E25" s="469" t="s">
        <v>521</v>
      </c>
      <c r="F25" s="470" t="s">
        <v>541</v>
      </c>
    </row>
    <row r="26" spans="2:6" ht="18" customHeight="1">
      <c r="B26" s="467"/>
      <c r="C26" s="470"/>
      <c r="D26" s="467"/>
      <c r="E26" s="474"/>
      <c r="F26" s="470" t="s">
        <v>542</v>
      </c>
    </row>
    <row r="27" spans="2:6" ht="18" customHeight="1">
      <c r="B27" s="467"/>
      <c r="C27" s="470"/>
      <c r="D27" s="467"/>
      <c r="E27" s="474"/>
      <c r="F27" s="470" t="s">
        <v>543</v>
      </c>
    </row>
    <row r="28" spans="2:6" ht="18" customHeight="1">
      <c r="B28" s="467"/>
      <c r="C28" s="470"/>
      <c r="D28" s="467"/>
      <c r="E28" s="474"/>
      <c r="F28" s="470" t="s">
        <v>544</v>
      </c>
    </row>
    <row r="29" spans="2:6" ht="18" customHeight="1">
      <c r="B29" s="467">
        <v>15</v>
      </c>
      <c r="C29" s="468" t="s">
        <v>520</v>
      </c>
      <c r="D29" s="467">
        <v>12</v>
      </c>
      <c r="E29" s="469" t="s">
        <v>521</v>
      </c>
      <c r="F29" s="470" t="s">
        <v>545</v>
      </c>
    </row>
    <row r="30" spans="2:6" ht="18" customHeight="1">
      <c r="B30" s="467">
        <v>15</v>
      </c>
      <c r="C30" s="468" t="s">
        <v>520</v>
      </c>
      <c r="D30" s="467">
        <v>13</v>
      </c>
      <c r="E30" s="469" t="s">
        <v>521</v>
      </c>
      <c r="F30" s="470" t="s">
        <v>546</v>
      </c>
    </row>
    <row r="31" spans="2:6" ht="18" customHeight="1">
      <c r="B31" s="467"/>
      <c r="C31" s="470"/>
      <c r="D31" s="467"/>
      <c r="E31" s="474"/>
      <c r="F31" s="470" t="s">
        <v>547</v>
      </c>
    </row>
    <row r="32" spans="2:6" ht="18" customHeight="1">
      <c r="B32" s="467"/>
      <c r="C32" s="470"/>
      <c r="D32" s="467"/>
      <c r="E32" s="474"/>
      <c r="F32" s="470" t="s">
        <v>548</v>
      </c>
    </row>
    <row r="33" spans="2:6" ht="18" customHeight="1">
      <c r="B33" s="467"/>
      <c r="C33" s="470"/>
      <c r="D33" s="467"/>
      <c r="E33" s="474"/>
      <c r="F33" s="470" t="s">
        <v>549</v>
      </c>
    </row>
    <row r="34" spans="2:6" ht="18" customHeight="1">
      <c r="B34" s="467"/>
      <c r="C34" s="470"/>
      <c r="D34" s="467"/>
      <c r="E34" s="474"/>
      <c r="F34" s="470" t="s">
        <v>550</v>
      </c>
    </row>
    <row r="35" spans="2:6" ht="18" customHeight="1">
      <c r="B35" s="467"/>
      <c r="C35" s="470"/>
      <c r="D35" s="467"/>
      <c r="E35" s="474"/>
      <c r="F35" s="470" t="s">
        <v>551</v>
      </c>
    </row>
    <row r="36" spans="2:6" ht="18" customHeight="1">
      <c r="B36" s="467">
        <v>15</v>
      </c>
      <c r="C36" s="468" t="s">
        <v>520</v>
      </c>
      <c r="D36" s="467">
        <v>14</v>
      </c>
      <c r="E36" s="469" t="s">
        <v>521</v>
      </c>
      <c r="F36" s="470" t="s">
        <v>552</v>
      </c>
    </row>
    <row r="37" spans="2:6" ht="18" customHeight="1">
      <c r="B37" s="467">
        <v>15</v>
      </c>
      <c r="C37" s="468" t="s">
        <v>520</v>
      </c>
      <c r="D37" s="467">
        <v>15</v>
      </c>
      <c r="E37" s="469" t="s">
        <v>521</v>
      </c>
      <c r="F37" s="470" t="s">
        <v>553</v>
      </c>
    </row>
    <row r="38" ht="13.5">
      <c r="B38" s="476"/>
    </row>
    <row r="39" ht="13.5">
      <c r="B39" s="477"/>
    </row>
    <row r="40" ht="13.5">
      <c r="B40" s="477"/>
    </row>
    <row r="41" spans="2:7" ht="13.5">
      <c r="B41" s="478"/>
      <c r="C41" s="478"/>
      <c r="D41" s="478"/>
      <c r="E41" s="478"/>
      <c r="F41" s="478"/>
      <c r="G41" s="478"/>
    </row>
    <row r="42" spans="2:7" ht="13.5">
      <c r="B42" s="478"/>
      <c r="C42" s="478"/>
      <c r="D42" s="478"/>
      <c r="E42" s="478"/>
      <c r="F42" s="478"/>
      <c r="G42" s="478"/>
    </row>
    <row r="43" ht="13.5">
      <c r="C43" s="479"/>
    </row>
    <row r="44" ht="13.5">
      <c r="C44" s="479"/>
    </row>
    <row r="45" ht="13.5">
      <c r="B45" s="477"/>
    </row>
    <row r="46" ht="13.5">
      <c r="B46" s="477"/>
    </row>
    <row r="47" ht="13.5">
      <c r="B47" s="479"/>
    </row>
    <row r="48" ht="13.5">
      <c r="B48" s="479"/>
    </row>
    <row r="49" ht="13.5">
      <c r="B49" s="477"/>
    </row>
    <row r="50" ht="13.5">
      <c r="C50" s="477"/>
    </row>
    <row r="51" ht="13.5">
      <c r="C51" s="477"/>
    </row>
    <row r="52" ht="13.5">
      <c r="C52" s="477"/>
    </row>
    <row r="53" ht="13.5">
      <c r="B53" s="479"/>
    </row>
    <row r="54" ht="13.5">
      <c r="B54" s="479"/>
    </row>
    <row r="55" ht="13.5">
      <c r="C55" s="479"/>
    </row>
    <row r="56" ht="13.5">
      <c r="C56" s="479"/>
    </row>
    <row r="57" ht="13.5">
      <c r="B57" s="479"/>
    </row>
    <row r="58" ht="13.5">
      <c r="B58" s="479"/>
    </row>
    <row r="59" ht="13.5">
      <c r="B59" s="476"/>
    </row>
    <row r="60" ht="13.5">
      <c r="B60" s="479"/>
    </row>
    <row r="61" ht="13.5">
      <c r="B61" s="476"/>
    </row>
    <row r="62" ht="13.5">
      <c r="B62" s="479"/>
    </row>
  </sheetData>
  <sheetProtection/>
  <mergeCells count="2">
    <mergeCell ref="B41:G41"/>
    <mergeCell ref="B42:G42"/>
  </mergeCells>
  <printOptions/>
  <pageMargins left="0.3937007874015748" right="0.3937007874015748" top="0.3937007874015748" bottom="0.3937007874015748" header="0.2755905511811024"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I19"/>
  <sheetViews>
    <sheetView zoomScalePageLayoutView="0" workbookViewId="0" topLeftCell="A1">
      <selection activeCell="A1" sqref="A1"/>
    </sheetView>
  </sheetViews>
  <sheetFormatPr defaultColWidth="9.00390625" defaultRowHeight="13.5"/>
  <cols>
    <col min="1" max="1" width="2.125" style="259" customWidth="1"/>
    <col min="2" max="2" width="4.375" style="259" customWidth="1"/>
    <col min="3" max="3" width="32.375" style="259" customWidth="1"/>
    <col min="4" max="8" width="10.125" style="259" customWidth="1"/>
    <col min="9" max="16384" width="9.00390625" style="259" customWidth="1"/>
  </cols>
  <sheetData>
    <row r="2" spans="2:8" ht="14.25">
      <c r="B2" s="13"/>
      <c r="C2" s="13"/>
      <c r="D2" s="4"/>
      <c r="E2" s="244"/>
      <c r="F2" s="244"/>
      <c r="G2" s="4"/>
      <c r="H2" s="4"/>
    </row>
    <row r="3" spans="2:8" ht="19.5" customHeight="1" thickBot="1">
      <c r="B3" s="90" t="s">
        <v>202</v>
      </c>
      <c r="C3" s="5"/>
      <c r="D3" s="5"/>
      <c r="E3" s="5"/>
      <c r="F3" s="5"/>
      <c r="G3" s="5"/>
      <c r="H3" s="5"/>
    </row>
    <row r="4" spans="2:8" ht="16.5" customHeight="1" thickTop="1">
      <c r="B4" s="305" t="s">
        <v>203</v>
      </c>
      <c r="C4" s="302"/>
      <c r="D4" s="245" t="s">
        <v>204</v>
      </c>
      <c r="E4" s="245"/>
      <c r="F4" s="245"/>
      <c r="G4" s="289" t="s">
        <v>176</v>
      </c>
      <c r="H4" s="304" t="s">
        <v>177</v>
      </c>
    </row>
    <row r="5" spans="2:8" ht="16.5" customHeight="1">
      <c r="B5" s="306"/>
      <c r="C5" s="298"/>
      <c r="D5" s="61" t="s">
        <v>33</v>
      </c>
      <c r="E5" s="61" t="s">
        <v>178</v>
      </c>
      <c r="F5" s="61" t="s">
        <v>179</v>
      </c>
      <c r="G5" s="291"/>
      <c r="H5" s="297"/>
    </row>
    <row r="6" spans="2:8" ht="21" customHeight="1">
      <c r="B6" s="8" t="s">
        <v>205</v>
      </c>
      <c r="C6" s="92"/>
      <c r="D6" s="522">
        <f>SUM(D8:D18)</f>
        <v>3315</v>
      </c>
      <c r="E6" s="523">
        <f>SUM(E8:E18)</f>
        <v>291</v>
      </c>
      <c r="F6" s="522">
        <f>SUM(F8:F18)</f>
        <v>3024</v>
      </c>
      <c r="G6" s="522">
        <f>SUM(G8:G18)</f>
        <v>3131</v>
      </c>
      <c r="H6" s="523">
        <f>SUM(H8:H18)</f>
        <v>184</v>
      </c>
    </row>
    <row r="7" spans="2:8" ht="16.5" customHeight="1">
      <c r="B7" s="16"/>
      <c r="C7" s="93"/>
      <c r="D7" s="524"/>
      <c r="E7" s="524"/>
      <c r="F7" s="524"/>
      <c r="G7" s="524"/>
      <c r="H7" s="525"/>
    </row>
    <row r="8" spans="2:8" ht="21" customHeight="1">
      <c r="B8" s="5"/>
      <c r="C8" s="76" t="s">
        <v>206</v>
      </c>
      <c r="D8" s="67">
        <v>813</v>
      </c>
      <c r="E8" s="67">
        <v>166</v>
      </c>
      <c r="F8" s="67">
        <v>647</v>
      </c>
      <c r="G8" s="67">
        <v>700</v>
      </c>
      <c r="H8" s="79">
        <v>113</v>
      </c>
    </row>
    <row r="9" spans="2:8" ht="21" customHeight="1">
      <c r="B9" s="5"/>
      <c r="C9" s="76" t="s">
        <v>207</v>
      </c>
      <c r="D9" s="67">
        <v>0</v>
      </c>
      <c r="E9" s="67">
        <v>0</v>
      </c>
      <c r="F9" s="67">
        <v>0</v>
      </c>
      <c r="G9" s="67">
        <v>0</v>
      </c>
      <c r="H9" s="79">
        <v>0</v>
      </c>
    </row>
    <row r="10" spans="2:8" ht="21" customHeight="1">
      <c r="B10" s="5"/>
      <c r="C10" s="76" t="s">
        <v>208</v>
      </c>
      <c r="D10" s="67">
        <v>37</v>
      </c>
      <c r="E10" s="67">
        <v>3</v>
      </c>
      <c r="F10" s="67">
        <v>34</v>
      </c>
      <c r="G10" s="67">
        <v>34</v>
      </c>
      <c r="H10" s="79">
        <v>3</v>
      </c>
    </row>
    <row r="11" spans="2:8" ht="21" customHeight="1">
      <c r="B11" s="5"/>
      <c r="C11" s="94" t="s">
        <v>209</v>
      </c>
      <c r="D11" s="67">
        <v>0</v>
      </c>
      <c r="E11" s="67">
        <v>0</v>
      </c>
      <c r="F11" s="67">
        <v>0</v>
      </c>
      <c r="G11" s="67">
        <v>0</v>
      </c>
      <c r="H11" s="79">
        <v>0</v>
      </c>
    </row>
    <row r="12" spans="2:9" ht="21" customHeight="1">
      <c r="B12" s="5"/>
      <c r="C12" s="76" t="s">
        <v>210</v>
      </c>
      <c r="D12" s="67">
        <v>0</v>
      </c>
      <c r="E12" s="67">
        <v>0</v>
      </c>
      <c r="F12" s="67">
        <v>0</v>
      </c>
      <c r="G12" s="67">
        <v>0</v>
      </c>
      <c r="H12" s="79">
        <v>0</v>
      </c>
      <c r="I12" s="500"/>
    </row>
    <row r="13" spans="2:8" ht="21" customHeight="1">
      <c r="B13" s="5"/>
      <c r="C13" s="76" t="s">
        <v>211</v>
      </c>
      <c r="D13" s="67">
        <v>6</v>
      </c>
      <c r="E13" s="67">
        <v>1</v>
      </c>
      <c r="F13" s="67">
        <v>5</v>
      </c>
      <c r="G13" s="67">
        <v>6</v>
      </c>
      <c r="H13" s="79">
        <v>0</v>
      </c>
    </row>
    <row r="14" spans="2:8" ht="21" customHeight="1">
      <c r="B14" s="5"/>
      <c r="C14" s="76" t="s">
        <v>212</v>
      </c>
      <c r="D14" s="67">
        <v>1167</v>
      </c>
      <c r="E14" s="67">
        <v>26</v>
      </c>
      <c r="F14" s="67">
        <v>1141</v>
      </c>
      <c r="G14" s="67">
        <v>1157</v>
      </c>
      <c r="H14" s="79">
        <v>10</v>
      </c>
    </row>
    <row r="15" spans="2:8" ht="21" customHeight="1">
      <c r="B15" s="5"/>
      <c r="C15" s="76" t="s">
        <v>213</v>
      </c>
      <c r="D15" s="67">
        <v>3</v>
      </c>
      <c r="E15" s="67">
        <v>0</v>
      </c>
      <c r="F15" s="67">
        <v>3</v>
      </c>
      <c r="G15" s="67">
        <v>2</v>
      </c>
      <c r="H15" s="79">
        <v>1</v>
      </c>
    </row>
    <row r="16" spans="2:8" ht="21" customHeight="1">
      <c r="B16" s="5"/>
      <c r="C16" s="76" t="s">
        <v>214</v>
      </c>
      <c r="D16" s="67">
        <v>0</v>
      </c>
      <c r="E16" s="67">
        <v>0</v>
      </c>
      <c r="F16" s="67">
        <v>0</v>
      </c>
      <c r="G16" s="67">
        <v>0</v>
      </c>
      <c r="H16" s="79">
        <v>0</v>
      </c>
    </row>
    <row r="17" spans="2:8" ht="21" customHeight="1">
      <c r="B17" s="5"/>
      <c r="C17" s="76" t="s">
        <v>215</v>
      </c>
      <c r="D17" s="67">
        <v>254</v>
      </c>
      <c r="E17" s="67">
        <v>58</v>
      </c>
      <c r="F17" s="67">
        <v>196</v>
      </c>
      <c r="G17" s="67">
        <v>219</v>
      </c>
      <c r="H17" s="79">
        <v>35</v>
      </c>
    </row>
    <row r="18" spans="2:8" ht="21" customHeight="1" thickBot="1">
      <c r="B18" s="73"/>
      <c r="C18" s="74" t="s">
        <v>216</v>
      </c>
      <c r="D18" s="135">
        <v>1035</v>
      </c>
      <c r="E18" s="135">
        <v>37</v>
      </c>
      <c r="F18" s="135">
        <v>998</v>
      </c>
      <c r="G18" s="135">
        <v>1013</v>
      </c>
      <c r="H18" s="494">
        <v>22</v>
      </c>
    </row>
    <row r="19" spans="2:8" ht="15" customHeight="1">
      <c r="B19" s="4" t="s">
        <v>201</v>
      </c>
      <c r="C19" s="4"/>
      <c r="D19" s="4"/>
      <c r="E19" s="4"/>
      <c r="F19" s="4"/>
      <c r="G19" s="4"/>
      <c r="H19" s="4"/>
    </row>
  </sheetData>
  <sheetProtection/>
  <mergeCells count="3">
    <mergeCell ref="B4:C5"/>
    <mergeCell ref="G4:G5"/>
    <mergeCell ref="H4:H5"/>
  </mergeCells>
  <printOptions/>
  <pageMargins left="0.7480314960629921" right="0.2362204724409449" top="0.984251968503937" bottom="0.984251968503937" header="0.5118110236220472" footer="0.5118110236220472"/>
  <pageSetup cellComments="asDisplayed" horizontalDpi="600" verticalDpi="600" orientation="portrait" paperSize="9" r:id="rId1"/>
  <headerFooter alignWithMargins="0">
    <oddHeader>&amp;R&amp;D  &amp;T</oddHeader>
  </headerFooter>
</worksheet>
</file>

<file path=xl/worksheets/sheet11.xml><?xml version="1.0" encoding="utf-8"?>
<worksheet xmlns="http://schemas.openxmlformats.org/spreadsheetml/2006/main" xmlns:r="http://schemas.openxmlformats.org/officeDocument/2006/relationships">
  <dimension ref="B2:I19"/>
  <sheetViews>
    <sheetView zoomScalePageLayoutView="0" workbookViewId="0" topLeftCell="A1">
      <selection activeCell="A1" sqref="A1"/>
    </sheetView>
  </sheetViews>
  <sheetFormatPr defaultColWidth="9.00390625" defaultRowHeight="13.5"/>
  <cols>
    <col min="1" max="1" width="3.25390625" style="259" customWidth="1"/>
    <col min="2" max="2" width="3.75390625" style="259" customWidth="1"/>
    <col min="3" max="3" width="13.00390625" style="259" customWidth="1"/>
    <col min="4" max="4" width="6.625" style="259" customWidth="1"/>
    <col min="5" max="9" width="10.125" style="259" customWidth="1"/>
    <col min="10" max="16384" width="9.00390625" style="259" customWidth="1"/>
  </cols>
  <sheetData>
    <row r="2" spans="2:8" ht="21" customHeight="1">
      <c r="B2" s="13" t="s">
        <v>705</v>
      </c>
      <c r="C2" s="13"/>
      <c r="D2" s="4"/>
      <c r="E2" s="4"/>
      <c r="F2" s="4"/>
      <c r="G2" s="4"/>
      <c r="H2" s="4"/>
    </row>
    <row r="3" spans="2:9" ht="21" customHeight="1" thickBot="1">
      <c r="B3" s="4"/>
      <c r="C3" s="5"/>
      <c r="D3" s="5"/>
      <c r="E3" s="5"/>
      <c r="F3" s="5"/>
      <c r="G3" s="5"/>
      <c r="H3" s="5"/>
      <c r="I3" s="5"/>
    </row>
    <row r="4" spans="2:9" ht="16.5" customHeight="1" thickTop="1">
      <c r="B4" s="23"/>
      <c r="C4" s="23"/>
      <c r="D4" s="95"/>
      <c r="E4" s="307" t="s">
        <v>591</v>
      </c>
      <c r="F4" s="308"/>
      <c r="G4" s="308"/>
      <c r="H4" s="308"/>
      <c r="I4" s="308"/>
    </row>
    <row r="5" spans="2:9" ht="16.5" customHeight="1">
      <c r="B5" s="5"/>
      <c r="C5" s="96" t="s">
        <v>217</v>
      </c>
      <c r="D5" s="35"/>
      <c r="E5" s="309" t="s">
        <v>175</v>
      </c>
      <c r="F5" s="310"/>
      <c r="G5" s="311"/>
      <c r="H5" s="312" t="s">
        <v>592</v>
      </c>
      <c r="I5" s="314" t="s">
        <v>177</v>
      </c>
    </row>
    <row r="6" spans="2:9" ht="16.5" customHeight="1">
      <c r="B6" s="97"/>
      <c r="C6" s="91"/>
      <c r="D6" s="34"/>
      <c r="E6" s="61" t="s">
        <v>33</v>
      </c>
      <c r="F6" s="61" t="s">
        <v>593</v>
      </c>
      <c r="G6" s="61" t="s">
        <v>179</v>
      </c>
      <c r="H6" s="313"/>
      <c r="I6" s="297"/>
    </row>
    <row r="7" spans="2:9" ht="21" customHeight="1">
      <c r="B7" s="315" t="s">
        <v>594</v>
      </c>
      <c r="C7" s="315"/>
      <c r="D7" s="316"/>
      <c r="E7" s="98">
        <v>2786</v>
      </c>
      <c r="F7" s="98">
        <v>1109</v>
      </c>
      <c r="G7" s="98">
        <v>1677</v>
      </c>
      <c r="H7" s="98">
        <v>1652</v>
      </c>
      <c r="I7" s="99">
        <v>1134</v>
      </c>
    </row>
    <row r="8" spans="2:9" ht="21" customHeight="1">
      <c r="B8" s="317" t="s">
        <v>595</v>
      </c>
      <c r="C8" s="317"/>
      <c r="D8" s="318"/>
      <c r="E8" s="128">
        <f>SUM(E10:E15)</f>
        <v>2652</v>
      </c>
      <c r="F8" s="128">
        <f>SUM(F10:F15)</f>
        <v>1134</v>
      </c>
      <c r="G8" s="128">
        <f>SUM(G10:G15)</f>
        <v>1518</v>
      </c>
      <c r="H8" s="128">
        <f>SUM(H10:H15)</f>
        <v>1603</v>
      </c>
      <c r="I8" s="153">
        <f>SUM(I10:I15)</f>
        <v>1049</v>
      </c>
    </row>
    <row r="9" spans="2:9" ht="8.25" customHeight="1">
      <c r="B9" s="5"/>
      <c r="C9" s="78"/>
      <c r="D9" s="35"/>
      <c r="E9" s="66"/>
      <c r="F9" s="66"/>
      <c r="G9" s="66"/>
      <c r="H9" s="66"/>
      <c r="I9" s="29"/>
    </row>
    <row r="10" spans="2:9" ht="21" customHeight="1">
      <c r="B10" s="320" t="s">
        <v>218</v>
      </c>
      <c r="C10" s="520"/>
      <c r="D10" s="521"/>
      <c r="E10" s="66">
        <v>1593</v>
      </c>
      <c r="F10" s="66">
        <v>768</v>
      </c>
      <c r="G10" s="66">
        <v>825</v>
      </c>
      <c r="H10" s="66">
        <v>880</v>
      </c>
      <c r="I10" s="29">
        <v>713</v>
      </c>
    </row>
    <row r="11" spans="2:9" ht="21" customHeight="1">
      <c r="B11" s="321" t="s">
        <v>219</v>
      </c>
      <c r="C11" s="520"/>
      <c r="D11" s="521"/>
      <c r="E11" s="66">
        <v>186</v>
      </c>
      <c r="F11" s="66">
        <v>96</v>
      </c>
      <c r="G11" s="66">
        <v>90</v>
      </c>
      <c r="H11" s="66">
        <v>88</v>
      </c>
      <c r="I11" s="29">
        <v>98</v>
      </c>
    </row>
    <row r="12" spans="2:9" ht="21" customHeight="1">
      <c r="B12" s="320" t="s">
        <v>220</v>
      </c>
      <c r="C12" s="520"/>
      <c r="D12" s="521"/>
      <c r="E12" s="66">
        <v>754</v>
      </c>
      <c r="F12" s="66">
        <v>234</v>
      </c>
      <c r="G12" s="66">
        <v>520</v>
      </c>
      <c r="H12" s="66">
        <v>554</v>
      </c>
      <c r="I12" s="29">
        <v>200</v>
      </c>
    </row>
    <row r="13" spans="2:9" ht="21" customHeight="1">
      <c r="B13" s="320" t="s">
        <v>221</v>
      </c>
      <c r="C13" s="520"/>
      <c r="D13" s="521"/>
      <c r="E13" s="66">
        <v>3</v>
      </c>
      <c r="F13" s="66">
        <v>2</v>
      </c>
      <c r="G13" s="66">
        <v>1</v>
      </c>
      <c r="H13" s="67">
        <v>2</v>
      </c>
      <c r="I13" s="29">
        <v>1</v>
      </c>
    </row>
    <row r="14" spans="2:9" ht="21" customHeight="1">
      <c r="B14" s="320" t="s">
        <v>222</v>
      </c>
      <c r="C14" s="520"/>
      <c r="D14" s="521"/>
      <c r="E14" s="66">
        <v>114</v>
      </c>
      <c r="F14" s="66">
        <v>34</v>
      </c>
      <c r="G14" s="67">
        <v>80</v>
      </c>
      <c r="H14" s="67">
        <v>78</v>
      </c>
      <c r="I14" s="29">
        <v>36</v>
      </c>
    </row>
    <row r="15" spans="2:9" ht="21" customHeight="1">
      <c r="B15" s="320" t="s">
        <v>223</v>
      </c>
      <c r="C15" s="520"/>
      <c r="D15" s="521"/>
      <c r="E15" s="66">
        <v>2</v>
      </c>
      <c r="F15" s="67">
        <v>0</v>
      </c>
      <c r="G15" s="67">
        <v>2</v>
      </c>
      <c r="H15" s="66">
        <v>1</v>
      </c>
      <c r="I15" s="79">
        <v>1</v>
      </c>
    </row>
    <row r="16" spans="2:9" ht="8.25" customHeight="1" thickBot="1">
      <c r="B16" s="73"/>
      <c r="C16" s="101"/>
      <c r="D16" s="69"/>
      <c r="E16" s="135"/>
      <c r="F16" s="135"/>
      <c r="G16" s="135"/>
      <c r="H16" s="135"/>
      <c r="I16" s="494"/>
    </row>
    <row r="17" spans="2:9" ht="15" customHeight="1">
      <c r="B17" s="102" t="s">
        <v>224</v>
      </c>
      <c r="C17" s="102"/>
      <c r="D17" s="103"/>
      <c r="E17" s="103"/>
      <c r="F17" s="103"/>
      <c r="G17" s="103"/>
      <c r="H17" s="103"/>
      <c r="I17" s="103"/>
    </row>
    <row r="18" spans="2:9" ht="15" customHeight="1">
      <c r="B18" s="319" t="s">
        <v>201</v>
      </c>
      <c r="C18" s="319"/>
      <c r="D18" s="319"/>
      <c r="E18" s="319"/>
      <c r="F18" s="319"/>
      <c r="G18" s="319"/>
      <c r="H18" s="319"/>
      <c r="I18" s="319"/>
    </row>
    <row r="19" spans="2:9" ht="13.5">
      <c r="B19" s="4"/>
      <c r="C19" s="4"/>
      <c r="D19" s="4"/>
      <c r="E19" s="4"/>
      <c r="F19" s="4"/>
      <c r="G19" s="4"/>
      <c r="H19" s="4"/>
      <c r="I19" s="4"/>
    </row>
  </sheetData>
  <sheetProtection/>
  <mergeCells count="13">
    <mergeCell ref="B18:I18"/>
    <mergeCell ref="B10:D10"/>
    <mergeCell ref="B11:D11"/>
    <mergeCell ref="B12:D12"/>
    <mergeCell ref="B13:D13"/>
    <mergeCell ref="B14:D14"/>
    <mergeCell ref="B15:D15"/>
    <mergeCell ref="E4:I4"/>
    <mergeCell ref="E5:G5"/>
    <mergeCell ref="H5:H6"/>
    <mergeCell ref="I5:I6"/>
    <mergeCell ref="B7:D7"/>
    <mergeCell ref="B8:D8"/>
  </mergeCells>
  <printOptions/>
  <pageMargins left="0.75" right="0.19" top="1" bottom="1" header="0.512" footer="0.512"/>
  <pageSetup horizontalDpi="600" verticalDpi="600" orientation="portrait" paperSize="9" r:id="rId1"/>
  <headerFooter alignWithMargins="0">
    <oddHeader>&amp;R&amp;D  &amp;T</oddHeader>
  </headerFooter>
</worksheet>
</file>

<file path=xl/worksheets/sheet12.xml><?xml version="1.0" encoding="utf-8"?>
<worksheet xmlns="http://schemas.openxmlformats.org/spreadsheetml/2006/main" xmlns:r="http://schemas.openxmlformats.org/officeDocument/2006/relationships">
  <dimension ref="B2:L19"/>
  <sheetViews>
    <sheetView zoomScalePageLayoutView="0" workbookViewId="0" topLeftCell="A1">
      <selection activeCell="A1" sqref="A1"/>
    </sheetView>
  </sheetViews>
  <sheetFormatPr defaultColWidth="9.00390625" defaultRowHeight="13.5"/>
  <cols>
    <col min="1" max="1" width="2.375" style="259" customWidth="1"/>
    <col min="2" max="2" width="18.25390625" style="259" customWidth="1"/>
    <col min="3" max="12" width="7.125" style="259" customWidth="1"/>
    <col min="13" max="16384" width="9.00390625" style="259" customWidth="1"/>
  </cols>
  <sheetData>
    <row r="2" spans="2:12" ht="21" customHeight="1">
      <c r="B2" s="104" t="s">
        <v>704</v>
      </c>
      <c r="C2" s="105"/>
      <c r="D2" s="106"/>
      <c r="E2" s="106"/>
      <c r="F2" s="106"/>
      <c r="G2" s="106"/>
      <c r="H2" s="106"/>
      <c r="I2" s="106"/>
      <c r="J2" s="106"/>
      <c r="K2" s="106"/>
      <c r="L2" s="106"/>
    </row>
    <row r="3" spans="2:12" ht="14.25">
      <c r="B3" s="104"/>
      <c r="C3" s="105"/>
      <c r="D3" s="106"/>
      <c r="E3" s="106"/>
      <c r="F3" s="106"/>
      <c r="G3" s="106"/>
      <c r="H3" s="106"/>
      <c r="I3" s="106"/>
      <c r="J3" s="106"/>
      <c r="K3" s="106"/>
      <c r="L3" s="106"/>
    </row>
    <row r="4" spans="2:12" ht="14.25" thickBot="1">
      <c r="B4" s="106"/>
      <c r="C4" s="106"/>
      <c r="D4" s="106"/>
      <c r="E4" s="106"/>
      <c r="F4" s="106"/>
      <c r="G4" s="106"/>
      <c r="H4" s="106"/>
      <c r="I4" s="106"/>
      <c r="J4" s="106"/>
      <c r="K4" s="106"/>
      <c r="L4" s="106"/>
    </row>
    <row r="5" spans="2:12" ht="16.5" customHeight="1" thickTop="1">
      <c r="B5" s="107"/>
      <c r="C5" s="322" t="s">
        <v>225</v>
      </c>
      <c r="D5" s="323"/>
      <c r="E5" s="323"/>
      <c r="F5" s="323"/>
      <c r="G5" s="324"/>
      <c r="H5" s="246" t="s">
        <v>226</v>
      </c>
      <c r="I5" s="246"/>
      <c r="J5" s="246"/>
      <c r="K5" s="246"/>
      <c r="L5" s="247"/>
    </row>
    <row r="6" spans="2:12" ht="16.5" customHeight="1">
      <c r="B6" s="108" t="s">
        <v>227</v>
      </c>
      <c r="C6" s="248" t="s">
        <v>228</v>
      </c>
      <c r="D6" s="248"/>
      <c r="E6" s="248"/>
      <c r="F6" s="325" t="s">
        <v>229</v>
      </c>
      <c r="G6" s="325" t="s">
        <v>230</v>
      </c>
      <c r="H6" s="248" t="s">
        <v>228</v>
      </c>
      <c r="I6" s="248"/>
      <c r="J6" s="248"/>
      <c r="K6" s="325" t="s">
        <v>229</v>
      </c>
      <c r="L6" s="327" t="s">
        <v>230</v>
      </c>
    </row>
    <row r="7" spans="2:12" ht="16.5" customHeight="1">
      <c r="B7" s="109"/>
      <c r="C7" s="110" t="s">
        <v>33</v>
      </c>
      <c r="D7" s="110" t="s">
        <v>231</v>
      </c>
      <c r="E7" s="110" t="s">
        <v>232</v>
      </c>
      <c r="F7" s="326"/>
      <c r="G7" s="326"/>
      <c r="H7" s="110" t="s">
        <v>107</v>
      </c>
      <c r="I7" s="110" t="s">
        <v>231</v>
      </c>
      <c r="J7" s="110" t="s">
        <v>232</v>
      </c>
      <c r="K7" s="326"/>
      <c r="L7" s="328"/>
    </row>
    <row r="8" spans="2:12" ht="21" customHeight="1">
      <c r="B8" s="108" t="s">
        <v>562</v>
      </c>
      <c r="C8" s="98">
        <v>3</v>
      </c>
      <c r="D8" s="98">
        <v>1</v>
      </c>
      <c r="E8" s="98">
        <v>2</v>
      </c>
      <c r="F8" s="98">
        <v>2</v>
      </c>
      <c r="G8" s="98">
        <v>1</v>
      </c>
      <c r="H8" s="98">
        <v>274</v>
      </c>
      <c r="I8" s="98">
        <v>50</v>
      </c>
      <c r="J8" s="98">
        <v>224</v>
      </c>
      <c r="K8" s="98">
        <v>216</v>
      </c>
      <c r="L8" s="99">
        <v>58</v>
      </c>
    </row>
    <row r="9" spans="2:12" ht="21" customHeight="1">
      <c r="B9" s="511" t="s">
        <v>595</v>
      </c>
      <c r="C9" s="128">
        <f aca="true" t="shared" si="0" ref="C9:L9">SUM(C11:C17)</f>
        <v>7</v>
      </c>
      <c r="D9" s="128">
        <f t="shared" si="0"/>
        <v>1</v>
      </c>
      <c r="E9" s="128">
        <f t="shared" si="0"/>
        <v>6</v>
      </c>
      <c r="F9" s="128">
        <f t="shared" si="0"/>
        <v>2</v>
      </c>
      <c r="G9" s="128">
        <f t="shared" si="0"/>
        <v>5</v>
      </c>
      <c r="H9" s="128">
        <f t="shared" si="0"/>
        <v>254</v>
      </c>
      <c r="I9" s="128">
        <f t="shared" si="0"/>
        <v>58</v>
      </c>
      <c r="J9" s="128">
        <f t="shared" si="0"/>
        <v>196</v>
      </c>
      <c r="K9" s="128">
        <f t="shared" si="0"/>
        <v>219</v>
      </c>
      <c r="L9" s="153">
        <f t="shared" si="0"/>
        <v>35</v>
      </c>
    </row>
    <row r="10" spans="2:12" ht="11.25" customHeight="1">
      <c r="B10" s="111"/>
      <c r="C10" s="66"/>
      <c r="D10" s="66"/>
      <c r="E10" s="66"/>
      <c r="F10" s="66"/>
      <c r="G10" s="518"/>
      <c r="H10" s="66"/>
      <c r="I10" s="66"/>
      <c r="J10" s="66"/>
      <c r="K10" s="66"/>
      <c r="L10" s="29"/>
    </row>
    <row r="11" spans="2:12" ht="21" customHeight="1">
      <c r="B11" s="112" t="s">
        <v>233</v>
      </c>
      <c r="C11" s="67">
        <v>7</v>
      </c>
      <c r="D11" s="67">
        <v>1</v>
      </c>
      <c r="E11" s="67">
        <v>6</v>
      </c>
      <c r="F11" s="67">
        <v>2</v>
      </c>
      <c r="G11" s="519">
        <v>5</v>
      </c>
      <c r="H11" s="67">
        <v>178</v>
      </c>
      <c r="I11" s="67">
        <v>35</v>
      </c>
      <c r="J11" s="67">
        <v>143</v>
      </c>
      <c r="K11" s="67">
        <v>149</v>
      </c>
      <c r="L11" s="79">
        <v>29</v>
      </c>
    </row>
    <row r="12" spans="2:12" ht="21" customHeight="1">
      <c r="B12" s="112" t="s">
        <v>234</v>
      </c>
      <c r="C12" s="67">
        <v>0</v>
      </c>
      <c r="D12" s="67">
        <v>0</v>
      </c>
      <c r="E12" s="67">
        <v>0</v>
      </c>
      <c r="F12" s="67">
        <v>0</v>
      </c>
      <c r="G12" s="67">
        <v>0</v>
      </c>
      <c r="H12" s="67">
        <v>19</v>
      </c>
      <c r="I12" s="67">
        <v>6</v>
      </c>
      <c r="J12" s="67">
        <v>13</v>
      </c>
      <c r="K12" s="67">
        <v>18</v>
      </c>
      <c r="L12" s="79">
        <v>1</v>
      </c>
    </row>
    <row r="13" spans="2:12" ht="21" customHeight="1">
      <c r="B13" s="112" t="s">
        <v>235</v>
      </c>
      <c r="C13" s="67">
        <v>0</v>
      </c>
      <c r="D13" s="67">
        <v>0</v>
      </c>
      <c r="E13" s="67">
        <v>0</v>
      </c>
      <c r="F13" s="67">
        <v>0</v>
      </c>
      <c r="G13" s="519">
        <v>0</v>
      </c>
      <c r="H13" s="67">
        <v>0</v>
      </c>
      <c r="I13" s="67">
        <v>0</v>
      </c>
      <c r="J13" s="67">
        <v>0</v>
      </c>
      <c r="K13" s="67">
        <v>0</v>
      </c>
      <c r="L13" s="79">
        <v>0</v>
      </c>
    </row>
    <row r="14" spans="2:12" ht="21" customHeight="1">
      <c r="B14" s="112" t="s">
        <v>236</v>
      </c>
      <c r="C14" s="67">
        <v>0</v>
      </c>
      <c r="D14" s="67">
        <v>0</v>
      </c>
      <c r="E14" s="67">
        <v>0</v>
      </c>
      <c r="F14" s="67">
        <v>0</v>
      </c>
      <c r="G14" s="67">
        <v>0</v>
      </c>
      <c r="H14" s="67">
        <v>9</v>
      </c>
      <c r="I14" s="67">
        <v>1</v>
      </c>
      <c r="J14" s="67">
        <v>8</v>
      </c>
      <c r="K14" s="67">
        <v>7</v>
      </c>
      <c r="L14" s="79">
        <v>2</v>
      </c>
    </row>
    <row r="15" spans="2:12" ht="21" customHeight="1">
      <c r="B15" s="112" t="s">
        <v>237</v>
      </c>
      <c r="C15" s="67">
        <v>0</v>
      </c>
      <c r="D15" s="67">
        <v>0</v>
      </c>
      <c r="E15" s="67">
        <v>0</v>
      </c>
      <c r="F15" s="67">
        <v>0</v>
      </c>
      <c r="G15" s="67">
        <v>0</v>
      </c>
      <c r="H15" s="67">
        <v>11</v>
      </c>
      <c r="I15" s="67">
        <v>5</v>
      </c>
      <c r="J15" s="67">
        <v>6</v>
      </c>
      <c r="K15" s="67">
        <v>8</v>
      </c>
      <c r="L15" s="79">
        <v>3</v>
      </c>
    </row>
    <row r="16" spans="2:12" ht="21" customHeight="1">
      <c r="B16" s="112" t="s">
        <v>238</v>
      </c>
      <c r="C16" s="67">
        <v>0</v>
      </c>
      <c r="D16" s="67">
        <v>0</v>
      </c>
      <c r="E16" s="67">
        <v>0</v>
      </c>
      <c r="F16" s="67">
        <v>0</v>
      </c>
      <c r="G16" s="67">
        <v>0</v>
      </c>
      <c r="H16" s="67">
        <v>0</v>
      </c>
      <c r="I16" s="67">
        <v>0</v>
      </c>
      <c r="J16" s="67">
        <v>0</v>
      </c>
      <c r="K16" s="67">
        <v>0</v>
      </c>
      <c r="L16" s="79">
        <v>0</v>
      </c>
    </row>
    <row r="17" spans="2:12" ht="21" customHeight="1">
      <c r="B17" s="112" t="s">
        <v>239</v>
      </c>
      <c r="C17" s="67">
        <v>0</v>
      </c>
      <c r="D17" s="67">
        <v>0</v>
      </c>
      <c r="E17" s="67">
        <v>0</v>
      </c>
      <c r="F17" s="67">
        <v>0</v>
      </c>
      <c r="G17" s="67">
        <v>0</v>
      </c>
      <c r="H17" s="67">
        <v>37</v>
      </c>
      <c r="I17" s="67">
        <v>11</v>
      </c>
      <c r="J17" s="67">
        <v>26</v>
      </c>
      <c r="K17" s="67">
        <v>37</v>
      </c>
      <c r="L17" s="79">
        <v>0</v>
      </c>
    </row>
    <row r="18" spans="2:12" ht="11.25" customHeight="1" thickBot="1">
      <c r="B18" s="113"/>
      <c r="C18" s="71"/>
      <c r="D18" s="71"/>
      <c r="E18" s="71"/>
      <c r="F18" s="71"/>
      <c r="G18" s="71"/>
      <c r="H18" s="71"/>
      <c r="I18" s="71"/>
      <c r="J18" s="71"/>
      <c r="K18" s="71"/>
      <c r="L18" s="114"/>
    </row>
    <row r="19" spans="2:12" ht="15" customHeight="1">
      <c r="B19" s="105" t="s">
        <v>240</v>
      </c>
      <c r="C19" s="105"/>
      <c r="D19" s="105"/>
      <c r="E19" s="105"/>
      <c r="F19" s="105"/>
      <c r="G19" s="105"/>
      <c r="H19" s="105"/>
      <c r="I19" s="105"/>
      <c r="J19" s="105"/>
      <c r="K19" s="105"/>
      <c r="L19" s="105"/>
    </row>
  </sheetData>
  <sheetProtection/>
  <mergeCells count="5">
    <mergeCell ref="C5:G5"/>
    <mergeCell ref="F6:F7"/>
    <mergeCell ref="G6:G7"/>
    <mergeCell ref="K6:K7"/>
    <mergeCell ref="L6:L7"/>
  </mergeCells>
  <printOptions/>
  <pageMargins left="0.39" right="0.25" top="1" bottom="1" header="0.512" footer="0.512"/>
  <pageSetup horizontalDpi="600" verticalDpi="600" orientation="portrait" paperSize="9" r:id="rId1"/>
  <headerFooter alignWithMargins="0">
    <oddHeader>&amp;R&amp;D  &amp;T</oddHeader>
  </headerFooter>
</worksheet>
</file>

<file path=xl/worksheets/sheet13.xml><?xml version="1.0" encoding="utf-8"?>
<worksheet xmlns="http://schemas.openxmlformats.org/spreadsheetml/2006/main" xmlns:r="http://schemas.openxmlformats.org/officeDocument/2006/relationships">
  <dimension ref="B2:G13"/>
  <sheetViews>
    <sheetView zoomScalePageLayoutView="0" workbookViewId="0" topLeftCell="A1">
      <selection activeCell="A1" sqref="A1"/>
    </sheetView>
  </sheetViews>
  <sheetFormatPr defaultColWidth="9.00390625" defaultRowHeight="13.5"/>
  <cols>
    <col min="1" max="1" width="2.75390625" style="259" customWidth="1"/>
    <col min="2" max="2" width="22.50390625" style="259" customWidth="1"/>
    <col min="3" max="16384" width="9.00390625" style="259" customWidth="1"/>
  </cols>
  <sheetData>
    <row r="2" spans="2:7" ht="21" customHeight="1">
      <c r="B2" s="249" t="s">
        <v>703</v>
      </c>
      <c r="C2" s="250"/>
      <c r="D2" s="250"/>
      <c r="E2" s="250"/>
      <c r="F2" s="250"/>
      <c r="G2" s="250"/>
    </row>
    <row r="4" spans="2:7" ht="18.75" customHeight="1" thickBot="1">
      <c r="B4" s="251" t="s">
        <v>174</v>
      </c>
      <c r="C4" s="251"/>
      <c r="D4" s="251"/>
      <c r="E4" s="251"/>
      <c r="F4" s="251"/>
      <c r="G4" s="251"/>
    </row>
    <row r="5" spans="2:7" ht="19.5" customHeight="1" thickTop="1">
      <c r="B5" s="302" t="s">
        <v>227</v>
      </c>
      <c r="C5" s="295" t="s">
        <v>241</v>
      </c>
      <c r="D5" s="296"/>
      <c r="E5" s="329"/>
      <c r="F5" s="292" t="s">
        <v>596</v>
      </c>
      <c r="G5" s="330" t="s">
        <v>597</v>
      </c>
    </row>
    <row r="6" spans="2:7" ht="19.5" customHeight="1">
      <c r="B6" s="298"/>
      <c r="C6" s="61" t="s">
        <v>107</v>
      </c>
      <c r="D6" s="61" t="s">
        <v>231</v>
      </c>
      <c r="E6" s="61" t="s">
        <v>232</v>
      </c>
      <c r="F6" s="294"/>
      <c r="G6" s="331"/>
    </row>
    <row r="7" spans="2:7" ht="21" customHeight="1">
      <c r="B7" s="108" t="s">
        <v>562</v>
      </c>
      <c r="C7" s="252">
        <v>1026</v>
      </c>
      <c r="D7" s="252">
        <v>131</v>
      </c>
      <c r="E7" s="252">
        <v>895</v>
      </c>
      <c r="F7" s="252">
        <v>866</v>
      </c>
      <c r="G7" s="253">
        <v>160</v>
      </c>
    </row>
    <row r="8" spans="2:7" ht="21" customHeight="1">
      <c r="B8" s="511" t="s">
        <v>595</v>
      </c>
      <c r="C8" s="512">
        <f>SUM(C10:C11)</f>
        <v>1138</v>
      </c>
      <c r="D8" s="512">
        <f>SUM(D10:D11)</f>
        <v>160</v>
      </c>
      <c r="E8" s="512">
        <f>SUM(E10:E11)</f>
        <v>978</v>
      </c>
      <c r="F8" s="512">
        <f>SUM(F10:F11)</f>
        <v>998</v>
      </c>
      <c r="G8" s="513">
        <f>SUM(G10:G11)</f>
        <v>140</v>
      </c>
    </row>
    <row r="9" spans="2:7" ht="12" customHeight="1">
      <c r="B9" s="115"/>
      <c r="C9" s="514"/>
      <c r="D9" s="514"/>
      <c r="E9" s="514"/>
      <c r="F9" s="514"/>
      <c r="G9" s="515"/>
    </row>
    <row r="10" spans="2:7" ht="21" customHeight="1">
      <c r="B10" s="116" t="s">
        <v>242</v>
      </c>
      <c r="C10" s="514">
        <v>558</v>
      </c>
      <c r="D10" s="516">
        <v>156</v>
      </c>
      <c r="E10" s="516">
        <v>402</v>
      </c>
      <c r="F10" s="516">
        <v>422</v>
      </c>
      <c r="G10" s="517">
        <v>136</v>
      </c>
    </row>
    <row r="11" spans="2:7" ht="21" customHeight="1">
      <c r="B11" s="116" t="s">
        <v>243</v>
      </c>
      <c r="C11" s="514">
        <v>580</v>
      </c>
      <c r="D11" s="516">
        <v>4</v>
      </c>
      <c r="E11" s="516">
        <v>576</v>
      </c>
      <c r="F11" s="516">
        <v>576</v>
      </c>
      <c r="G11" s="517">
        <v>4</v>
      </c>
    </row>
    <row r="12" spans="2:7" ht="12" customHeight="1" thickBot="1">
      <c r="B12" s="117"/>
      <c r="C12" s="118"/>
      <c r="D12" s="118"/>
      <c r="E12" s="118"/>
      <c r="F12" s="118"/>
      <c r="G12" s="119"/>
    </row>
    <row r="13" spans="2:7" ht="15" customHeight="1">
      <c r="B13" s="250" t="s">
        <v>244</v>
      </c>
      <c r="C13" s="250"/>
      <c r="D13" s="250"/>
      <c r="E13" s="250"/>
      <c r="F13" s="250"/>
      <c r="G13" s="250"/>
    </row>
  </sheetData>
  <sheetProtection/>
  <mergeCells count="4">
    <mergeCell ref="B5:B6"/>
    <mergeCell ref="C5:E5"/>
    <mergeCell ref="F5:F6"/>
    <mergeCell ref="G5:G6"/>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G12"/>
  <sheetViews>
    <sheetView zoomScalePageLayoutView="0" workbookViewId="0" topLeftCell="A1">
      <selection activeCell="A1" sqref="A1"/>
    </sheetView>
  </sheetViews>
  <sheetFormatPr defaultColWidth="9.00390625" defaultRowHeight="13.5"/>
  <cols>
    <col min="1" max="1" width="2.375" style="259" customWidth="1"/>
    <col min="2" max="2" width="21.50390625" style="259" customWidth="1"/>
    <col min="3" max="16384" width="9.00390625" style="259" customWidth="1"/>
  </cols>
  <sheetData>
    <row r="2" spans="2:7" ht="19.5" customHeight="1" thickBot="1">
      <c r="B2" s="251" t="s">
        <v>202</v>
      </c>
      <c r="C2" s="251"/>
      <c r="D2" s="251"/>
      <c r="E2" s="251"/>
      <c r="F2" s="251"/>
      <c r="G2" s="251"/>
    </row>
    <row r="3" spans="2:7" ht="19.5" customHeight="1" thickTop="1">
      <c r="B3" s="302" t="s">
        <v>227</v>
      </c>
      <c r="C3" s="295" t="s">
        <v>241</v>
      </c>
      <c r="D3" s="296"/>
      <c r="E3" s="329"/>
      <c r="F3" s="292" t="s">
        <v>596</v>
      </c>
      <c r="G3" s="330" t="s">
        <v>597</v>
      </c>
    </row>
    <row r="4" spans="2:7" ht="19.5" customHeight="1">
      <c r="B4" s="298"/>
      <c r="C4" s="61" t="s">
        <v>107</v>
      </c>
      <c r="D4" s="61" t="s">
        <v>231</v>
      </c>
      <c r="E4" s="61" t="s">
        <v>232</v>
      </c>
      <c r="F4" s="294"/>
      <c r="G4" s="331"/>
    </row>
    <row r="5" spans="2:7" ht="21" customHeight="1">
      <c r="B5" s="108" t="s">
        <v>562</v>
      </c>
      <c r="C5" s="252">
        <v>4451</v>
      </c>
      <c r="D5" s="252">
        <v>112</v>
      </c>
      <c r="E5" s="252">
        <v>4339</v>
      </c>
      <c r="F5" s="252">
        <v>4335</v>
      </c>
      <c r="G5" s="253">
        <v>116</v>
      </c>
    </row>
    <row r="6" spans="2:7" ht="21" customHeight="1">
      <c r="B6" s="511" t="s">
        <v>595</v>
      </c>
      <c r="C6" s="512">
        <f>SUM(C8:C10)</f>
        <v>4312</v>
      </c>
      <c r="D6" s="512">
        <f>SUM(D8:D10)</f>
        <v>116</v>
      </c>
      <c r="E6" s="512">
        <f>SUM(E8:E10)</f>
        <v>4196</v>
      </c>
      <c r="F6" s="512">
        <f>SUM(F8:F10)</f>
        <v>4228</v>
      </c>
      <c r="G6" s="513">
        <f>SUM(G8:G10)</f>
        <v>84</v>
      </c>
    </row>
    <row r="7" spans="2:7" ht="12" customHeight="1">
      <c r="B7" s="120"/>
      <c r="C7" s="514"/>
      <c r="D7" s="514"/>
      <c r="E7" s="514"/>
      <c r="F7" s="514"/>
      <c r="G7" s="515"/>
    </row>
    <row r="8" spans="2:7" ht="21" customHeight="1">
      <c r="B8" s="121" t="s">
        <v>242</v>
      </c>
      <c r="C8" s="514">
        <v>124</v>
      </c>
      <c r="D8" s="516">
        <v>24</v>
      </c>
      <c r="E8" s="516">
        <v>100</v>
      </c>
      <c r="F8" s="516">
        <v>100</v>
      </c>
      <c r="G8" s="517">
        <v>24</v>
      </c>
    </row>
    <row r="9" spans="2:7" ht="21" customHeight="1">
      <c r="B9" s="121" t="s">
        <v>245</v>
      </c>
      <c r="C9" s="514">
        <v>1485</v>
      </c>
      <c r="D9" s="516">
        <v>92</v>
      </c>
      <c r="E9" s="516">
        <v>1393</v>
      </c>
      <c r="F9" s="516">
        <v>1425</v>
      </c>
      <c r="G9" s="517">
        <v>60</v>
      </c>
    </row>
    <row r="10" spans="2:7" ht="21" customHeight="1">
      <c r="B10" s="121" t="s">
        <v>243</v>
      </c>
      <c r="C10" s="514">
        <v>2703</v>
      </c>
      <c r="D10" s="516">
        <v>0</v>
      </c>
      <c r="E10" s="516">
        <v>2703</v>
      </c>
      <c r="F10" s="516">
        <v>2703</v>
      </c>
      <c r="G10" s="517">
        <v>0</v>
      </c>
    </row>
    <row r="11" spans="2:7" ht="12" customHeight="1" thickBot="1">
      <c r="B11" s="122"/>
      <c r="C11" s="123"/>
      <c r="D11" s="123"/>
      <c r="E11" s="123"/>
      <c r="F11" s="123"/>
      <c r="G11" s="124"/>
    </row>
    <row r="12" spans="2:7" ht="15" customHeight="1">
      <c r="B12" s="250"/>
      <c r="C12" s="250"/>
      <c r="D12" s="250"/>
      <c r="E12" s="250"/>
      <c r="F12" s="250"/>
      <c r="G12" s="250"/>
    </row>
  </sheetData>
  <sheetProtection/>
  <mergeCells count="4">
    <mergeCell ref="B3:B4"/>
    <mergeCell ref="C3:E3"/>
    <mergeCell ref="F3:F4"/>
    <mergeCell ref="G3:G4"/>
  </mergeCells>
  <printOptions/>
  <pageMargins left="0.75" right="0.75" top="1" bottom="1" header="0.512" footer="0.512"/>
  <pageSetup horizontalDpi="600" verticalDpi="600" orientation="portrait" paperSize="9" r:id="rId1"/>
  <headerFooter alignWithMargins="0">
    <oddHeader>&amp;R&amp;D  &amp;T</oddHeader>
  </headerFooter>
</worksheet>
</file>

<file path=xl/worksheets/sheet15.xml><?xml version="1.0" encoding="utf-8"?>
<worksheet xmlns="http://schemas.openxmlformats.org/spreadsheetml/2006/main" xmlns:r="http://schemas.openxmlformats.org/officeDocument/2006/relationships">
  <dimension ref="B2:M20"/>
  <sheetViews>
    <sheetView zoomScaleSheetLayoutView="100" zoomScalePageLayoutView="0" workbookViewId="0" topLeftCell="A1">
      <selection activeCell="A1" sqref="A1"/>
    </sheetView>
  </sheetViews>
  <sheetFormatPr defaultColWidth="9.00390625" defaultRowHeight="13.5"/>
  <cols>
    <col min="1" max="1" width="1.875" style="259" customWidth="1"/>
    <col min="2" max="2" width="14.00390625" style="259" customWidth="1"/>
    <col min="3" max="3" width="3.875" style="259" customWidth="1"/>
    <col min="4" max="4" width="9.50390625" style="259" bestFit="1" customWidth="1"/>
    <col min="5" max="8" width="8.125" style="259" customWidth="1"/>
    <col min="9" max="9" width="9.50390625" style="259" bestFit="1" customWidth="1"/>
    <col min="10" max="13" width="8.125" style="259" customWidth="1"/>
    <col min="14" max="16384" width="9.00390625" style="259" customWidth="1"/>
  </cols>
  <sheetData>
    <row r="2" spans="2:13" ht="21" customHeight="1">
      <c r="B2" s="125" t="s">
        <v>702</v>
      </c>
      <c r="C2" s="125"/>
      <c r="D2" s="4"/>
      <c r="E2" s="254"/>
      <c r="F2" s="254"/>
      <c r="G2" s="254"/>
      <c r="H2" s="244"/>
      <c r="I2" s="5"/>
      <c r="J2" s="5"/>
      <c r="K2" s="5"/>
      <c r="L2" s="5"/>
      <c r="M2" s="5"/>
    </row>
    <row r="3" spans="2:13" ht="12" customHeight="1">
      <c r="B3" s="125"/>
      <c r="C3" s="125"/>
      <c r="D3" s="4"/>
      <c r="E3" s="254"/>
      <c r="F3" s="254"/>
      <c r="G3" s="254"/>
      <c r="H3" s="244"/>
      <c r="I3" s="5"/>
      <c r="J3" s="5"/>
      <c r="K3" s="5"/>
      <c r="L3" s="5"/>
      <c r="M3" s="5"/>
    </row>
    <row r="4" spans="2:13" ht="18" customHeight="1" thickBot="1">
      <c r="B4" s="5" t="s">
        <v>246</v>
      </c>
      <c r="C4" s="5"/>
      <c r="D4" s="5"/>
      <c r="E4" s="5"/>
      <c r="F4" s="5"/>
      <c r="G4" s="5"/>
      <c r="H4" s="5"/>
      <c r="J4" s="5"/>
      <c r="K4" s="5"/>
      <c r="L4" s="5"/>
      <c r="M4" s="60" t="s">
        <v>563</v>
      </c>
    </row>
    <row r="5" spans="2:13" ht="15" customHeight="1" thickTop="1">
      <c r="B5" s="23"/>
      <c r="C5" s="95"/>
      <c r="D5" s="255" t="s">
        <v>567</v>
      </c>
      <c r="E5" s="245"/>
      <c r="F5" s="245"/>
      <c r="G5" s="245"/>
      <c r="H5" s="245"/>
      <c r="I5" s="245" t="s">
        <v>700</v>
      </c>
      <c r="J5" s="245"/>
      <c r="K5" s="245"/>
      <c r="L5" s="245"/>
      <c r="M5" s="256"/>
    </row>
    <row r="6" spans="2:13" ht="15" customHeight="1">
      <c r="B6" s="332" t="s">
        <v>247</v>
      </c>
      <c r="C6" s="333"/>
      <c r="D6" s="299" t="s">
        <v>175</v>
      </c>
      <c r="E6" s="300"/>
      <c r="F6" s="334"/>
      <c r="G6" s="335" t="s">
        <v>229</v>
      </c>
      <c r="H6" s="335" t="s">
        <v>230</v>
      </c>
      <c r="I6" s="299" t="s">
        <v>175</v>
      </c>
      <c r="J6" s="300"/>
      <c r="K6" s="334"/>
      <c r="L6" s="335" t="s">
        <v>229</v>
      </c>
      <c r="M6" s="314" t="s">
        <v>230</v>
      </c>
    </row>
    <row r="7" spans="2:13" ht="15" customHeight="1">
      <c r="B7" s="97"/>
      <c r="C7" s="126"/>
      <c r="D7" s="61" t="s">
        <v>107</v>
      </c>
      <c r="E7" s="61" t="s">
        <v>231</v>
      </c>
      <c r="F7" s="61" t="s">
        <v>232</v>
      </c>
      <c r="G7" s="291"/>
      <c r="H7" s="291"/>
      <c r="I7" s="61" t="s">
        <v>107</v>
      </c>
      <c r="J7" s="61" t="s">
        <v>231</v>
      </c>
      <c r="K7" s="61" t="s">
        <v>232</v>
      </c>
      <c r="L7" s="291"/>
      <c r="M7" s="297"/>
    </row>
    <row r="8" spans="2:13" ht="21" customHeight="1">
      <c r="B8" s="127" t="s">
        <v>248</v>
      </c>
      <c r="C8" s="100"/>
      <c r="D8" s="128">
        <v>10733</v>
      </c>
      <c r="E8" s="128">
        <v>983</v>
      </c>
      <c r="F8" s="128">
        <v>9750</v>
      </c>
      <c r="G8" s="128">
        <v>9679</v>
      </c>
      <c r="H8" s="128">
        <v>1054</v>
      </c>
      <c r="I8" s="128">
        <f>SUM(I10:I15)</f>
        <v>11210</v>
      </c>
      <c r="J8" s="128">
        <f>SUM(J10:J15)</f>
        <v>1054</v>
      </c>
      <c r="K8" s="128">
        <f>SUM(K10:K15)</f>
        <v>10156</v>
      </c>
      <c r="L8" s="128">
        <f>SUM(L10:L15)</f>
        <v>9895</v>
      </c>
      <c r="M8" s="505">
        <f>SUM(M10:M15)</f>
        <v>1315</v>
      </c>
    </row>
    <row r="9" spans="2:13" ht="9" customHeight="1">
      <c r="B9" s="5"/>
      <c r="C9" s="76"/>
      <c r="D9" s="129"/>
      <c r="E9" s="66"/>
      <c r="F9" s="66"/>
      <c r="G9" s="66"/>
      <c r="H9" s="66"/>
      <c r="I9" s="66"/>
      <c r="J9" s="66"/>
      <c r="K9" s="66"/>
      <c r="L9" s="66"/>
      <c r="M9" s="29"/>
    </row>
    <row r="10" spans="2:13" ht="21" customHeight="1">
      <c r="B10" s="60" t="s">
        <v>564</v>
      </c>
      <c r="C10" s="76"/>
      <c r="D10" s="129">
        <v>8818</v>
      </c>
      <c r="E10" s="67">
        <v>448</v>
      </c>
      <c r="F10" s="67">
        <v>8370</v>
      </c>
      <c r="G10" s="67">
        <v>8296</v>
      </c>
      <c r="H10" s="67">
        <v>522</v>
      </c>
      <c r="I10" s="66">
        <f aca="true" t="shared" si="0" ref="I10:I15">J10+K10</f>
        <v>9127</v>
      </c>
      <c r="J10" s="67">
        <v>522</v>
      </c>
      <c r="K10" s="67">
        <v>8605</v>
      </c>
      <c r="L10" s="67">
        <v>8485</v>
      </c>
      <c r="M10" s="79">
        <v>642</v>
      </c>
    </row>
    <row r="11" spans="2:13" ht="21" customHeight="1">
      <c r="B11" s="60" t="s">
        <v>565</v>
      </c>
      <c r="C11" s="76"/>
      <c r="D11" s="129">
        <v>1341</v>
      </c>
      <c r="E11" s="67">
        <v>440</v>
      </c>
      <c r="F11" s="67">
        <v>901</v>
      </c>
      <c r="G11" s="67">
        <v>902</v>
      </c>
      <c r="H11" s="67">
        <v>439</v>
      </c>
      <c r="I11" s="66">
        <f t="shared" si="0"/>
        <v>1513</v>
      </c>
      <c r="J11" s="67">
        <v>439</v>
      </c>
      <c r="K11" s="67">
        <v>1074</v>
      </c>
      <c r="L11" s="67">
        <v>943</v>
      </c>
      <c r="M11" s="79">
        <v>570</v>
      </c>
    </row>
    <row r="12" spans="2:13" ht="21" customHeight="1">
      <c r="B12" s="130" t="s">
        <v>249</v>
      </c>
      <c r="C12" s="131"/>
      <c r="D12" s="129">
        <v>117</v>
      </c>
      <c r="E12" s="67">
        <v>55</v>
      </c>
      <c r="F12" s="67">
        <v>62</v>
      </c>
      <c r="G12" s="67">
        <v>55</v>
      </c>
      <c r="H12" s="67">
        <v>62</v>
      </c>
      <c r="I12" s="66">
        <f t="shared" si="0"/>
        <v>123</v>
      </c>
      <c r="J12" s="67">
        <v>62</v>
      </c>
      <c r="K12" s="67">
        <v>61</v>
      </c>
      <c r="L12" s="67">
        <v>58</v>
      </c>
      <c r="M12" s="79">
        <v>65</v>
      </c>
    </row>
    <row r="13" spans="2:13" ht="21" customHeight="1">
      <c r="B13" s="60" t="s">
        <v>566</v>
      </c>
      <c r="C13" s="76"/>
      <c r="D13" s="129">
        <v>111</v>
      </c>
      <c r="E13" s="67">
        <v>16</v>
      </c>
      <c r="F13" s="67">
        <v>95</v>
      </c>
      <c r="G13" s="67">
        <v>100</v>
      </c>
      <c r="H13" s="67">
        <v>11</v>
      </c>
      <c r="I13" s="66">
        <f t="shared" si="0"/>
        <v>114</v>
      </c>
      <c r="J13" s="67">
        <v>11</v>
      </c>
      <c r="K13" s="67">
        <v>103</v>
      </c>
      <c r="L13" s="67">
        <v>100</v>
      </c>
      <c r="M13" s="79">
        <v>14</v>
      </c>
    </row>
    <row r="14" spans="2:13" ht="21" customHeight="1">
      <c r="B14" s="78" t="s">
        <v>598</v>
      </c>
      <c r="C14" s="76"/>
      <c r="D14" s="129">
        <v>329</v>
      </c>
      <c r="E14" s="67">
        <v>19</v>
      </c>
      <c r="F14" s="67">
        <v>310</v>
      </c>
      <c r="G14" s="67">
        <v>311</v>
      </c>
      <c r="H14" s="67">
        <v>18</v>
      </c>
      <c r="I14" s="66">
        <f t="shared" si="0"/>
        <v>315</v>
      </c>
      <c r="J14" s="67">
        <v>18</v>
      </c>
      <c r="K14" s="67">
        <v>297</v>
      </c>
      <c r="L14" s="67">
        <v>292</v>
      </c>
      <c r="M14" s="79">
        <v>23</v>
      </c>
    </row>
    <row r="15" spans="2:13" ht="21" customHeight="1" thickBot="1">
      <c r="B15" s="132" t="s">
        <v>250</v>
      </c>
      <c r="C15" s="133" t="s">
        <v>251</v>
      </c>
      <c r="D15" s="134">
        <v>17</v>
      </c>
      <c r="E15" s="135">
        <v>5</v>
      </c>
      <c r="F15" s="135">
        <v>12</v>
      </c>
      <c r="G15" s="135">
        <v>15</v>
      </c>
      <c r="H15" s="135">
        <v>2</v>
      </c>
      <c r="I15" s="497">
        <f t="shared" si="0"/>
        <v>18</v>
      </c>
      <c r="J15" s="135">
        <v>2</v>
      </c>
      <c r="K15" s="135">
        <v>16</v>
      </c>
      <c r="L15" s="135">
        <v>17</v>
      </c>
      <c r="M15" s="494">
        <v>1</v>
      </c>
    </row>
    <row r="16" spans="2:13" ht="15" customHeight="1">
      <c r="B16" s="5" t="s">
        <v>252</v>
      </c>
      <c r="C16" s="136"/>
      <c r="D16" s="30"/>
      <c r="E16" s="137"/>
      <c r="F16" s="137"/>
      <c r="G16" s="137"/>
      <c r="H16" s="137"/>
      <c r="I16" s="30"/>
      <c r="J16" s="137"/>
      <c r="K16" s="137"/>
      <c r="L16" s="137"/>
      <c r="M16" s="137"/>
    </row>
    <row r="17" spans="2:13" ht="15" customHeight="1">
      <c r="B17" s="5" t="s">
        <v>253</v>
      </c>
      <c r="C17" s="136"/>
      <c r="D17" s="30"/>
      <c r="E17" s="137"/>
      <c r="F17" s="137"/>
      <c r="G17" s="137"/>
      <c r="H17" s="137"/>
      <c r="I17" s="30"/>
      <c r="J17" s="137"/>
      <c r="K17" s="137"/>
      <c r="L17" s="137"/>
      <c r="M17" s="137"/>
    </row>
    <row r="18" spans="2:13" ht="15" customHeight="1">
      <c r="B18" s="4" t="s">
        <v>254</v>
      </c>
      <c r="C18" s="4"/>
      <c r="D18" s="4"/>
      <c r="E18" s="4"/>
      <c r="F18" s="4"/>
      <c r="G18" s="4"/>
      <c r="H18" s="4"/>
      <c r="I18" s="4"/>
      <c r="J18" s="5"/>
      <c r="K18" s="4"/>
      <c r="L18" s="4"/>
      <c r="M18" s="4"/>
    </row>
    <row r="19" ht="13.5">
      <c r="J19" s="500"/>
    </row>
    <row r="20" spans="9:11" ht="13.5">
      <c r="I20" s="500"/>
      <c r="J20" s="500"/>
      <c r="K20" s="500"/>
    </row>
  </sheetData>
  <sheetProtection/>
  <mergeCells count="7">
    <mergeCell ref="M6:M7"/>
    <mergeCell ref="B6:C6"/>
    <mergeCell ref="D6:F6"/>
    <mergeCell ref="G6:G7"/>
    <mergeCell ref="H6:H7"/>
    <mergeCell ref="I6:K6"/>
    <mergeCell ref="L6:L7"/>
  </mergeCells>
  <printOptions/>
  <pageMargins left="0.24" right="0.18" top="1" bottom="1" header="0.512" footer="0.512"/>
  <pageSetup horizontalDpi="600" verticalDpi="600" orientation="portrait" paperSize="9" scale="98" r:id="rId1"/>
  <headerFooter alignWithMargins="0">
    <oddHeader>&amp;R&amp;D  &amp;T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N88"/>
  <sheetViews>
    <sheetView zoomScalePageLayoutView="0" workbookViewId="0" topLeftCell="A1">
      <selection activeCell="A1" sqref="A1"/>
    </sheetView>
  </sheetViews>
  <sheetFormatPr defaultColWidth="9.00390625" defaultRowHeight="13.5"/>
  <cols>
    <col min="1" max="1" width="2.125" style="259" customWidth="1"/>
    <col min="2" max="2" width="55.50390625" style="259" customWidth="1"/>
    <col min="3" max="3" width="2.50390625" style="259" customWidth="1"/>
    <col min="4" max="8" width="10.625" style="259" customWidth="1"/>
    <col min="9" max="16384" width="9.00390625" style="259" customWidth="1"/>
  </cols>
  <sheetData>
    <row r="1" spans="1:8" ht="15" customHeight="1" thickBot="1">
      <c r="A1" s="3"/>
      <c r="B1" s="138" t="s">
        <v>599</v>
      </c>
      <c r="C1" s="75"/>
      <c r="D1" s="75"/>
      <c r="F1" s="75"/>
      <c r="G1" s="75"/>
      <c r="H1" s="1" t="s">
        <v>600</v>
      </c>
    </row>
    <row r="2" spans="1:8" ht="14.25" thickTop="1">
      <c r="A2" s="75"/>
      <c r="B2" s="336" t="s">
        <v>255</v>
      </c>
      <c r="C2" s="140"/>
      <c r="D2" s="338" t="s">
        <v>601</v>
      </c>
      <c r="E2" s="339"/>
      <c r="F2" s="340"/>
      <c r="G2" s="341" t="s">
        <v>229</v>
      </c>
      <c r="H2" s="343" t="s">
        <v>230</v>
      </c>
    </row>
    <row r="3" spans="1:8" ht="13.5">
      <c r="A3" s="75"/>
      <c r="B3" s="337"/>
      <c r="C3" s="141"/>
      <c r="D3" s="142" t="s">
        <v>107</v>
      </c>
      <c r="E3" s="142" t="s">
        <v>231</v>
      </c>
      <c r="F3" s="143" t="s">
        <v>232</v>
      </c>
      <c r="G3" s="342"/>
      <c r="H3" s="344"/>
    </row>
    <row r="4" spans="1:8" ht="13.5">
      <c r="A4" s="75"/>
      <c r="B4" s="139" t="s">
        <v>569</v>
      </c>
      <c r="C4" s="10"/>
      <c r="D4" s="144">
        <v>8818</v>
      </c>
      <c r="E4" s="144">
        <v>448</v>
      </c>
      <c r="F4" s="144">
        <v>8370</v>
      </c>
      <c r="G4" s="144">
        <v>8296</v>
      </c>
      <c r="H4" s="145">
        <v>522</v>
      </c>
    </row>
    <row r="5" spans="1:8" ht="13.5">
      <c r="A5" s="146"/>
      <c r="B5" s="147" t="s">
        <v>701</v>
      </c>
      <c r="C5" s="148"/>
      <c r="D5" s="507">
        <f>D7+D71</f>
        <v>9127</v>
      </c>
      <c r="E5" s="507">
        <f>E7+E71</f>
        <v>522</v>
      </c>
      <c r="F5" s="507">
        <f>F7+F71</f>
        <v>8605</v>
      </c>
      <c r="G5" s="507">
        <f>G7+G71</f>
        <v>8485</v>
      </c>
      <c r="H5" s="508">
        <f>H7+H71</f>
        <v>642</v>
      </c>
    </row>
    <row r="6" spans="1:8" ht="9" customHeight="1">
      <c r="A6" s="75"/>
      <c r="B6" s="139"/>
      <c r="C6" s="10"/>
      <c r="D6" s="144"/>
      <c r="E6" s="144"/>
      <c r="F6" s="144"/>
      <c r="G6" s="144"/>
      <c r="H6" s="145"/>
    </row>
    <row r="7" spans="1:14" ht="13.5">
      <c r="A7" s="146"/>
      <c r="B7" s="146" t="s">
        <v>256</v>
      </c>
      <c r="C7" s="149"/>
      <c r="D7" s="507">
        <f>SUM(D8:D69)</f>
        <v>9004</v>
      </c>
      <c r="E7" s="507">
        <f>SUM(E8:E69)</f>
        <v>496</v>
      </c>
      <c r="F7" s="507">
        <f>SUM(F8:F69)</f>
        <v>8508</v>
      </c>
      <c r="G7" s="507">
        <f>SUM(G8:G69)</f>
        <v>8418</v>
      </c>
      <c r="H7" s="508">
        <f>SUM(H8:H69)</f>
        <v>586</v>
      </c>
      <c r="I7" s="500"/>
      <c r="J7" s="493"/>
      <c r="K7" s="493"/>
      <c r="L7" s="493"/>
      <c r="M7" s="493"/>
      <c r="N7" s="493"/>
    </row>
    <row r="8" spans="1:8" ht="13.5">
      <c r="A8" s="75"/>
      <c r="B8" s="150" t="s">
        <v>257</v>
      </c>
      <c r="C8" s="151"/>
      <c r="D8" s="2">
        <v>221</v>
      </c>
      <c r="E8" s="2">
        <v>34</v>
      </c>
      <c r="F8" s="144">
        <v>187</v>
      </c>
      <c r="G8" s="2">
        <v>195</v>
      </c>
      <c r="H8" s="20">
        <v>26</v>
      </c>
    </row>
    <row r="9" spans="1:8" ht="13.5">
      <c r="A9" s="75"/>
      <c r="B9" s="150" t="s">
        <v>258</v>
      </c>
      <c r="C9" s="151"/>
      <c r="D9" s="2">
        <v>76</v>
      </c>
      <c r="E9" s="2">
        <v>14</v>
      </c>
      <c r="F9" s="144">
        <v>62</v>
      </c>
      <c r="G9" s="2">
        <v>61</v>
      </c>
      <c r="H9" s="20">
        <v>15</v>
      </c>
    </row>
    <row r="10" spans="1:8" ht="13.5">
      <c r="A10" s="75"/>
      <c r="B10" s="150" t="s">
        <v>259</v>
      </c>
      <c r="C10" s="151"/>
      <c r="D10" s="2">
        <v>41</v>
      </c>
      <c r="E10" s="2">
        <v>0</v>
      </c>
      <c r="F10" s="144">
        <v>41</v>
      </c>
      <c r="G10" s="2">
        <v>32</v>
      </c>
      <c r="H10" s="20">
        <v>9</v>
      </c>
    </row>
    <row r="11" spans="1:8" ht="13.5">
      <c r="A11" s="75"/>
      <c r="B11" s="150" t="s">
        <v>260</v>
      </c>
      <c r="C11" s="151"/>
      <c r="D11" s="2">
        <v>28</v>
      </c>
      <c r="E11" s="2">
        <v>0</v>
      </c>
      <c r="F11" s="144">
        <v>28</v>
      </c>
      <c r="G11" s="2">
        <v>27</v>
      </c>
      <c r="H11" s="20">
        <v>1</v>
      </c>
    </row>
    <row r="12" spans="1:8" ht="13.5">
      <c r="A12" s="75"/>
      <c r="B12" s="150" t="s">
        <v>261</v>
      </c>
      <c r="C12" s="151"/>
      <c r="D12" s="2">
        <v>14</v>
      </c>
      <c r="E12" s="2">
        <v>4</v>
      </c>
      <c r="F12" s="144">
        <v>10</v>
      </c>
      <c r="G12" s="2">
        <v>8</v>
      </c>
      <c r="H12" s="20">
        <v>6</v>
      </c>
    </row>
    <row r="13" spans="1:8" ht="13.5">
      <c r="A13" s="75"/>
      <c r="B13" s="150" t="s">
        <v>262</v>
      </c>
      <c r="C13" s="151"/>
      <c r="D13" s="2">
        <v>0</v>
      </c>
      <c r="E13" s="2">
        <v>0</v>
      </c>
      <c r="F13" s="144">
        <v>0</v>
      </c>
      <c r="G13" s="2">
        <v>0</v>
      </c>
      <c r="H13" s="20">
        <v>0</v>
      </c>
    </row>
    <row r="14" spans="1:9" ht="13.5">
      <c r="A14" s="75"/>
      <c r="B14" s="150" t="s">
        <v>602</v>
      </c>
      <c r="C14" s="151"/>
      <c r="D14" s="2">
        <v>0</v>
      </c>
      <c r="E14" s="2">
        <v>0</v>
      </c>
      <c r="F14" s="2">
        <v>0</v>
      </c>
      <c r="G14" s="2">
        <v>0</v>
      </c>
      <c r="H14" s="20">
        <v>0</v>
      </c>
      <c r="I14" s="500"/>
    </row>
    <row r="15" spans="1:8" ht="13.5">
      <c r="A15" s="75"/>
      <c r="B15" s="150" t="s">
        <v>263</v>
      </c>
      <c r="C15" s="151"/>
      <c r="D15" s="2">
        <v>1211</v>
      </c>
      <c r="E15" s="2">
        <v>14</v>
      </c>
      <c r="F15" s="144">
        <v>1197</v>
      </c>
      <c r="G15" s="2">
        <v>1195</v>
      </c>
      <c r="H15" s="20">
        <v>16</v>
      </c>
    </row>
    <row r="16" spans="1:8" ht="13.5">
      <c r="A16" s="75"/>
      <c r="B16" s="150" t="s">
        <v>264</v>
      </c>
      <c r="C16" s="151"/>
      <c r="D16" s="2">
        <v>3</v>
      </c>
      <c r="E16" s="2">
        <v>0</v>
      </c>
      <c r="F16" s="144">
        <v>3</v>
      </c>
      <c r="G16" s="2">
        <v>3</v>
      </c>
      <c r="H16" s="20">
        <v>0</v>
      </c>
    </row>
    <row r="17" spans="1:8" ht="13.5">
      <c r="A17" s="75"/>
      <c r="B17" s="75" t="s">
        <v>265</v>
      </c>
      <c r="C17" s="94"/>
      <c r="D17" s="2">
        <v>0</v>
      </c>
      <c r="E17" s="2">
        <v>0</v>
      </c>
      <c r="F17" s="2">
        <v>0</v>
      </c>
      <c r="G17" s="2">
        <v>0</v>
      </c>
      <c r="H17" s="20">
        <v>0</v>
      </c>
    </row>
    <row r="18" spans="1:8" ht="13.5">
      <c r="A18" s="75"/>
      <c r="B18" s="150" t="s">
        <v>266</v>
      </c>
      <c r="C18" s="151"/>
      <c r="D18" s="2">
        <v>31</v>
      </c>
      <c r="E18" s="2">
        <v>0</v>
      </c>
      <c r="F18" s="144">
        <v>31</v>
      </c>
      <c r="G18" s="2">
        <v>29</v>
      </c>
      <c r="H18" s="20">
        <v>2</v>
      </c>
    </row>
    <row r="19" spans="1:8" ht="13.5">
      <c r="A19" s="75"/>
      <c r="B19" s="150" t="s">
        <v>267</v>
      </c>
      <c r="C19" s="151"/>
      <c r="D19" s="2">
        <v>8</v>
      </c>
      <c r="E19" s="2">
        <v>4</v>
      </c>
      <c r="F19" s="2">
        <v>4</v>
      </c>
      <c r="G19" s="2">
        <v>6</v>
      </c>
      <c r="H19" s="20">
        <v>2</v>
      </c>
    </row>
    <row r="20" spans="1:8" ht="13.5">
      <c r="A20" s="75"/>
      <c r="B20" s="150" t="s">
        <v>603</v>
      </c>
      <c r="C20" s="151"/>
      <c r="D20" s="2">
        <v>124</v>
      </c>
      <c r="E20" s="2">
        <v>3</v>
      </c>
      <c r="F20" s="144">
        <v>121</v>
      </c>
      <c r="G20" s="2">
        <v>117</v>
      </c>
      <c r="H20" s="20">
        <v>7</v>
      </c>
    </row>
    <row r="21" spans="1:8" ht="13.5">
      <c r="A21" s="75"/>
      <c r="B21" s="150" t="s">
        <v>268</v>
      </c>
      <c r="C21" s="151"/>
      <c r="D21" s="2">
        <v>0</v>
      </c>
      <c r="E21" s="2">
        <v>0</v>
      </c>
      <c r="F21" s="2">
        <v>0</v>
      </c>
      <c r="G21" s="2">
        <v>0</v>
      </c>
      <c r="H21" s="20">
        <v>0</v>
      </c>
    </row>
    <row r="22" spans="1:9" ht="13.5">
      <c r="A22" s="75"/>
      <c r="B22" s="150" t="s">
        <v>604</v>
      </c>
      <c r="C22" s="151"/>
      <c r="D22" s="2">
        <v>3</v>
      </c>
      <c r="E22" s="2">
        <v>2</v>
      </c>
      <c r="F22" s="2">
        <v>1</v>
      </c>
      <c r="G22" s="2">
        <v>3</v>
      </c>
      <c r="H22" s="20">
        <v>0</v>
      </c>
      <c r="I22" s="12"/>
    </row>
    <row r="23" spans="1:8" ht="13.5">
      <c r="A23" s="75"/>
      <c r="B23" s="150" t="s">
        <v>605</v>
      </c>
      <c r="C23" s="151"/>
      <c r="D23" s="2">
        <v>0</v>
      </c>
      <c r="E23" s="2">
        <v>0</v>
      </c>
      <c r="F23" s="2">
        <v>0</v>
      </c>
      <c r="G23" s="2">
        <v>0</v>
      </c>
      <c r="H23" s="20">
        <v>0</v>
      </c>
    </row>
    <row r="24" spans="1:8" ht="13.5">
      <c r="A24" s="75"/>
      <c r="B24" s="75" t="s">
        <v>269</v>
      </c>
      <c r="C24" s="94"/>
      <c r="D24" s="2">
        <v>88</v>
      </c>
      <c r="E24" s="2">
        <v>6</v>
      </c>
      <c r="F24" s="2">
        <v>82</v>
      </c>
      <c r="G24" s="2">
        <v>78</v>
      </c>
      <c r="H24" s="20">
        <v>10</v>
      </c>
    </row>
    <row r="25" spans="1:8" ht="13.5">
      <c r="A25" s="75"/>
      <c r="B25" s="75" t="s">
        <v>270</v>
      </c>
      <c r="C25" s="94"/>
      <c r="D25" s="2">
        <v>61</v>
      </c>
      <c r="E25" s="2">
        <v>3</v>
      </c>
      <c r="F25" s="144">
        <v>58</v>
      </c>
      <c r="G25" s="2">
        <v>52</v>
      </c>
      <c r="H25" s="20">
        <v>9</v>
      </c>
    </row>
    <row r="26" spans="1:8" ht="13.5">
      <c r="A26" s="75"/>
      <c r="B26" s="75" t="s">
        <v>271</v>
      </c>
      <c r="C26" s="94"/>
      <c r="D26" s="2">
        <v>3</v>
      </c>
      <c r="E26" s="2">
        <v>1</v>
      </c>
      <c r="F26" s="2">
        <v>2</v>
      </c>
      <c r="G26" s="2">
        <v>3</v>
      </c>
      <c r="H26" s="20">
        <v>0</v>
      </c>
    </row>
    <row r="27" spans="1:8" ht="13.5">
      <c r="A27" s="75"/>
      <c r="B27" s="150" t="s">
        <v>272</v>
      </c>
      <c r="C27" s="151"/>
      <c r="D27" s="2">
        <v>0</v>
      </c>
      <c r="E27" s="2">
        <v>0</v>
      </c>
      <c r="F27" s="2">
        <v>0</v>
      </c>
      <c r="G27" s="2">
        <v>0</v>
      </c>
      <c r="H27" s="20">
        <v>0</v>
      </c>
    </row>
    <row r="28" spans="1:8" ht="13.5">
      <c r="A28" s="75"/>
      <c r="B28" s="75" t="s">
        <v>273</v>
      </c>
      <c r="C28" s="94"/>
      <c r="D28" s="2">
        <v>46</v>
      </c>
      <c r="E28" s="2">
        <v>1</v>
      </c>
      <c r="F28" s="2">
        <v>45</v>
      </c>
      <c r="G28" s="2">
        <v>42</v>
      </c>
      <c r="H28" s="20">
        <v>4</v>
      </c>
    </row>
    <row r="29" spans="1:8" ht="13.5">
      <c r="A29" s="75"/>
      <c r="B29" s="150" t="s">
        <v>274</v>
      </c>
      <c r="C29" s="151"/>
      <c r="D29" s="2">
        <v>39</v>
      </c>
      <c r="E29" s="2">
        <v>1</v>
      </c>
      <c r="F29" s="144">
        <v>38</v>
      </c>
      <c r="G29" s="2">
        <v>37</v>
      </c>
      <c r="H29" s="20">
        <v>2</v>
      </c>
    </row>
    <row r="30" spans="1:8" ht="13.5">
      <c r="A30" s="75"/>
      <c r="B30" s="150" t="s">
        <v>275</v>
      </c>
      <c r="C30" s="151"/>
      <c r="D30" s="2">
        <v>10</v>
      </c>
      <c r="E30" s="2">
        <v>0</v>
      </c>
      <c r="F30" s="144">
        <v>10</v>
      </c>
      <c r="G30" s="2">
        <v>10</v>
      </c>
      <c r="H30" s="20">
        <v>0</v>
      </c>
    </row>
    <row r="31" spans="1:8" ht="13.5">
      <c r="A31" s="75"/>
      <c r="B31" s="150" t="s">
        <v>276</v>
      </c>
      <c r="C31" s="151"/>
      <c r="D31" s="2">
        <v>1509</v>
      </c>
      <c r="E31" s="2">
        <v>50</v>
      </c>
      <c r="F31" s="2">
        <v>1459</v>
      </c>
      <c r="G31" s="2">
        <v>1448</v>
      </c>
      <c r="H31" s="20">
        <v>61</v>
      </c>
    </row>
    <row r="32" spans="1:8" ht="13.5">
      <c r="A32" s="75"/>
      <c r="B32" s="150" t="s">
        <v>277</v>
      </c>
      <c r="C32" s="151"/>
      <c r="D32" s="2">
        <v>2210</v>
      </c>
      <c r="E32" s="2">
        <v>140</v>
      </c>
      <c r="F32" s="2">
        <v>2070</v>
      </c>
      <c r="G32" s="2">
        <v>2074</v>
      </c>
      <c r="H32" s="20">
        <v>136</v>
      </c>
    </row>
    <row r="33" spans="1:8" ht="13.5">
      <c r="A33" s="75"/>
      <c r="B33" s="150" t="s">
        <v>278</v>
      </c>
      <c r="C33" s="151"/>
      <c r="D33" s="2">
        <v>0</v>
      </c>
      <c r="E33" s="2">
        <v>0</v>
      </c>
      <c r="F33" s="2">
        <v>0</v>
      </c>
      <c r="G33" s="2">
        <v>0</v>
      </c>
      <c r="H33" s="20">
        <v>0</v>
      </c>
    </row>
    <row r="34" spans="1:8" ht="13.5">
      <c r="A34" s="75"/>
      <c r="B34" s="150" t="s">
        <v>279</v>
      </c>
      <c r="C34" s="151"/>
      <c r="D34" s="2">
        <v>51</v>
      </c>
      <c r="E34" s="2">
        <v>0</v>
      </c>
      <c r="F34" s="2">
        <v>51</v>
      </c>
      <c r="G34" s="2">
        <v>51</v>
      </c>
      <c r="H34" s="20">
        <v>0</v>
      </c>
    </row>
    <row r="35" spans="1:8" ht="13.5">
      <c r="A35" s="75"/>
      <c r="B35" s="150" t="s">
        <v>280</v>
      </c>
      <c r="C35" s="151"/>
      <c r="D35" s="2">
        <v>0</v>
      </c>
      <c r="E35" s="2">
        <v>0</v>
      </c>
      <c r="F35" s="2">
        <v>0</v>
      </c>
      <c r="G35" s="2">
        <v>0</v>
      </c>
      <c r="H35" s="20">
        <v>0</v>
      </c>
    </row>
    <row r="36" spans="1:8" ht="13.5">
      <c r="A36" s="75"/>
      <c r="B36" s="150" t="s">
        <v>281</v>
      </c>
      <c r="C36" s="151"/>
      <c r="D36" s="2">
        <v>0</v>
      </c>
      <c r="E36" s="2">
        <v>0</v>
      </c>
      <c r="F36" s="2">
        <v>0</v>
      </c>
      <c r="G36" s="2">
        <v>0</v>
      </c>
      <c r="H36" s="20">
        <v>0</v>
      </c>
    </row>
    <row r="37" spans="1:8" ht="13.5">
      <c r="A37" s="75"/>
      <c r="B37" s="150" t="s">
        <v>282</v>
      </c>
      <c r="C37" s="151"/>
      <c r="D37" s="2">
        <v>1</v>
      </c>
      <c r="E37" s="2">
        <v>0</v>
      </c>
      <c r="F37" s="2">
        <v>1</v>
      </c>
      <c r="G37" s="2">
        <v>1</v>
      </c>
      <c r="H37" s="20">
        <v>0</v>
      </c>
    </row>
    <row r="38" spans="1:8" ht="13.5">
      <c r="A38" s="75"/>
      <c r="B38" s="150" t="s">
        <v>283</v>
      </c>
      <c r="C38" s="151"/>
      <c r="D38" s="2">
        <v>0</v>
      </c>
      <c r="E38" s="2">
        <v>0</v>
      </c>
      <c r="F38" s="2">
        <v>0</v>
      </c>
      <c r="G38" s="2">
        <v>0</v>
      </c>
      <c r="H38" s="20">
        <v>0</v>
      </c>
    </row>
    <row r="39" spans="1:8" ht="13.5">
      <c r="A39" s="75"/>
      <c r="B39" s="150" t="s">
        <v>284</v>
      </c>
      <c r="C39" s="151"/>
      <c r="D39" s="2">
        <v>94</v>
      </c>
      <c r="E39" s="2">
        <v>12</v>
      </c>
      <c r="F39" s="144">
        <v>82</v>
      </c>
      <c r="G39" s="2">
        <v>85</v>
      </c>
      <c r="H39" s="20">
        <v>9</v>
      </c>
    </row>
    <row r="40" spans="1:8" ht="13.5">
      <c r="A40" s="75"/>
      <c r="B40" s="150" t="s">
        <v>285</v>
      </c>
      <c r="C40" s="151"/>
      <c r="D40" s="2">
        <v>0</v>
      </c>
      <c r="E40" s="2">
        <v>0</v>
      </c>
      <c r="F40" s="2">
        <v>0</v>
      </c>
      <c r="G40" s="2">
        <v>0</v>
      </c>
      <c r="H40" s="20">
        <v>0</v>
      </c>
    </row>
    <row r="41" spans="1:8" ht="13.5">
      <c r="A41" s="75"/>
      <c r="B41" s="150" t="s">
        <v>286</v>
      </c>
      <c r="C41" s="151"/>
      <c r="D41" s="2">
        <v>2</v>
      </c>
      <c r="E41" s="2">
        <v>0</v>
      </c>
      <c r="F41" s="2">
        <v>2</v>
      </c>
      <c r="G41" s="2">
        <v>0</v>
      </c>
      <c r="H41" s="20">
        <v>2</v>
      </c>
    </row>
    <row r="42" spans="1:8" ht="13.5">
      <c r="A42" s="75"/>
      <c r="B42" s="150" t="s">
        <v>287</v>
      </c>
      <c r="C42" s="151"/>
      <c r="D42" s="2">
        <v>10</v>
      </c>
      <c r="E42" s="2">
        <v>0</v>
      </c>
      <c r="F42" s="144">
        <v>10</v>
      </c>
      <c r="G42" s="2">
        <v>8</v>
      </c>
      <c r="H42" s="20">
        <v>2</v>
      </c>
    </row>
    <row r="43" spans="1:8" ht="13.5">
      <c r="A43" s="75"/>
      <c r="B43" s="150" t="s">
        <v>288</v>
      </c>
      <c r="C43" s="151"/>
      <c r="D43" s="2">
        <v>0</v>
      </c>
      <c r="E43" s="2">
        <v>0</v>
      </c>
      <c r="F43" s="2">
        <v>0</v>
      </c>
      <c r="G43" s="2">
        <v>0</v>
      </c>
      <c r="H43" s="20">
        <v>0</v>
      </c>
    </row>
    <row r="44" spans="1:8" ht="13.5">
      <c r="A44" s="75"/>
      <c r="B44" s="150" t="s">
        <v>289</v>
      </c>
      <c r="C44" s="151"/>
      <c r="D44" s="2">
        <v>2541</v>
      </c>
      <c r="E44" s="2">
        <v>168</v>
      </c>
      <c r="F44" s="2">
        <v>2373</v>
      </c>
      <c r="G44" s="2">
        <v>2309</v>
      </c>
      <c r="H44" s="20">
        <v>232</v>
      </c>
    </row>
    <row r="45" spans="1:8" ht="13.5">
      <c r="A45" s="75"/>
      <c r="B45" s="150" t="s">
        <v>290</v>
      </c>
      <c r="C45" s="151"/>
      <c r="D45" s="2">
        <v>0</v>
      </c>
      <c r="E45" s="2">
        <v>0</v>
      </c>
      <c r="F45" s="2">
        <v>0</v>
      </c>
      <c r="G45" s="2">
        <v>0</v>
      </c>
      <c r="H45" s="20">
        <v>0</v>
      </c>
    </row>
    <row r="46" spans="1:8" ht="13.5">
      <c r="A46" s="75"/>
      <c r="B46" s="150" t="s">
        <v>291</v>
      </c>
      <c r="C46" s="151"/>
      <c r="D46" s="2">
        <v>0</v>
      </c>
      <c r="E46" s="2">
        <v>0</v>
      </c>
      <c r="F46" s="2">
        <v>0</v>
      </c>
      <c r="G46" s="2">
        <v>0</v>
      </c>
      <c r="H46" s="20">
        <v>0</v>
      </c>
    </row>
    <row r="47" spans="1:8" ht="13.5">
      <c r="A47" s="75"/>
      <c r="B47" s="150" t="s">
        <v>292</v>
      </c>
      <c r="C47" s="151"/>
      <c r="D47" s="2">
        <v>287</v>
      </c>
      <c r="E47" s="2">
        <v>14</v>
      </c>
      <c r="F47" s="144">
        <v>273</v>
      </c>
      <c r="G47" s="2">
        <v>271</v>
      </c>
      <c r="H47" s="20">
        <v>16</v>
      </c>
    </row>
    <row r="48" spans="1:8" ht="13.5">
      <c r="A48" s="75"/>
      <c r="B48" s="150" t="s">
        <v>293</v>
      </c>
      <c r="C48" s="151"/>
      <c r="D48" s="2">
        <v>11</v>
      </c>
      <c r="E48" s="2">
        <v>3</v>
      </c>
      <c r="F48" s="2">
        <v>8</v>
      </c>
      <c r="G48" s="2">
        <v>9</v>
      </c>
      <c r="H48" s="20">
        <v>2</v>
      </c>
    </row>
    <row r="49" spans="1:8" ht="13.5">
      <c r="A49" s="75"/>
      <c r="B49" s="150" t="s">
        <v>294</v>
      </c>
      <c r="C49" s="151"/>
      <c r="D49" s="2">
        <v>0</v>
      </c>
      <c r="E49" s="2">
        <v>0</v>
      </c>
      <c r="F49" s="2">
        <v>0</v>
      </c>
      <c r="G49" s="2">
        <v>0</v>
      </c>
      <c r="H49" s="20">
        <v>0</v>
      </c>
    </row>
    <row r="50" spans="1:8" ht="13.5">
      <c r="A50" s="75"/>
      <c r="B50" s="150" t="s">
        <v>295</v>
      </c>
      <c r="C50" s="151"/>
      <c r="D50" s="2">
        <v>118</v>
      </c>
      <c r="E50" s="2">
        <v>9</v>
      </c>
      <c r="F50" s="2">
        <v>109</v>
      </c>
      <c r="G50" s="2">
        <v>108</v>
      </c>
      <c r="H50" s="20">
        <v>10</v>
      </c>
    </row>
    <row r="51" spans="1:8" ht="13.5">
      <c r="A51" s="75"/>
      <c r="B51" s="150" t="s">
        <v>296</v>
      </c>
      <c r="C51" s="151"/>
      <c r="D51" s="2">
        <v>17</v>
      </c>
      <c r="E51" s="2">
        <v>2</v>
      </c>
      <c r="F51" s="144">
        <v>15</v>
      </c>
      <c r="G51" s="2">
        <v>16</v>
      </c>
      <c r="H51" s="20">
        <v>1</v>
      </c>
    </row>
    <row r="52" spans="1:8" ht="13.5">
      <c r="A52" s="75"/>
      <c r="B52" s="150" t="s">
        <v>297</v>
      </c>
      <c r="C52" s="151"/>
      <c r="D52" s="2">
        <v>7</v>
      </c>
      <c r="E52" s="2">
        <v>0</v>
      </c>
      <c r="F52" s="144">
        <v>7</v>
      </c>
      <c r="G52" s="2">
        <v>7</v>
      </c>
      <c r="H52" s="20">
        <v>0</v>
      </c>
    </row>
    <row r="53" spans="1:8" ht="13.5">
      <c r="A53" s="75"/>
      <c r="B53" s="150" t="s">
        <v>298</v>
      </c>
      <c r="C53" s="151"/>
      <c r="D53" s="2">
        <v>0</v>
      </c>
      <c r="E53" s="2">
        <v>0</v>
      </c>
      <c r="F53" s="2">
        <v>0</v>
      </c>
      <c r="G53" s="2">
        <v>0</v>
      </c>
      <c r="H53" s="20">
        <v>0</v>
      </c>
    </row>
    <row r="54" spans="1:8" ht="13.5">
      <c r="A54" s="75"/>
      <c r="B54" s="150" t="s">
        <v>299</v>
      </c>
      <c r="C54" s="151"/>
      <c r="D54" s="2">
        <v>0</v>
      </c>
      <c r="E54" s="2">
        <v>0</v>
      </c>
      <c r="F54" s="2">
        <v>0</v>
      </c>
      <c r="G54" s="2">
        <v>0</v>
      </c>
      <c r="H54" s="20">
        <v>0</v>
      </c>
    </row>
    <row r="55" spans="1:8" ht="13.5">
      <c r="A55" s="75"/>
      <c r="B55" s="150" t="s">
        <v>300</v>
      </c>
      <c r="C55" s="151"/>
      <c r="D55" s="2">
        <v>0</v>
      </c>
      <c r="E55" s="2">
        <v>0</v>
      </c>
      <c r="F55" s="2">
        <v>0</v>
      </c>
      <c r="G55" s="2">
        <v>0</v>
      </c>
      <c r="H55" s="20">
        <v>0</v>
      </c>
    </row>
    <row r="56" spans="1:8" ht="13.5">
      <c r="A56" s="75"/>
      <c r="B56" s="150" t="s">
        <v>301</v>
      </c>
      <c r="C56" s="151"/>
      <c r="D56" s="2">
        <v>30</v>
      </c>
      <c r="E56" s="2">
        <v>1</v>
      </c>
      <c r="F56" s="144">
        <v>29</v>
      </c>
      <c r="G56" s="2">
        <v>29</v>
      </c>
      <c r="H56" s="20">
        <v>1</v>
      </c>
    </row>
    <row r="57" spans="1:8" ht="13.5">
      <c r="A57" s="75"/>
      <c r="B57" s="150" t="s">
        <v>302</v>
      </c>
      <c r="C57" s="151"/>
      <c r="D57" s="2">
        <v>73</v>
      </c>
      <c r="E57" s="2">
        <v>3</v>
      </c>
      <c r="F57" s="144">
        <v>70</v>
      </c>
      <c r="G57" s="2">
        <v>70</v>
      </c>
      <c r="H57" s="20">
        <v>3</v>
      </c>
    </row>
    <row r="58" spans="1:8" ht="13.5">
      <c r="A58" s="75"/>
      <c r="B58" s="150" t="s">
        <v>303</v>
      </c>
      <c r="C58" s="151"/>
      <c r="D58" s="2">
        <v>21</v>
      </c>
      <c r="E58" s="2">
        <v>1</v>
      </c>
      <c r="F58" s="144">
        <v>20</v>
      </c>
      <c r="G58" s="2">
        <v>19</v>
      </c>
      <c r="H58" s="20">
        <v>2</v>
      </c>
    </row>
    <row r="59" spans="1:8" ht="13.5">
      <c r="A59" s="75"/>
      <c r="B59" s="150" t="s">
        <v>304</v>
      </c>
      <c r="C59" s="151"/>
      <c r="D59" s="2">
        <v>1</v>
      </c>
      <c r="E59" s="2">
        <v>0</v>
      </c>
      <c r="F59" s="144">
        <v>1</v>
      </c>
      <c r="G59" s="2">
        <v>1</v>
      </c>
      <c r="H59" s="20">
        <v>0</v>
      </c>
    </row>
    <row r="60" spans="1:8" ht="13.5">
      <c r="A60" s="75"/>
      <c r="B60" s="150" t="s">
        <v>305</v>
      </c>
      <c r="C60" s="151"/>
      <c r="D60" s="2">
        <v>2</v>
      </c>
      <c r="E60" s="2">
        <v>1</v>
      </c>
      <c r="F60" s="2">
        <v>1</v>
      </c>
      <c r="G60" s="2">
        <v>2</v>
      </c>
      <c r="H60" s="20">
        <v>0</v>
      </c>
    </row>
    <row r="61" spans="1:8" ht="13.5">
      <c r="A61" s="75"/>
      <c r="B61" s="150" t="s">
        <v>306</v>
      </c>
      <c r="C61" s="151"/>
      <c r="D61" s="2">
        <v>0</v>
      </c>
      <c r="E61" s="2">
        <v>0</v>
      </c>
      <c r="F61" s="2">
        <v>0</v>
      </c>
      <c r="G61" s="2">
        <v>0</v>
      </c>
      <c r="H61" s="20">
        <v>0</v>
      </c>
    </row>
    <row r="62" spans="1:8" ht="13.5">
      <c r="A62" s="75"/>
      <c r="B62" s="150" t="s">
        <v>307</v>
      </c>
      <c r="C62" s="151"/>
      <c r="D62" s="2">
        <v>0</v>
      </c>
      <c r="E62" s="2">
        <v>0</v>
      </c>
      <c r="F62" s="2">
        <v>0</v>
      </c>
      <c r="G62" s="2">
        <v>0</v>
      </c>
      <c r="H62" s="20">
        <v>0</v>
      </c>
    </row>
    <row r="63" spans="1:8" ht="13.5">
      <c r="A63" s="75"/>
      <c r="B63" s="150" t="s">
        <v>308</v>
      </c>
      <c r="C63" s="151"/>
      <c r="D63" s="2">
        <v>12</v>
      </c>
      <c r="E63" s="2">
        <v>5</v>
      </c>
      <c r="F63" s="2">
        <v>7</v>
      </c>
      <c r="G63" s="2">
        <v>12</v>
      </c>
      <c r="H63" s="20">
        <v>0</v>
      </c>
    </row>
    <row r="64" spans="1:8" ht="13.5">
      <c r="A64" s="75"/>
      <c r="B64" s="150" t="s">
        <v>309</v>
      </c>
      <c r="C64" s="151"/>
      <c r="D64" s="2">
        <v>0</v>
      </c>
      <c r="E64" s="2">
        <v>0</v>
      </c>
      <c r="F64" s="2">
        <v>0</v>
      </c>
      <c r="G64" s="2">
        <v>0</v>
      </c>
      <c r="H64" s="20">
        <v>0</v>
      </c>
    </row>
    <row r="65" spans="1:8" ht="13.5">
      <c r="A65" s="75"/>
      <c r="B65" s="150" t="s">
        <v>568</v>
      </c>
      <c r="C65" s="151"/>
      <c r="D65" s="2">
        <v>0</v>
      </c>
      <c r="E65" s="2">
        <v>0</v>
      </c>
      <c r="F65" s="2">
        <v>0</v>
      </c>
      <c r="G65" s="2">
        <v>0</v>
      </c>
      <c r="H65" s="20">
        <v>0</v>
      </c>
    </row>
    <row r="66" spans="1:8" ht="13.5">
      <c r="A66" s="75"/>
      <c r="B66" s="150" t="s">
        <v>310</v>
      </c>
      <c r="C66" s="151"/>
      <c r="D66" s="2">
        <v>0</v>
      </c>
      <c r="E66" s="2">
        <v>0</v>
      </c>
      <c r="F66" s="2">
        <v>0</v>
      </c>
      <c r="G66" s="2">
        <v>0</v>
      </c>
      <c r="H66" s="20">
        <v>0</v>
      </c>
    </row>
    <row r="67" spans="1:8" ht="13.5">
      <c r="A67" s="75"/>
      <c r="B67" s="150" t="s">
        <v>311</v>
      </c>
      <c r="C67" s="151"/>
      <c r="D67" s="2">
        <v>0</v>
      </c>
      <c r="E67" s="2">
        <v>0</v>
      </c>
      <c r="F67" s="2">
        <v>0</v>
      </c>
      <c r="G67" s="2">
        <v>0</v>
      </c>
      <c r="H67" s="20">
        <v>0</v>
      </c>
    </row>
    <row r="68" spans="1:8" ht="13.5">
      <c r="A68" s="75"/>
      <c r="B68" s="150" t="s">
        <v>312</v>
      </c>
      <c r="C68" s="151"/>
      <c r="D68" s="2">
        <v>0</v>
      </c>
      <c r="E68" s="2">
        <v>0</v>
      </c>
      <c r="F68" s="144">
        <v>0</v>
      </c>
      <c r="G68" s="2">
        <v>0</v>
      </c>
      <c r="H68" s="20">
        <v>0</v>
      </c>
    </row>
    <row r="69" spans="1:8" ht="13.5">
      <c r="A69" s="75"/>
      <c r="B69" s="150" t="s">
        <v>313</v>
      </c>
      <c r="C69" s="151"/>
      <c r="D69" s="2">
        <v>0</v>
      </c>
      <c r="E69" s="2">
        <v>0</v>
      </c>
      <c r="F69" s="2">
        <v>0</v>
      </c>
      <c r="G69" s="2">
        <v>0</v>
      </c>
      <c r="H69" s="20">
        <v>0</v>
      </c>
    </row>
    <row r="70" spans="1:8" ht="13.5">
      <c r="A70" s="75"/>
      <c r="B70" s="75"/>
      <c r="C70" s="94"/>
      <c r="D70" s="2"/>
      <c r="E70" s="2"/>
      <c r="F70" s="2"/>
      <c r="G70" s="2"/>
      <c r="H70" s="20"/>
    </row>
    <row r="71" spans="1:14" ht="13.5">
      <c r="A71" s="146"/>
      <c r="B71" s="146" t="s">
        <v>314</v>
      </c>
      <c r="C71" s="149"/>
      <c r="D71" s="507">
        <f>SUM(D72:D86)</f>
        <v>123</v>
      </c>
      <c r="E71" s="507">
        <f>SUM(E72:E86)</f>
        <v>26</v>
      </c>
      <c r="F71" s="507">
        <f>SUM(F72:F86)</f>
        <v>97</v>
      </c>
      <c r="G71" s="507">
        <f>SUM(G72:G86)</f>
        <v>67</v>
      </c>
      <c r="H71" s="508">
        <f>SUM(H72:H86)</f>
        <v>56</v>
      </c>
      <c r="J71" s="493"/>
      <c r="K71" s="493"/>
      <c r="L71" s="493"/>
      <c r="M71" s="493"/>
      <c r="N71" s="493"/>
    </row>
    <row r="72" spans="1:8" ht="13.5">
      <c r="A72" s="75"/>
      <c r="B72" s="150" t="s">
        <v>606</v>
      </c>
      <c r="C72" s="151"/>
      <c r="D72" s="2">
        <v>0</v>
      </c>
      <c r="E72" s="2">
        <v>0</v>
      </c>
      <c r="F72" s="2">
        <v>0</v>
      </c>
      <c r="G72" s="2">
        <v>0</v>
      </c>
      <c r="H72" s="20">
        <v>0</v>
      </c>
    </row>
    <row r="73" spans="1:8" ht="13.5">
      <c r="A73" s="75"/>
      <c r="B73" s="150" t="s">
        <v>315</v>
      </c>
      <c r="C73" s="151"/>
      <c r="D73" s="2">
        <v>0</v>
      </c>
      <c r="E73" s="2">
        <v>0</v>
      </c>
      <c r="F73" s="2">
        <v>0</v>
      </c>
      <c r="G73" s="2">
        <v>0</v>
      </c>
      <c r="H73" s="20">
        <v>0</v>
      </c>
    </row>
    <row r="74" spans="1:8" ht="13.5">
      <c r="A74" s="75"/>
      <c r="B74" s="150" t="s">
        <v>607</v>
      </c>
      <c r="C74" s="151"/>
      <c r="D74" s="2">
        <v>19</v>
      </c>
      <c r="E74" s="2">
        <v>1</v>
      </c>
      <c r="F74" s="144">
        <v>18</v>
      </c>
      <c r="G74" s="2">
        <v>12</v>
      </c>
      <c r="H74" s="20">
        <v>7</v>
      </c>
    </row>
    <row r="75" spans="1:8" ht="13.5">
      <c r="A75" s="75"/>
      <c r="B75" s="150" t="s">
        <v>316</v>
      </c>
      <c r="C75" s="151"/>
      <c r="D75" s="2">
        <v>57</v>
      </c>
      <c r="E75" s="2">
        <v>14</v>
      </c>
      <c r="F75" s="144">
        <v>43</v>
      </c>
      <c r="G75" s="2">
        <v>18</v>
      </c>
      <c r="H75" s="20">
        <v>39</v>
      </c>
    </row>
    <row r="76" spans="1:8" ht="13.5">
      <c r="A76" s="75"/>
      <c r="B76" s="150" t="s">
        <v>317</v>
      </c>
      <c r="C76" s="151"/>
      <c r="D76" s="2">
        <v>4</v>
      </c>
      <c r="E76" s="2">
        <v>0</v>
      </c>
      <c r="F76" s="144">
        <v>4</v>
      </c>
      <c r="G76" s="2">
        <v>2</v>
      </c>
      <c r="H76" s="20">
        <v>2</v>
      </c>
    </row>
    <row r="77" spans="1:8" ht="13.5">
      <c r="A77" s="75"/>
      <c r="B77" s="150" t="s">
        <v>318</v>
      </c>
      <c r="C77" s="151"/>
      <c r="D77" s="2">
        <v>0</v>
      </c>
      <c r="E77" s="2">
        <v>0</v>
      </c>
      <c r="F77" s="2">
        <v>0</v>
      </c>
      <c r="G77" s="2">
        <v>0</v>
      </c>
      <c r="H77" s="20">
        <v>0</v>
      </c>
    </row>
    <row r="78" spans="1:8" ht="13.5">
      <c r="A78" s="75"/>
      <c r="B78" s="150" t="s">
        <v>319</v>
      </c>
      <c r="C78" s="151"/>
      <c r="D78" s="2">
        <v>0</v>
      </c>
      <c r="E78" s="2">
        <v>0</v>
      </c>
      <c r="F78" s="2">
        <v>0</v>
      </c>
      <c r="G78" s="2">
        <v>0</v>
      </c>
      <c r="H78" s="20">
        <v>0</v>
      </c>
    </row>
    <row r="79" spans="1:8" ht="13.5">
      <c r="A79" s="75"/>
      <c r="B79" s="150" t="s">
        <v>320</v>
      </c>
      <c r="C79" s="151"/>
      <c r="D79" s="2">
        <v>10</v>
      </c>
      <c r="E79" s="2">
        <v>2</v>
      </c>
      <c r="F79" s="144">
        <v>8</v>
      </c>
      <c r="G79" s="2">
        <v>8</v>
      </c>
      <c r="H79" s="20">
        <v>2</v>
      </c>
    </row>
    <row r="80" spans="1:8" ht="13.5">
      <c r="A80" s="75"/>
      <c r="B80" s="150" t="s">
        <v>321</v>
      </c>
      <c r="C80" s="151"/>
      <c r="D80" s="2">
        <v>0</v>
      </c>
      <c r="E80" s="2">
        <v>0</v>
      </c>
      <c r="F80" s="144">
        <v>0</v>
      </c>
      <c r="G80" s="2">
        <v>0</v>
      </c>
      <c r="H80" s="20">
        <v>0</v>
      </c>
    </row>
    <row r="81" spans="1:8" ht="13.5">
      <c r="A81" s="75"/>
      <c r="B81" s="150" t="s">
        <v>322</v>
      </c>
      <c r="C81" s="151"/>
      <c r="D81" s="2">
        <v>0</v>
      </c>
      <c r="E81" s="2">
        <v>0</v>
      </c>
      <c r="F81" s="2">
        <v>0</v>
      </c>
      <c r="G81" s="2">
        <v>0</v>
      </c>
      <c r="H81" s="20">
        <v>0</v>
      </c>
    </row>
    <row r="82" spans="1:9" ht="13.5">
      <c r="A82" s="75"/>
      <c r="B82" s="150" t="s">
        <v>323</v>
      </c>
      <c r="C82" s="151"/>
      <c r="D82" s="2">
        <v>5</v>
      </c>
      <c r="E82" s="2">
        <v>4</v>
      </c>
      <c r="F82" s="144">
        <v>1</v>
      </c>
      <c r="G82" s="2">
        <v>4</v>
      </c>
      <c r="H82" s="20">
        <v>1</v>
      </c>
      <c r="I82" s="500"/>
    </row>
    <row r="83" spans="1:9" ht="13.5">
      <c r="A83" s="75"/>
      <c r="B83" s="150" t="s">
        <v>324</v>
      </c>
      <c r="C83" s="151"/>
      <c r="D83" s="2">
        <v>7</v>
      </c>
      <c r="E83" s="2">
        <v>2</v>
      </c>
      <c r="F83" s="144">
        <v>5</v>
      </c>
      <c r="G83" s="2">
        <v>4</v>
      </c>
      <c r="H83" s="20">
        <v>3</v>
      </c>
      <c r="I83" s="500"/>
    </row>
    <row r="84" spans="1:9" ht="13.5">
      <c r="A84" s="75"/>
      <c r="B84" s="150" t="s">
        <v>325</v>
      </c>
      <c r="C84" s="151"/>
      <c r="D84" s="2">
        <v>0</v>
      </c>
      <c r="E84" s="2">
        <v>0</v>
      </c>
      <c r="F84" s="2">
        <v>0</v>
      </c>
      <c r="G84" s="2">
        <v>0</v>
      </c>
      <c r="H84" s="20">
        <v>0</v>
      </c>
      <c r="I84" s="500"/>
    </row>
    <row r="85" spans="1:9" ht="13.5">
      <c r="A85" s="75"/>
      <c r="B85" s="150" t="s">
        <v>326</v>
      </c>
      <c r="C85" s="150"/>
      <c r="D85" s="2">
        <v>0</v>
      </c>
      <c r="E85" s="2">
        <v>0</v>
      </c>
      <c r="F85" s="2">
        <v>0</v>
      </c>
      <c r="G85" s="2">
        <v>0</v>
      </c>
      <c r="H85" s="20">
        <v>0</v>
      </c>
      <c r="I85" s="500"/>
    </row>
    <row r="86" spans="1:8" ht="14.25" thickBot="1">
      <c r="A86" s="75"/>
      <c r="B86" s="152" t="s">
        <v>327</v>
      </c>
      <c r="C86" s="18"/>
      <c r="D86" s="509">
        <v>21</v>
      </c>
      <c r="E86" s="509">
        <v>3</v>
      </c>
      <c r="F86" s="509">
        <v>18</v>
      </c>
      <c r="G86" s="509">
        <v>19</v>
      </c>
      <c r="H86" s="510">
        <v>2</v>
      </c>
    </row>
    <row r="87" ht="13.5">
      <c r="B87" s="150"/>
    </row>
    <row r="88" ht="13.5">
      <c r="B88" s="150"/>
    </row>
  </sheetData>
  <sheetProtection/>
  <mergeCells count="4">
    <mergeCell ref="B2:B3"/>
    <mergeCell ref="D2:F2"/>
    <mergeCell ref="G2:G3"/>
    <mergeCell ref="H2:H3"/>
  </mergeCells>
  <printOptions/>
  <pageMargins left="0.4330708661417323" right="0.2362204724409449" top="0.2362204724409449" bottom="0" header="0.31496062992125984" footer="0.5118110236220472"/>
  <pageSetup fitToHeight="1" fitToWidth="1" horizontalDpi="600" verticalDpi="600" orientation="portrait" paperSize="9" scale="77" r:id="rId1"/>
  <headerFooter alignWithMargins="0">
    <oddHeader>&amp;R
</oddHeader>
  </headerFooter>
</worksheet>
</file>

<file path=xl/worksheets/sheet17.xml><?xml version="1.0" encoding="utf-8"?>
<worksheet xmlns="http://schemas.openxmlformats.org/spreadsheetml/2006/main" xmlns:r="http://schemas.openxmlformats.org/officeDocument/2006/relationships">
  <dimension ref="B2:M36"/>
  <sheetViews>
    <sheetView zoomScalePageLayoutView="0" workbookViewId="0" topLeftCell="A1">
      <selection activeCell="A1" sqref="A1"/>
    </sheetView>
  </sheetViews>
  <sheetFormatPr defaultColWidth="9.00390625" defaultRowHeight="13.5"/>
  <cols>
    <col min="1" max="1" width="2.375" style="259" customWidth="1"/>
    <col min="2" max="2" width="37.50390625" style="259" customWidth="1"/>
    <col min="3" max="16384" width="9.00390625" style="259" customWidth="1"/>
  </cols>
  <sheetData>
    <row r="2" spans="2:7" ht="21" customHeight="1">
      <c r="B2" s="90" t="s">
        <v>699</v>
      </c>
      <c r="C2" s="5"/>
      <c r="D2" s="5"/>
      <c r="E2" s="5"/>
      <c r="F2" s="5"/>
      <c r="G2" s="5"/>
    </row>
    <row r="3" spans="2:7" ht="14.25">
      <c r="B3" s="90"/>
      <c r="C3" s="5"/>
      <c r="D3" s="5"/>
      <c r="E3" s="5"/>
      <c r="F3" s="5"/>
      <c r="G3" s="5"/>
    </row>
    <row r="4" spans="2:7" ht="16.5" customHeight="1" thickBot="1">
      <c r="B4" s="5" t="s">
        <v>608</v>
      </c>
      <c r="C4" s="5"/>
      <c r="E4" s="5"/>
      <c r="F4" s="5"/>
      <c r="G4" s="60" t="s">
        <v>328</v>
      </c>
    </row>
    <row r="5" spans="2:7" ht="18.75" customHeight="1" thickTop="1">
      <c r="B5" s="302" t="s">
        <v>329</v>
      </c>
      <c r="C5" s="216" t="s">
        <v>609</v>
      </c>
      <c r="D5" s="216"/>
      <c r="E5" s="216"/>
      <c r="F5" s="289" t="s">
        <v>176</v>
      </c>
      <c r="G5" s="304" t="s">
        <v>177</v>
      </c>
    </row>
    <row r="6" spans="2:7" ht="18.75" customHeight="1">
      <c r="B6" s="298"/>
      <c r="C6" s="61" t="s">
        <v>33</v>
      </c>
      <c r="D6" s="61" t="s">
        <v>610</v>
      </c>
      <c r="E6" s="61" t="s">
        <v>611</v>
      </c>
      <c r="F6" s="291"/>
      <c r="G6" s="297"/>
    </row>
    <row r="7" spans="2:7" ht="21" customHeight="1">
      <c r="B7" s="35" t="s">
        <v>567</v>
      </c>
      <c r="C7" s="66">
        <v>1341</v>
      </c>
      <c r="D7" s="66">
        <v>440</v>
      </c>
      <c r="E7" s="66">
        <v>901</v>
      </c>
      <c r="F7" s="66">
        <v>902</v>
      </c>
      <c r="G7" s="29">
        <v>439</v>
      </c>
    </row>
    <row r="8" spans="2:7" ht="21" customHeight="1">
      <c r="B8" s="100" t="s">
        <v>700</v>
      </c>
      <c r="C8" s="128">
        <f>C10+C28</f>
        <v>1513</v>
      </c>
      <c r="D8" s="128">
        <f>D10+D28</f>
        <v>439</v>
      </c>
      <c r="E8" s="128">
        <f>E10+E28</f>
        <v>1074</v>
      </c>
      <c r="F8" s="128">
        <f>F10+F28</f>
        <v>943</v>
      </c>
      <c r="G8" s="153">
        <f>G10+G28</f>
        <v>570</v>
      </c>
    </row>
    <row r="9" spans="2:7" ht="13.5">
      <c r="B9" s="92"/>
      <c r="C9" s="128"/>
      <c r="D9" s="128"/>
      <c r="E9" s="128"/>
      <c r="F9" s="128"/>
      <c r="G9" s="153"/>
    </row>
    <row r="10" spans="2:13" ht="21" customHeight="1">
      <c r="B10" s="154" t="s">
        <v>330</v>
      </c>
      <c r="C10" s="128">
        <f>SUM(C11:C26)</f>
        <v>872</v>
      </c>
      <c r="D10" s="128">
        <f>SUM(D11:D26)</f>
        <v>249</v>
      </c>
      <c r="E10" s="128">
        <f>SUM(E11:E26)</f>
        <v>623</v>
      </c>
      <c r="F10" s="128">
        <f>SUM(F11:F26)</f>
        <v>508</v>
      </c>
      <c r="G10" s="153">
        <f>SUM(G11:G26)</f>
        <v>364</v>
      </c>
      <c r="I10" s="493"/>
      <c r="J10" s="493"/>
      <c r="K10" s="493"/>
      <c r="L10" s="493"/>
      <c r="M10" s="493"/>
    </row>
    <row r="11" spans="2:7" ht="21" customHeight="1">
      <c r="B11" s="81" t="s">
        <v>612</v>
      </c>
      <c r="C11" s="67">
        <v>0</v>
      </c>
      <c r="D11" s="67">
        <v>0</v>
      </c>
      <c r="E11" s="67">
        <v>0</v>
      </c>
      <c r="F11" s="67">
        <v>0</v>
      </c>
      <c r="G11" s="79">
        <v>0</v>
      </c>
    </row>
    <row r="12" spans="2:7" ht="21" customHeight="1">
      <c r="B12" s="155" t="s">
        <v>613</v>
      </c>
      <c r="C12" s="67">
        <v>0</v>
      </c>
      <c r="D12" s="67">
        <v>0</v>
      </c>
      <c r="E12" s="67">
        <v>0</v>
      </c>
      <c r="F12" s="67">
        <v>0</v>
      </c>
      <c r="G12" s="79">
        <v>0</v>
      </c>
    </row>
    <row r="13" spans="2:7" ht="21" customHeight="1">
      <c r="B13" s="81" t="s">
        <v>331</v>
      </c>
      <c r="C13" s="67">
        <v>210</v>
      </c>
      <c r="D13" s="67">
        <v>64</v>
      </c>
      <c r="E13" s="66">
        <v>146</v>
      </c>
      <c r="F13" s="67">
        <v>154</v>
      </c>
      <c r="G13" s="79">
        <v>56</v>
      </c>
    </row>
    <row r="14" spans="2:7" ht="21" customHeight="1">
      <c r="B14" s="81" t="s">
        <v>316</v>
      </c>
      <c r="C14" s="67">
        <v>400</v>
      </c>
      <c r="D14" s="67">
        <v>85</v>
      </c>
      <c r="E14" s="66">
        <v>315</v>
      </c>
      <c r="F14" s="67">
        <v>222</v>
      </c>
      <c r="G14" s="79">
        <v>178</v>
      </c>
    </row>
    <row r="15" spans="2:7" ht="21" customHeight="1">
      <c r="B15" s="81" t="s">
        <v>317</v>
      </c>
      <c r="C15" s="67">
        <v>26</v>
      </c>
      <c r="D15" s="67">
        <v>8</v>
      </c>
      <c r="E15" s="66">
        <v>18</v>
      </c>
      <c r="F15" s="67">
        <v>12</v>
      </c>
      <c r="G15" s="79">
        <v>14</v>
      </c>
    </row>
    <row r="16" spans="2:7" ht="21" customHeight="1">
      <c r="B16" s="81" t="s">
        <v>318</v>
      </c>
      <c r="C16" s="67">
        <v>2</v>
      </c>
      <c r="D16" s="67">
        <v>2</v>
      </c>
      <c r="E16" s="67">
        <v>0</v>
      </c>
      <c r="F16" s="67">
        <v>2</v>
      </c>
      <c r="G16" s="79">
        <v>0</v>
      </c>
    </row>
    <row r="17" spans="2:7" ht="21" customHeight="1">
      <c r="B17" s="81" t="s">
        <v>319</v>
      </c>
      <c r="C17" s="67">
        <v>0</v>
      </c>
      <c r="D17" s="67">
        <v>0</v>
      </c>
      <c r="E17" s="67">
        <v>0</v>
      </c>
      <c r="F17" s="67">
        <v>0</v>
      </c>
      <c r="G17" s="79">
        <v>0</v>
      </c>
    </row>
    <row r="18" spans="2:7" ht="21" customHeight="1">
      <c r="B18" s="81" t="s">
        <v>320</v>
      </c>
      <c r="C18" s="67">
        <v>58</v>
      </c>
      <c r="D18" s="67">
        <v>8</v>
      </c>
      <c r="E18" s="66">
        <v>50</v>
      </c>
      <c r="F18" s="67">
        <v>41</v>
      </c>
      <c r="G18" s="79">
        <v>17</v>
      </c>
    </row>
    <row r="19" spans="2:7" ht="21" customHeight="1">
      <c r="B19" s="81" t="s">
        <v>321</v>
      </c>
      <c r="C19" s="67">
        <v>5</v>
      </c>
      <c r="D19" s="67">
        <v>4</v>
      </c>
      <c r="E19" s="66">
        <v>1</v>
      </c>
      <c r="F19" s="67">
        <v>3</v>
      </c>
      <c r="G19" s="79">
        <v>2</v>
      </c>
    </row>
    <row r="20" spans="2:7" ht="21" customHeight="1">
      <c r="B20" s="81" t="s">
        <v>332</v>
      </c>
      <c r="C20" s="67">
        <v>0</v>
      </c>
      <c r="D20" s="67">
        <v>0</v>
      </c>
      <c r="E20" s="67">
        <v>0</v>
      </c>
      <c r="F20" s="67">
        <v>0</v>
      </c>
      <c r="G20" s="79">
        <v>0</v>
      </c>
    </row>
    <row r="21" spans="2:7" ht="21" customHeight="1">
      <c r="B21" s="81" t="s">
        <v>323</v>
      </c>
      <c r="C21" s="67">
        <v>18</v>
      </c>
      <c r="D21" s="67">
        <v>6</v>
      </c>
      <c r="E21" s="66">
        <v>12</v>
      </c>
      <c r="F21" s="67">
        <v>11</v>
      </c>
      <c r="G21" s="79">
        <v>7</v>
      </c>
    </row>
    <row r="22" spans="2:7" ht="21" customHeight="1">
      <c r="B22" s="81" t="s">
        <v>324</v>
      </c>
      <c r="C22" s="67">
        <v>138</v>
      </c>
      <c r="D22" s="67">
        <v>69</v>
      </c>
      <c r="E22" s="66">
        <v>69</v>
      </c>
      <c r="F22" s="67">
        <v>53</v>
      </c>
      <c r="G22" s="79">
        <v>85</v>
      </c>
    </row>
    <row r="23" spans="2:7" ht="21" customHeight="1">
      <c r="B23" s="81" t="s">
        <v>325</v>
      </c>
      <c r="C23" s="67">
        <v>0</v>
      </c>
      <c r="D23" s="67">
        <v>0</v>
      </c>
      <c r="E23" s="67">
        <v>0</v>
      </c>
      <c r="F23" s="67">
        <v>0</v>
      </c>
      <c r="G23" s="79">
        <v>0</v>
      </c>
    </row>
    <row r="24" spans="2:7" ht="21" customHeight="1">
      <c r="B24" s="81" t="s">
        <v>333</v>
      </c>
      <c r="C24" s="67">
        <v>0</v>
      </c>
      <c r="D24" s="67">
        <v>0</v>
      </c>
      <c r="E24" s="67">
        <v>0</v>
      </c>
      <c r="F24" s="67">
        <v>0</v>
      </c>
      <c r="G24" s="79">
        <v>0</v>
      </c>
    </row>
    <row r="25" spans="2:7" ht="21" customHeight="1">
      <c r="B25" s="81" t="s">
        <v>334</v>
      </c>
      <c r="C25" s="67">
        <v>13</v>
      </c>
      <c r="D25" s="67">
        <v>3</v>
      </c>
      <c r="E25" s="67">
        <v>10</v>
      </c>
      <c r="F25" s="67">
        <v>8</v>
      </c>
      <c r="G25" s="79">
        <v>5</v>
      </c>
    </row>
    <row r="26" spans="2:7" ht="21" customHeight="1">
      <c r="B26" s="81" t="s">
        <v>614</v>
      </c>
      <c r="C26" s="67">
        <v>2</v>
      </c>
      <c r="D26" s="67">
        <v>0</v>
      </c>
      <c r="E26" s="67">
        <v>2</v>
      </c>
      <c r="F26" s="67">
        <v>2</v>
      </c>
      <c r="G26" s="79">
        <v>0</v>
      </c>
    </row>
    <row r="27" spans="2:7" ht="13.5">
      <c r="B27" s="81"/>
      <c r="C27" s="66"/>
      <c r="D27" s="66"/>
      <c r="E27" s="66"/>
      <c r="F27" s="66"/>
      <c r="G27" s="29"/>
    </row>
    <row r="28" spans="2:13" ht="21" customHeight="1">
      <c r="B28" s="156" t="s">
        <v>335</v>
      </c>
      <c r="C28" s="128">
        <f>SUM(C29:C35)</f>
        <v>641</v>
      </c>
      <c r="D28" s="128">
        <f>SUM(D29:D35)</f>
        <v>190</v>
      </c>
      <c r="E28" s="128">
        <f>SUM(E29:E35)</f>
        <v>451</v>
      </c>
      <c r="F28" s="128">
        <f>SUM(F29:F35)</f>
        <v>435</v>
      </c>
      <c r="G28" s="153">
        <f>SUM(G29:G35)</f>
        <v>206</v>
      </c>
      <c r="I28" s="493"/>
      <c r="J28" s="493"/>
      <c r="K28" s="493"/>
      <c r="L28" s="493"/>
      <c r="M28" s="493"/>
    </row>
    <row r="29" spans="2:7" ht="21" customHeight="1">
      <c r="B29" s="81" t="s">
        <v>336</v>
      </c>
      <c r="C29" s="67">
        <v>548</v>
      </c>
      <c r="D29" s="67">
        <v>163</v>
      </c>
      <c r="E29" s="66">
        <v>385</v>
      </c>
      <c r="F29" s="67">
        <v>368</v>
      </c>
      <c r="G29" s="79">
        <v>180</v>
      </c>
    </row>
    <row r="30" spans="2:7" ht="21" customHeight="1">
      <c r="B30" s="81" t="s">
        <v>337</v>
      </c>
      <c r="C30" s="67">
        <v>2</v>
      </c>
      <c r="D30" s="67">
        <v>0</v>
      </c>
      <c r="E30" s="66">
        <v>2</v>
      </c>
      <c r="F30" s="67">
        <v>2</v>
      </c>
      <c r="G30" s="79">
        <v>0</v>
      </c>
    </row>
    <row r="31" spans="2:7" ht="21" customHeight="1">
      <c r="B31" s="81" t="s">
        <v>338</v>
      </c>
      <c r="C31" s="67">
        <v>5</v>
      </c>
      <c r="D31" s="67">
        <v>3</v>
      </c>
      <c r="E31" s="66">
        <v>2</v>
      </c>
      <c r="F31" s="67">
        <v>4</v>
      </c>
      <c r="G31" s="79">
        <v>1</v>
      </c>
    </row>
    <row r="32" spans="2:7" ht="21" customHeight="1">
      <c r="B32" s="81" t="s">
        <v>339</v>
      </c>
      <c r="C32" s="67">
        <v>21</v>
      </c>
      <c r="D32" s="67">
        <v>5</v>
      </c>
      <c r="E32" s="66">
        <v>16</v>
      </c>
      <c r="F32" s="67">
        <v>17</v>
      </c>
      <c r="G32" s="79">
        <v>4</v>
      </c>
    </row>
    <row r="33" spans="2:7" ht="21" customHeight="1">
      <c r="B33" s="81" t="s">
        <v>340</v>
      </c>
      <c r="C33" s="67">
        <v>18</v>
      </c>
      <c r="D33" s="67">
        <v>6</v>
      </c>
      <c r="E33" s="66">
        <v>12</v>
      </c>
      <c r="F33" s="67">
        <v>13</v>
      </c>
      <c r="G33" s="79">
        <v>5</v>
      </c>
    </row>
    <row r="34" spans="2:7" ht="21" customHeight="1">
      <c r="B34" s="76" t="s">
        <v>341</v>
      </c>
      <c r="C34" s="67">
        <v>10</v>
      </c>
      <c r="D34" s="67">
        <v>2</v>
      </c>
      <c r="E34" s="66">
        <v>8</v>
      </c>
      <c r="F34" s="67">
        <v>7</v>
      </c>
      <c r="G34" s="79">
        <v>3</v>
      </c>
    </row>
    <row r="35" spans="2:7" ht="21" customHeight="1" thickBot="1">
      <c r="B35" s="74" t="s">
        <v>342</v>
      </c>
      <c r="C35" s="135">
        <v>37</v>
      </c>
      <c r="D35" s="135">
        <v>11</v>
      </c>
      <c r="E35" s="497">
        <v>26</v>
      </c>
      <c r="F35" s="135">
        <v>24</v>
      </c>
      <c r="G35" s="494">
        <v>13</v>
      </c>
    </row>
    <row r="36" spans="2:6" ht="13.5">
      <c r="B36" s="257"/>
      <c r="F36" s="506"/>
    </row>
  </sheetData>
  <sheetProtection/>
  <mergeCells count="3">
    <mergeCell ref="B5:B6"/>
    <mergeCell ref="F5:F6"/>
    <mergeCell ref="G5:G6"/>
  </mergeCells>
  <printOptions/>
  <pageMargins left="0.46" right="0.34" top="1" bottom="1" header="0.512" footer="0.512"/>
  <pageSetup horizontalDpi="600" verticalDpi="600" orientation="portrait" paperSize="9" r:id="rId1"/>
  <headerFooter alignWithMargins="0">
    <oddHeader>&amp;R&amp;D  &amp;T</oddHeader>
  </headerFooter>
</worksheet>
</file>

<file path=xl/worksheets/sheet18.xml><?xml version="1.0" encoding="utf-8"?>
<worksheet xmlns="http://schemas.openxmlformats.org/spreadsheetml/2006/main" xmlns:r="http://schemas.openxmlformats.org/officeDocument/2006/relationships">
  <dimension ref="B2:O17"/>
  <sheetViews>
    <sheetView zoomScalePageLayoutView="0" workbookViewId="0" topLeftCell="A1">
      <selection activeCell="A1" sqref="A1"/>
    </sheetView>
  </sheetViews>
  <sheetFormatPr defaultColWidth="9.00390625" defaultRowHeight="13.5"/>
  <cols>
    <col min="1" max="1" width="2.125" style="493" customWidth="1"/>
    <col min="2" max="2" width="19.875" style="493" customWidth="1"/>
    <col min="3" max="12" width="7.625" style="493" customWidth="1"/>
    <col min="13" max="16384" width="9.00390625" style="493" customWidth="1"/>
  </cols>
  <sheetData>
    <row r="2" spans="2:13" ht="14.25">
      <c r="B2" s="157" t="s">
        <v>698</v>
      </c>
      <c r="C2" s="31"/>
      <c r="D2" s="31"/>
      <c r="E2" s="31"/>
      <c r="F2" s="31"/>
      <c r="G2" s="31"/>
      <c r="H2" s="31"/>
      <c r="I2" s="31"/>
      <c r="J2" s="31"/>
      <c r="K2" s="31"/>
      <c r="L2" s="31"/>
      <c r="M2" s="31"/>
    </row>
    <row r="3" spans="2:13" ht="12" customHeight="1">
      <c r="B3" s="157"/>
      <c r="C3" s="31"/>
      <c r="D3" s="31"/>
      <c r="E3" s="31"/>
      <c r="F3" s="31"/>
      <c r="G3" s="31"/>
      <c r="H3" s="31"/>
      <c r="I3" s="31"/>
      <c r="J3" s="31"/>
      <c r="K3" s="31"/>
      <c r="L3" s="31"/>
      <c r="M3" s="31"/>
    </row>
    <row r="4" spans="2:13" ht="16.5" customHeight="1" thickBot="1">
      <c r="B4" s="30" t="s">
        <v>343</v>
      </c>
      <c r="C4" s="30"/>
      <c r="D4" s="30"/>
      <c r="E4" s="30"/>
      <c r="F4" s="30"/>
      <c r="G4" s="30"/>
      <c r="I4" s="30"/>
      <c r="J4" s="30"/>
      <c r="K4" s="30"/>
      <c r="L4" s="158" t="s">
        <v>344</v>
      </c>
      <c r="M4" s="31"/>
    </row>
    <row r="5" spans="2:13" ht="16.5" customHeight="1" thickTop="1">
      <c r="B5" s="159"/>
      <c r="C5" s="260" t="s">
        <v>570</v>
      </c>
      <c r="D5" s="260"/>
      <c r="E5" s="260"/>
      <c r="F5" s="260"/>
      <c r="G5" s="260"/>
      <c r="H5" s="261" t="s">
        <v>615</v>
      </c>
      <c r="I5" s="260"/>
      <c r="J5" s="260"/>
      <c r="K5" s="260"/>
      <c r="L5" s="262"/>
      <c r="M5" s="31"/>
    </row>
    <row r="6" spans="2:13" ht="16.5" customHeight="1">
      <c r="B6" s="160" t="s">
        <v>345</v>
      </c>
      <c r="C6" s="346" t="s">
        <v>346</v>
      </c>
      <c r="D6" s="347"/>
      <c r="E6" s="348"/>
      <c r="F6" s="345" t="s">
        <v>229</v>
      </c>
      <c r="G6" s="345" t="s">
        <v>230</v>
      </c>
      <c r="H6" s="346" t="s">
        <v>346</v>
      </c>
      <c r="I6" s="347"/>
      <c r="J6" s="348"/>
      <c r="K6" s="345" t="s">
        <v>229</v>
      </c>
      <c r="L6" s="349" t="s">
        <v>230</v>
      </c>
      <c r="M6" s="31"/>
    </row>
    <row r="7" spans="2:15" ht="16.5" customHeight="1">
      <c r="B7" s="161"/>
      <c r="C7" s="162" t="s">
        <v>107</v>
      </c>
      <c r="D7" s="162" t="s">
        <v>178</v>
      </c>
      <c r="E7" s="162" t="s">
        <v>232</v>
      </c>
      <c r="F7" s="502"/>
      <c r="G7" s="502"/>
      <c r="H7" s="163" t="s">
        <v>107</v>
      </c>
      <c r="I7" s="163" t="s">
        <v>178</v>
      </c>
      <c r="J7" s="163" t="s">
        <v>232</v>
      </c>
      <c r="K7" s="502"/>
      <c r="L7" s="503"/>
      <c r="M7" s="30"/>
      <c r="N7" s="504"/>
      <c r="O7" s="504"/>
    </row>
    <row r="8" spans="2:15" ht="24" customHeight="1">
      <c r="B8" s="164" t="s">
        <v>165</v>
      </c>
      <c r="C8" s="165">
        <v>402</v>
      </c>
      <c r="D8" s="165">
        <v>54</v>
      </c>
      <c r="E8" s="165">
        <v>348</v>
      </c>
      <c r="F8" s="165">
        <v>349</v>
      </c>
      <c r="G8" s="165">
        <v>53</v>
      </c>
      <c r="H8" s="165">
        <f>H9+H12+H13+H14+H15+H16</f>
        <v>364</v>
      </c>
      <c r="I8" s="505">
        <f>I9+I12+I13+I14+I15+I16</f>
        <v>53</v>
      </c>
      <c r="J8" s="165">
        <f>J9+J12+J13+J14+J15+J16</f>
        <v>311</v>
      </c>
      <c r="K8" s="165">
        <f>K9+K12+K13+K14+K15+K16</f>
        <v>296</v>
      </c>
      <c r="L8" s="505">
        <f>L9+L12+L13+L14+L15+L16</f>
        <v>68</v>
      </c>
      <c r="M8" s="30"/>
      <c r="N8" s="166"/>
      <c r="O8" s="504"/>
    </row>
    <row r="9" spans="2:15" ht="24" customHeight="1">
      <c r="B9" s="129" t="s">
        <v>347</v>
      </c>
      <c r="C9" s="66">
        <v>397</v>
      </c>
      <c r="D9" s="66">
        <v>54</v>
      </c>
      <c r="E9" s="66">
        <v>343</v>
      </c>
      <c r="F9" s="66">
        <v>344</v>
      </c>
      <c r="G9" s="66">
        <v>53</v>
      </c>
      <c r="H9" s="66">
        <f>SUM(H10:H11)</f>
        <v>361</v>
      </c>
      <c r="I9" s="29">
        <f>SUM(I10:I11)</f>
        <v>53</v>
      </c>
      <c r="J9" s="66">
        <f>SUM(J10:J11)</f>
        <v>308</v>
      </c>
      <c r="K9" s="66">
        <f>SUM(K10:K11)</f>
        <v>293</v>
      </c>
      <c r="L9" s="29">
        <f>SUM(L10:L11)</f>
        <v>68</v>
      </c>
      <c r="M9" s="30"/>
      <c r="N9" s="30"/>
      <c r="O9" s="504"/>
    </row>
    <row r="10" spans="2:15" ht="24" customHeight="1">
      <c r="B10" s="129" t="s">
        <v>348</v>
      </c>
      <c r="C10" s="66">
        <v>353</v>
      </c>
      <c r="D10" s="66">
        <v>48</v>
      </c>
      <c r="E10" s="66">
        <v>305</v>
      </c>
      <c r="F10" s="66">
        <v>304</v>
      </c>
      <c r="G10" s="66">
        <v>49</v>
      </c>
      <c r="H10" s="66">
        <v>311</v>
      </c>
      <c r="I10" s="29">
        <v>49</v>
      </c>
      <c r="J10" s="66">
        <v>262</v>
      </c>
      <c r="K10" s="66">
        <v>255</v>
      </c>
      <c r="L10" s="29">
        <v>56</v>
      </c>
      <c r="M10" s="30"/>
      <c r="N10" s="30"/>
      <c r="O10" s="504"/>
    </row>
    <row r="11" spans="2:15" ht="24" customHeight="1">
      <c r="B11" s="129" t="s">
        <v>349</v>
      </c>
      <c r="C11" s="66">
        <v>44</v>
      </c>
      <c r="D11" s="66">
        <v>6</v>
      </c>
      <c r="E11" s="66">
        <v>38</v>
      </c>
      <c r="F11" s="66">
        <v>40</v>
      </c>
      <c r="G11" s="66">
        <v>4</v>
      </c>
      <c r="H11" s="66">
        <v>50</v>
      </c>
      <c r="I11" s="29">
        <v>4</v>
      </c>
      <c r="J11" s="66">
        <v>46</v>
      </c>
      <c r="K11" s="66">
        <v>38</v>
      </c>
      <c r="L11" s="29">
        <v>12</v>
      </c>
      <c r="M11" s="30"/>
      <c r="N11" s="30"/>
      <c r="O11" s="504"/>
    </row>
    <row r="12" spans="2:15" ht="24" customHeight="1">
      <c r="B12" s="129" t="s">
        <v>350</v>
      </c>
      <c r="C12" s="66">
        <v>5</v>
      </c>
      <c r="D12" s="67">
        <v>0</v>
      </c>
      <c r="E12" s="66">
        <v>5</v>
      </c>
      <c r="F12" s="66">
        <v>5</v>
      </c>
      <c r="G12" s="67">
        <v>0</v>
      </c>
      <c r="H12" s="66">
        <v>2</v>
      </c>
      <c r="I12" s="79">
        <v>0</v>
      </c>
      <c r="J12" s="66">
        <v>2</v>
      </c>
      <c r="K12" s="66">
        <v>2</v>
      </c>
      <c r="L12" s="79">
        <v>0</v>
      </c>
      <c r="M12" s="30"/>
      <c r="N12" s="504"/>
      <c r="O12" s="504"/>
    </row>
    <row r="13" spans="2:13" ht="24" customHeight="1">
      <c r="B13" s="129" t="s">
        <v>351</v>
      </c>
      <c r="C13" s="67">
        <v>0</v>
      </c>
      <c r="D13" s="67">
        <v>0</v>
      </c>
      <c r="E13" s="67">
        <v>0</v>
      </c>
      <c r="F13" s="67">
        <v>0</v>
      </c>
      <c r="G13" s="67">
        <v>0</v>
      </c>
      <c r="H13" s="67">
        <v>0</v>
      </c>
      <c r="I13" s="79">
        <v>0</v>
      </c>
      <c r="J13" s="67">
        <v>0</v>
      </c>
      <c r="K13" s="67">
        <v>0</v>
      </c>
      <c r="L13" s="79">
        <v>0</v>
      </c>
      <c r="M13" s="30"/>
    </row>
    <row r="14" spans="2:13" ht="24" customHeight="1">
      <c r="B14" s="129" t="s">
        <v>352</v>
      </c>
      <c r="C14" s="67">
        <v>0</v>
      </c>
      <c r="D14" s="67">
        <v>0</v>
      </c>
      <c r="E14" s="67">
        <v>0</v>
      </c>
      <c r="F14" s="67">
        <v>0</v>
      </c>
      <c r="G14" s="67">
        <v>0</v>
      </c>
      <c r="H14" s="67">
        <v>0</v>
      </c>
      <c r="I14" s="79">
        <v>0</v>
      </c>
      <c r="J14" s="67">
        <v>0</v>
      </c>
      <c r="K14" s="67">
        <v>0</v>
      </c>
      <c r="L14" s="79">
        <v>0</v>
      </c>
      <c r="M14" s="30"/>
    </row>
    <row r="15" spans="2:13" ht="24" customHeight="1">
      <c r="B15" s="129" t="s">
        <v>353</v>
      </c>
      <c r="C15" s="67">
        <v>0</v>
      </c>
      <c r="D15" s="67">
        <v>0</v>
      </c>
      <c r="E15" s="67">
        <v>0</v>
      </c>
      <c r="F15" s="67">
        <v>0</v>
      </c>
      <c r="G15" s="67">
        <v>0</v>
      </c>
      <c r="H15" s="67">
        <v>1</v>
      </c>
      <c r="I15" s="79">
        <v>0</v>
      </c>
      <c r="J15" s="67">
        <v>1</v>
      </c>
      <c r="K15" s="67">
        <v>1</v>
      </c>
      <c r="L15" s="79">
        <v>0</v>
      </c>
      <c r="M15" s="30"/>
    </row>
    <row r="16" spans="2:13" ht="24" customHeight="1" thickBot="1">
      <c r="B16" s="134" t="s">
        <v>354</v>
      </c>
      <c r="C16" s="135">
        <v>0</v>
      </c>
      <c r="D16" s="135">
        <v>0</v>
      </c>
      <c r="E16" s="135">
        <v>0</v>
      </c>
      <c r="F16" s="135">
        <v>0</v>
      </c>
      <c r="G16" s="135">
        <v>0</v>
      </c>
      <c r="H16" s="135">
        <v>0</v>
      </c>
      <c r="I16" s="494">
        <v>0</v>
      </c>
      <c r="J16" s="135">
        <v>0</v>
      </c>
      <c r="K16" s="135">
        <v>0</v>
      </c>
      <c r="L16" s="494">
        <v>0</v>
      </c>
      <c r="M16" s="30"/>
    </row>
    <row r="17" ht="15" customHeight="1">
      <c r="B17" s="31" t="s">
        <v>254</v>
      </c>
    </row>
  </sheetData>
  <sheetProtection/>
  <mergeCells count="6">
    <mergeCell ref="G6:G7"/>
    <mergeCell ref="H6:J6"/>
    <mergeCell ref="K6:K7"/>
    <mergeCell ref="L6:L7"/>
    <mergeCell ref="C6:E6"/>
    <mergeCell ref="F6:F7"/>
  </mergeCells>
  <printOptions/>
  <pageMargins left="0.31496062992125984" right="0.2362204724409449" top="0.984251968503937" bottom="0.984251968503937" header="0.5118110236220472" footer="0.5118110236220472"/>
  <pageSetup cellComments="asDisplayed"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K21"/>
  <sheetViews>
    <sheetView zoomScaleSheetLayoutView="100" zoomScalePageLayoutView="0" workbookViewId="0" topLeftCell="A1">
      <selection activeCell="A1" sqref="A1"/>
    </sheetView>
  </sheetViews>
  <sheetFormatPr defaultColWidth="9.00390625" defaultRowHeight="13.5"/>
  <cols>
    <col min="1" max="1" width="22.625" style="496" customWidth="1"/>
    <col min="2" max="8" width="8.625" style="496" customWidth="1"/>
    <col min="9" max="9" width="10.75390625" style="496" customWidth="1"/>
    <col min="10" max="10" width="7.875" style="496" customWidth="1"/>
    <col min="11" max="11" width="7.125" style="496" customWidth="1"/>
    <col min="12" max="16384" width="9.00390625" style="496" customWidth="1"/>
  </cols>
  <sheetData>
    <row r="1" spans="1:11" ht="14.25" thickBot="1">
      <c r="A1" s="5" t="s">
        <v>355</v>
      </c>
      <c r="B1" s="5"/>
      <c r="C1" s="5"/>
      <c r="D1" s="5"/>
      <c r="E1" s="5"/>
      <c r="F1" s="5"/>
      <c r="G1" s="5"/>
      <c r="H1" s="5"/>
      <c r="I1" s="5"/>
      <c r="J1" s="167" t="s">
        <v>616</v>
      </c>
      <c r="K1" s="495"/>
    </row>
    <row r="2" spans="1:11" ht="16.5" customHeight="1" thickTop="1">
      <c r="A2" s="302" t="s">
        <v>356</v>
      </c>
      <c r="B2" s="289" t="s">
        <v>357</v>
      </c>
      <c r="C2" s="289"/>
      <c r="D2" s="289"/>
      <c r="E2" s="351" t="s">
        <v>358</v>
      </c>
      <c r="F2" s="352"/>
      <c r="G2" s="352"/>
      <c r="H2" s="352"/>
      <c r="I2" s="352"/>
      <c r="J2" s="352"/>
      <c r="K2" s="495"/>
    </row>
    <row r="3" spans="1:11" ht="19.5" customHeight="1">
      <c r="A3" s="350"/>
      <c r="B3" s="335" t="s">
        <v>107</v>
      </c>
      <c r="C3" s="335" t="s">
        <v>231</v>
      </c>
      <c r="D3" s="335" t="s">
        <v>179</v>
      </c>
      <c r="E3" s="335" t="s">
        <v>107</v>
      </c>
      <c r="F3" s="314" t="s">
        <v>359</v>
      </c>
      <c r="G3" s="316"/>
      <c r="H3" s="263" t="s">
        <v>360</v>
      </c>
      <c r="I3" s="263"/>
      <c r="J3" s="264"/>
      <c r="K3" s="495"/>
    </row>
    <row r="4" spans="1:11" ht="18" customHeight="1">
      <c r="A4" s="350"/>
      <c r="B4" s="290"/>
      <c r="C4" s="290"/>
      <c r="D4" s="290"/>
      <c r="E4" s="290"/>
      <c r="F4" s="353" t="s">
        <v>361</v>
      </c>
      <c r="G4" s="353" t="s">
        <v>362</v>
      </c>
      <c r="H4" s="301" t="s">
        <v>363</v>
      </c>
      <c r="I4" s="354" t="s">
        <v>364</v>
      </c>
      <c r="J4" s="357" t="s">
        <v>365</v>
      </c>
      <c r="K4" s="495"/>
    </row>
    <row r="5" spans="1:11" ht="32.25" customHeight="1">
      <c r="A5" s="350"/>
      <c r="B5" s="290"/>
      <c r="C5" s="290"/>
      <c r="D5" s="290"/>
      <c r="E5" s="290"/>
      <c r="F5" s="353"/>
      <c r="G5" s="353"/>
      <c r="H5" s="293"/>
      <c r="I5" s="355"/>
      <c r="J5" s="358"/>
      <c r="K5" s="495"/>
    </row>
    <row r="6" spans="1:11" ht="21" customHeight="1">
      <c r="A6" s="298"/>
      <c r="B6" s="291"/>
      <c r="C6" s="291"/>
      <c r="D6" s="291"/>
      <c r="E6" s="291"/>
      <c r="F6" s="353"/>
      <c r="G6" s="353"/>
      <c r="H6" s="294"/>
      <c r="I6" s="356"/>
      <c r="J6" s="331"/>
      <c r="K6" s="495"/>
    </row>
    <row r="7" spans="1:11" ht="21" customHeight="1">
      <c r="A7" s="35" t="s">
        <v>570</v>
      </c>
      <c r="B7" s="98">
        <v>397</v>
      </c>
      <c r="C7" s="98">
        <v>54</v>
      </c>
      <c r="D7" s="98">
        <v>343</v>
      </c>
      <c r="E7" s="98">
        <v>344</v>
      </c>
      <c r="F7" s="98">
        <v>0</v>
      </c>
      <c r="G7" s="98">
        <v>12</v>
      </c>
      <c r="H7" s="98">
        <v>67</v>
      </c>
      <c r="I7" s="82">
        <v>0</v>
      </c>
      <c r="J7" s="83">
        <v>5</v>
      </c>
      <c r="K7" s="168"/>
    </row>
    <row r="8" spans="1:11" ht="21" customHeight="1">
      <c r="A8" s="100" t="s">
        <v>615</v>
      </c>
      <c r="B8" s="128">
        <f>B9+B11</f>
        <v>361</v>
      </c>
      <c r="C8" s="128">
        <f aca="true" t="shared" si="0" ref="C8:J8">C9+C11</f>
        <v>53</v>
      </c>
      <c r="D8" s="128">
        <f t="shared" si="0"/>
        <v>308</v>
      </c>
      <c r="E8" s="128">
        <f t="shared" si="0"/>
        <v>293</v>
      </c>
      <c r="F8" s="128">
        <f t="shared" si="0"/>
        <v>2</v>
      </c>
      <c r="G8" s="128">
        <f t="shared" si="0"/>
        <v>11</v>
      </c>
      <c r="H8" s="128">
        <f t="shared" si="0"/>
        <v>69</v>
      </c>
      <c r="I8" s="128">
        <f t="shared" si="0"/>
        <v>0</v>
      </c>
      <c r="J8" s="153">
        <f t="shared" si="0"/>
        <v>5</v>
      </c>
      <c r="K8" s="495"/>
    </row>
    <row r="9" spans="1:11" ht="21" customHeight="1">
      <c r="A9" s="76" t="s">
        <v>366</v>
      </c>
      <c r="B9" s="66">
        <f>C9+D9</f>
        <v>311</v>
      </c>
      <c r="C9" s="66">
        <v>49</v>
      </c>
      <c r="D9" s="66">
        <v>262</v>
      </c>
      <c r="E9" s="66">
        <v>255</v>
      </c>
      <c r="F9" s="66">
        <v>2</v>
      </c>
      <c r="G9" s="66">
        <v>6</v>
      </c>
      <c r="H9" s="66">
        <v>40</v>
      </c>
      <c r="I9" s="67">
        <v>0</v>
      </c>
      <c r="J9" s="79">
        <v>5</v>
      </c>
      <c r="K9" s="495"/>
    </row>
    <row r="10" spans="1:11" ht="21" customHeight="1">
      <c r="A10" s="169" t="s">
        <v>367</v>
      </c>
      <c r="B10" s="66">
        <f>C10+D10</f>
        <v>117</v>
      </c>
      <c r="C10" s="66">
        <v>9</v>
      </c>
      <c r="D10" s="66">
        <v>108</v>
      </c>
      <c r="E10" s="66">
        <v>105</v>
      </c>
      <c r="F10" s="66">
        <v>0</v>
      </c>
      <c r="G10" s="66">
        <v>5</v>
      </c>
      <c r="H10" s="66">
        <v>11</v>
      </c>
      <c r="I10" s="67">
        <v>0</v>
      </c>
      <c r="J10" s="79">
        <v>0</v>
      </c>
      <c r="K10" s="495"/>
    </row>
    <row r="11" spans="1:11" ht="19.5" customHeight="1" thickBot="1">
      <c r="A11" s="74" t="s">
        <v>368</v>
      </c>
      <c r="B11" s="497">
        <f>C11+D11</f>
        <v>50</v>
      </c>
      <c r="C11" s="497">
        <v>4</v>
      </c>
      <c r="D11" s="497">
        <v>46</v>
      </c>
      <c r="E11" s="497">
        <v>38</v>
      </c>
      <c r="F11" s="497">
        <v>0</v>
      </c>
      <c r="G11" s="497">
        <v>5</v>
      </c>
      <c r="H11" s="497">
        <v>29</v>
      </c>
      <c r="I11" s="498">
        <v>0</v>
      </c>
      <c r="J11" s="499">
        <v>0</v>
      </c>
      <c r="K11" s="495"/>
    </row>
    <row r="12" spans="1:11" ht="36" customHeight="1" thickTop="1">
      <c r="A12" s="302" t="s">
        <v>356</v>
      </c>
      <c r="B12" s="265" t="s">
        <v>369</v>
      </c>
      <c r="C12" s="266"/>
      <c r="D12" s="266"/>
      <c r="E12" s="266"/>
      <c r="F12" s="266"/>
      <c r="G12" s="267"/>
      <c r="H12" s="304" t="s">
        <v>230</v>
      </c>
      <c r="I12" s="259"/>
      <c r="J12" s="259"/>
      <c r="K12" s="495"/>
    </row>
    <row r="13" spans="1:11" ht="18" customHeight="1">
      <c r="A13" s="350"/>
      <c r="B13" s="360" t="s">
        <v>370</v>
      </c>
      <c r="C13" s="361"/>
      <c r="D13" s="335" t="s">
        <v>371</v>
      </c>
      <c r="E13" s="301" t="s">
        <v>372</v>
      </c>
      <c r="F13" s="301" t="s">
        <v>373</v>
      </c>
      <c r="G13" s="301" t="s">
        <v>374</v>
      </c>
      <c r="H13" s="359"/>
      <c r="I13" s="259"/>
      <c r="J13" s="259"/>
      <c r="K13" s="495"/>
    </row>
    <row r="14" spans="1:10" ht="21" customHeight="1">
      <c r="A14" s="350"/>
      <c r="B14" s="362"/>
      <c r="C14" s="363"/>
      <c r="D14" s="290"/>
      <c r="E14" s="293"/>
      <c r="F14" s="293"/>
      <c r="G14" s="293"/>
      <c r="H14" s="359"/>
      <c r="I14" s="259"/>
      <c r="J14" s="259"/>
    </row>
    <row r="15" spans="1:10" ht="21" customHeight="1">
      <c r="A15" s="350"/>
      <c r="B15" s="364"/>
      <c r="C15" s="365"/>
      <c r="D15" s="290"/>
      <c r="E15" s="293"/>
      <c r="F15" s="293"/>
      <c r="G15" s="293"/>
      <c r="H15" s="359"/>
      <c r="I15" s="259"/>
      <c r="J15" s="259"/>
    </row>
    <row r="16" spans="1:10" ht="21" customHeight="1">
      <c r="A16" s="298"/>
      <c r="B16" s="61" t="s">
        <v>375</v>
      </c>
      <c r="C16" s="61" t="s">
        <v>376</v>
      </c>
      <c r="D16" s="291"/>
      <c r="E16" s="294"/>
      <c r="F16" s="294"/>
      <c r="G16" s="294"/>
      <c r="H16" s="297"/>
      <c r="I16" s="259"/>
      <c r="J16" s="500"/>
    </row>
    <row r="17" spans="1:10" ht="21" customHeight="1">
      <c r="A17" s="35" t="s">
        <v>570</v>
      </c>
      <c r="B17" s="82">
        <v>0</v>
      </c>
      <c r="C17" s="98">
        <v>0</v>
      </c>
      <c r="D17" s="98">
        <v>66</v>
      </c>
      <c r="E17" s="98">
        <v>173</v>
      </c>
      <c r="F17" s="98">
        <v>16</v>
      </c>
      <c r="G17" s="98">
        <v>5</v>
      </c>
      <c r="H17" s="99">
        <v>53</v>
      </c>
      <c r="I17" s="259"/>
      <c r="J17" s="500"/>
    </row>
    <row r="18" spans="1:10" ht="21" customHeight="1">
      <c r="A18" s="100" t="s">
        <v>615</v>
      </c>
      <c r="B18" s="128">
        <f aca="true" t="shared" si="1" ref="B18:H18">B19+B21</f>
        <v>0</v>
      </c>
      <c r="C18" s="128">
        <f t="shared" si="1"/>
        <v>1</v>
      </c>
      <c r="D18" s="128">
        <f t="shared" si="1"/>
        <v>59</v>
      </c>
      <c r="E18" s="128">
        <f t="shared" si="1"/>
        <v>112</v>
      </c>
      <c r="F18" s="128">
        <f t="shared" si="1"/>
        <v>19</v>
      </c>
      <c r="G18" s="128">
        <f t="shared" si="1"/>
        <v>15</v>
      </c>
      <c r="H18" s="153">
        <f t="shared" si="1"/>
        <v>68</v>
      </c>
      <c r="I18" s="259"/>
      <c r="J18" s="500"/>
    </row>
    <row r="19" spans="1:10" ht="13.5">
      <c r="A19" s="76" t="s">
        <v>366</v>
      </c>
      <c r="B19" s="67">
        <v>0</v>
      </c>
      <c r="C19" s="67">
        <v>1</v>
      </c>
      <c r="D19" s="66">
        <v>57</v>
      </c>
      <c r="E19" s="66">
        <v>110</v>
      </c>
      <c r="F19" s="66">
        <v>19</v>
      </c>
      <c r="G19" s="66">
        <v>15</v>
      </c>
      <c r="H19" s="29">
        <v>56</v>
      </c>
      <c r="I19" s="259"/>
      <c r="J19" s="500"/>
    </row>
    <row r="20" spans="1:10" ht="13.5">
      <c r="A20" s="169" t="s">
        <v>367</v>
      </c>
      <c r="B20" s="67">
        <v>0</v>
      </c>
      <c r="C20" s="67">
        <v>0</v>
      </c>
      <c r="D20" s="66">
        <v>37</v>
      </c>
      <c r="E20" s="66">
        <v>52</v>
      </c>
      <c r="F20" s="67">
        <v>0</v>
      </c>
      <c r="G20" s="66">
        <v>0</v>
      </c>
      <c r="H20" s="29">
        <v>12</v>
      </c>
      <c r="I20" s="259"/>
      <c r="J20" s="500"/>
    </row>
    <row r="21" spans="1:10" ht="14.25" thickBot="1">
      <c r="A21" s="74" t="s">
        <v>368</v>
      </c>
      <c r="B21" s="135">
        <v>0</v>
      </c>
      <c r="C21" s="135">
        <v>0</v>
      </c>
      <c r="D21" s="497">
        <v>2</v>
      </c>
      <c r="E21" s="497">
        <v>2</v>
      </c>
      <c r="F21" s="135">
        <v>0</v>
      </c>
      <c r="G21" s="497">
        <v>0</v>
      </c>
      <c r="H21" s="501">
        <v>12</v>
      </c>
      <c r="I21" s="259"/>
      <c r="J21" s="500"/>
    </row>
  </sheetData>
  <sheetProtection/>
  <mergeCells count="20">
    <mergeCell ref="H4:H6"/>
    <mergeCell ref="I4:I6"/>
    <mergeCell ref="J4:J6"/>
    <mergeCell ref="A12:A16"/>
    <mergeCell ref="H12:H16"/>
    <mergeCell ref="B13:C15"/>
    <mergeCell ref="D13:D16"/>
    <mergeCell ref="E13:E16"/>
    <mergeCell ref="F13:F16"/>
    <mergeCell ref="G13:G16"/>
    <mergeCell ref="A2:A6"/>
    <mergeCell ref="B2:D2"/>
    <mergeCell ref="E2:J2"/>
    <mergeCell ref="B3:B6"/>
    <mergeCell ref="C3:C6"/>
    <mergeCell ref="D3:D6"/>
    <mergeCell ref="E3:E6"/>
    <mergeCell ref="F3:G3"/>
    <mergeCell ref="F4:F6"/>
    <mergeCell ref="G4:G6"/>
  </mergeCells>
  <printOptions horizontalCentered="1"/>
  <pageMargins left="0.5511811023622047" right="0.15748031496062992" top="0.984251968503937" bottom="0.984251968503937" header="0.5118110236220472" footer="0.5118110236220472"/>
  <pageSetup cellComments="asDisplayed"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1" sqref="A1"/>
    </sheetView>
  </sheetViews>
  <sheetFormatPr defaultColWidth="9.00390625" defaultRowHeight="13.5"/>
  <cols>
    <col min="1" max="1" width="0.875" style="4" customWidth="1"/>
    <col min="2" max="2" width="11.125" style="4" customWidth="1"/>
    <col min="3" max="11" width="8.625" style="4" customWidth="1"/>
    <col min="12" max="12" width="8.00390625" style="4" customWidth="1"/>
    <col min="13" max="16384" width="9.00390625" style="4" customWidth="1"/>
  </cols>
  <sheetData>
    <row r="1" ht="12" customHeight="1">
      <c r="K1" s="24"/>
    </row>
    <row r="2" ht="14.25">
      <c r="B2" s="13" t="s">
        <v>712</v>
      </c>
    </row>
    <row r="3" ht="12.75" thickBot="1">
      <c r="K3" s="17" t="s">
        <v>17</v>
      </c>
    </row>
    <row r="4" spans="1:11" ht="19.5" customHeight="1" thickTop="1">
      <c r="A4" s="5"/>
      <c r="B4" s="287" t="s">
        <v>554</v>
      </c>
      <c r="C4" s="289" t="s">
        <v>33</v>
      </c>
      <c r="D4" s="289" t="s">
        <v>2</v>
      </c>
      <c r="E4" s="289" t="s">
        <v>3</v>
      </c>
      <c r="F4" s="269" t="s">
        <v>0</v>
      </c>
      <c r="G4" s="269"/>
      <c r="H4" s="289" t="s">
        <v>7</v>
      </c>
      <c r="I4" s="269" t="s">
        <v>1</v>
      </c>
      <c r="J4" s="269"/>
      <c r="K4" s="269"/>
    </row>
    <row r="5" spans="1:11" ht="5.25" customHeight="1">
      <c r="A5" s="5"/>
      <c r="B5" s="288"/>
      <c r="C5" s="290"/>
      <c r="D5" s="290"/>
      <c r="E5" s="290"/>
      <c r="F5" s="263"/>
      <c r="G5" s="263"/>
      <c r="H5" s="290"/>
      <c r="I5" s="263"/>
      <c r="J5" s="263"/>
      <c r="K5" s="264"/>
    </row>
    <row r="6" spans="1:11" ht="27" customHeight="1">
      <c r="A6" s="5"/>
      <c r="B6" s="25" t="s">
        <v>34</v>
      </c>
      <c r="C6" s="291"/>
      <c r="D6" s="291"/>
      <c r="E6" s="291"/>
      <c r="F6" s="6" t="s">
        <v>4</v>
      </c>
      <c r="G6" s="6" t="s">
        <v>5</v>
      </c>
      <c r="H6" s="291"/>
      <c r="I6" s="6" t="s">
        <v>4</v>
      </c>
      <c r="J6" s="6" t="s">
        <v>5</v>
      </c>
      <c r="K6" s="19" t="s">
        <v>6</v>
      </c>
    </row>
    <row r="7" spans="1:11" ht="16.5" customHeight="1">
      <c r="A7" s="5"/>
      <c r="B7" s="7" t="s">
        <v>40</v>
      </c>
      <c r="C7" s="2">
        <v>17626</v>
      </c>
      <c r="D7" s="2">
        <v>4031</v>
      </c>
      <c r="E7" s="2">
        <v>1990</v>
      </c>
      <c r="F7" s="2">
        <v>2568</v>
      </c>
      <c r="G7" s="2">
        <v>5735</v>
      </c>
      <c r="H7" s="2">
        <v>264</v>
      </c>
      <c r="I7" s="2">
        <v>15</v>
      </c>
      <c r="J7" s="2">
        <v>281</v>
      </c>
      <c r="K7" s="20">
        <v>111</v>
      </c>
    </row>
    <row r="8" spans="1:11" ht="16.5" customHeight="1">
      <c r="A8" s="5"/>
      <c r="B8" s="7" t="s">
        <v>618</v>
      </c>
      <c r="C8" s="2">
        <v>17513</v>
      </c>
      <c r="D8" s="2">
        <v>4029</v>
      </c>
      <c r="E8" s="2">
        <v>1991</v>
      </c>
      <c r="F8" s="2">
        <v>2552</v>
      </c>
      <c r="G8" s="2">
        <v>5672</v>
      </c>
      <c r="H8" s="2">
        <v>263</v>
      </c>
      <c r="I8" s="2">
        <v>15</v>
      </c>
      <c r="J8" s="2">
        <v>263</v>
      </c>
      <c r="K8" s="20">
        <v>115</v>
      </c>
    </row>
    <row r="9" spans="1:11" s="9" customFormat="1" ht="16.5" customHeight="1">
      <c r="A9" s="8"/>
      <c r="B9" s="539" t="s">
        <v>619</v>
      </c>
      <c r="C9" s="540">
        <f>SUM(C30:K30,D9:K9)</f>
        <v>17460</v>
      </c>
      <c r="D9" s="540">
        <v>4036</v>
      </c>
      <c r="E9" s="540">
        <v>1995</v>
      </c>
      <c r="F9" s="540">
        <v>2535</v>
      </c>
      <c r="G9" s="540">
        <v>5651</v>
      </c>
      <c r="H9" s="540">
        <v>273</v>
      </c>
      <c r="I9" s="540">
        <v>14</v>
      </c>
      <c r="J9" s="540">
        <v>270</v>
      </c>
      <c r="K9" s="541">
        <v>110</v>
      </c>
    </row>
    <row r="10" spans="1:11" ht="16.5" customHeight="1">
      <c r="A10" s="5"/>
      <c r="B10" s="10" t="s">
        <v>19</v>
      </c>
      <c r="C10" s="2">
        <v>90</v>
      </c>
      <c r="D10" s="2">
        <v>42</v>
      </c>
      <c r="E10" s="2">
        <v>48</v>
      </c>
      <c r="F10" s="2">
        <v>0</v>
      </c>
      <c r="G10" s="2">
        <v>0</v>
      </c>
      <c r="H10" s="2">
        <v>0</v>
      </c>
      <c r="I10" s="2">
        <v>0</v>
      </c>
      <c r="J10" s="2">
        <v>0</v>
      </c>
      <c r="K10" s="20">
        <v>0</v>
      </c>
    </row>
    <row r="11" spans="1:11" ht="16.5" customHeight="1">
      <c r="A11" s="5"/>
      <c r="B11" s="10" t="s">
        <v>20</v>
      </c>
      <c r="C11" s="2">
        <f>SUM(D11:K11,C32:K32)</f>
        <v>1064</v>
      </c>
      <c r="D11" s="2">
        <v>309</v>
      </c>
      <c r="E11" s="2">
        <v>240</v>
      </c>
      <c r="F11" s="2">
        <v>43</v>
      </c>
      <c r="G11" s="2">
        <v>346</v>
      </c>
      <c r="H11" s="2">
        <v>12</v>
      </c>
      <c r="I11" s="2">
        <v>0</v>
      </c>
      <c r="J11" s="2">
        <v>6</v>
      </c>
      <c r="K11" s="20">
        <v>3</v>
      </c>
    </row>
    <row r="12" spans="1:11" ht="16.5" customHeight="1">
      <c r="A12" s="5"/>
      <c r="B12" s="10" t="s">
        <v>21</v>
      </c>
      <c r="C12" s="2">
        <f>SUM(D12,D12:K12,C33:K33)</f>
        <v>2131</v>
      </c>
      <c r="D12" s="2">
        <v>381</v>
      </c>
      <c r="E12" s="2">
        <v>286</v>
      </c>
      <c r="F12" s="2">
        <v>157</v>
      </c>
      <c r="G12" s="2">
        <v>614</v>
      </c>
      <c r="H12" s="2">
        <v>40</v>
      </c>
      <c r="I12" s="2">
        <v>1</v>
      </c>
      <c r="J12" s="2">
        <v>43</v>
      </c>
      <c r="K12" s="20">
        <v>9</v>
      </c>
    </row>
    <row r="13" spans="1:11" ht="16.5" customHeight="1">
      <c r="A13" s="5"/>
      <c r="B13" s="10" t="s">
        <v>620</v>
      </c>
      <c r="C13" s="2">
        <f>SUM(D13:K13,C34:K34)</f>
        <v>1548</v>
      </c>
      <c r="D13" s="2">
        <v>299</v>
      </c>
      <c r="E13" s="2">
        <v>291</v>
      </c>
      <c r="F13" s="2">
        <v>192</v>
      </c>
      <c r="G13" s="2">
        <v>462</v>
      </c>
      <c r="H13" s="2">
        <v>32</v>
      </c>
      <c r="I13" s="2">
        <v>0</v>
      </c>
      <c r="J13" s="2">
        <v>32</v>
      </c>
      <c r="K13" s="20">
        <v>7</v>
      </c>
    </row>
    <row r="14" spans="1:11" ht="16.5" customHeight="1">
      <c r="A14" s="5"/>
      <c r="B14" s="10" t="s">
        <v>22</v>
      </c>
      <c r="C14" s="2">
        <f>SUM(D14,D14:K14,C35:K35)</f>
        <v>1915</v>
      </c>
      <c r="D14" s="2">
        <v>368</v>
      </c>
      <c r="E14" s="2">
        <v>282</v>
      </c>
      <c r="F14" s="2">
        <v>217</v>
      </c>
      <c r="G14" s="2">
        <v>349</v>
      </c>
      <c r="H14" s="2">
        <v>33</v>
      </c>
      <c r="I14" s="2">
        <v>1</v>
      </c>
      <c r="J14" s="2">
        <v>33</v>
      </c>
      <c r="K14" s="20">
        <v>21</v>
      </c>
    </row>
    <row r="15" spans="1:11" ht="16.5" customHeight="1">
      <c r="A15" s="5"/>
      <c r="B15" s="10" t="s">
        <v>23</v>
      </c>
      <c r="C15" s="2">
        <f aca="true" t="shared" si="0" ref="C15:C22">SUM(D15:K15,C36:K36)</f>
        <v>1921</v>
      </c>
      <c r="D15" s="2">
        <v>438</v>
      </c>
      <c r="E15" s="2">
        <v>218</v>
      </c>
      <c r="F15" s="2">
        <v>328</v>
      </c>
      <c r="G15" s="2">
        <v>453</v>
      </c>
      <c r="H15" s="2">
        <v>30</v>
      </c>
      <c r="I15" s="2">
        <v>0</v>
      </c>
      <c r="J15" s="2">
        <v>39</v>
      </c>
      <c r="K15" s="20">
        <v>10</v>
      </c>
    </row>
    <row r="16" spans="1:11" ht="16.5" customHeight="1">
      <c r="A16" s="5"/>
      <c r="B16" s="10" t="s">
        <v>24</v>
      </c>
      <c r="C16" s="2">
        <f t="shared" si="0"/>
        <v>2664</v>
      </c>
      <c r="D16" s="2">
        <v>744</v>
      </c>
      <c r="E16" s="2">
        <v>162</v>
      </c>
      <c r="F16" s="2">
        <v>491</v>
      </c>
      <c r="G16" s="2">
        <v>696</v>
      </c>
      <c r="H16" s="2">
        <v>38</v>
      </c>
      <c r="I16" s="2">
        <v>3</v>
      </c>
      <c r="J16" s="2">
        <v>54</v>
      </c>
      <c r="K16" s="20">
        <v>15</v>
      </c>
    </row>
    <row r="17" spans="1:11" ht="16.5" customHeight="1">
      <c r="A17" s="5"/>
      <c r="B17" s="10" t="s">
        <v>556</v>
      </c>
      <c r="C17" s="2">
        <f t="shared" si="0"/>
        <v>3046</v>
      </c>
      <c r="D17" s="2">
        <v>649</v>
      </c>
      <c r="E17" s="2">
        <v>161</v>
      </c>
      <c r="F17" s="2">
        <v>479</v>
      </c>
      <c r="G17" s="2">
        <v>1181</v>
      </c>
      <c r="H17" s="2">
        <v>38</v>
      </c>
      <c r="I17" s="2">
        <v>2</v>
      </c>
      <c r="J17" s="2">
        <v>35</v>
      </c>
      <c r="K17" s="20">
        <v>25</v>
      </c>
    </row>
    <row r="18" spans="1:11" ht="16.5" customHeight="1">
      <c r="A18" s="5"/>
      <c r="B18" s="10" t="s">
        <v>25</v>
      </c>
      <c r="C18" s="2">
        <f t="shared" si="0"/>
        <v>3200</v>
      </c>
      <c r="D18" s="2">
        <v>689</v>
      </c>
      <c r="E18" s="2">
        <v>242</v>
      </c>
      <c r="F18" s="2">
        <v>461</v>
      </c>
      <c r="G18" s="2">
        <v>1392</v>
      </c>
      <c r="H18" s="2">
        <v>40</v>
      </c>
      <c r="I18" s="2">
        <v>3</v>
      </c>
      <c r="J18" s="2">
        <v>15</v>
      </c>
      <c r="K18" s="20">
        <v>19</v>
      </c>
    </row>
    <row r="19" spans="1:11" ht="16.5" customHeight="1">
      <c r="A19" s="5"/>
      <c r="B19" s="10" t="s">
        <v>621</v>
      </c>
      <c r="C19" s="2">
        <f t="shared" si="0"/>
        <v>630</v>
      </c>
      <c r="D19" s="2">
        <v>117</v>
      </c>
      <c r="E19" s="2">
        <v>65</v>
      </c>
      <c r="F19" s="2">
        <v>167</v>
      </c>
      <c r="G19" s="2">
        <v>158</v>
      </c>
      <c r="H19" s="2">
        <v>10</v>
      </c>
      <c r="I19" s="2">
        <v>4</v>
      </c>
      <c r="J19" s="2">
        <v>13</v>
      </c>
      <c r="K19" s="20">
        <v>1</v>
      </c>
    </row>
    <row r="20" spans="1:11" ht="30" customHeight="1">
      <c r="A20" s="5"/>
      <c r="B20" s="11" t="s">
        <v>9</v>
      </c>
      <c r="C20" s="2">
        <f t="shared" si="0"/>
        <v>12769</v>
      </c>
      <c r="D20" s="2">
        <v>2529</v>
      </c>
      <c r="E20" s="2">
        <v>1050</v>
      </c>
      <c r="F20" s="2">
        <v>2403</v>
      </c>
      <c r="G20" s="2">
        <v>5546</v>
      </c>
      <c r="H20" s="2">
        <v>264</v>
      </c>
      <c r="I20" s="2">
        <v>14</v>
      </c>
      <c r="J20" s="2">
        <v>134</v>
      </c>
      <c r="K20" s="20">
        <v>48</v>
      </c>
    </row>
    <row r="21" spans="1:11" ht="16.5" customHeight="1">
      <c r="A21" s="5"/>
      <c r="B21" s="10" t="s">
        <v>10</v>
      </c>
      <c r="C21" s="2">
        <f t="shared" si="0"/>
        <v>1521</v>
      </c>
      <c r="D21" s="2">
        <v>33</v>
      </c>
      <c r="E21" s="2">
        <v>5</v>
      </c>
      <c r="F21" s="2">
        <v>63</v>
      </c>
      <c r="G21" s="2">
        <v>105</v>
      </c>
      <c r="H21" s="2">
        <v>3</v>
      </c>
      <c r="I21" s="2">
        <v>0</v>
      </c>
      <c r="J21" s="2">
        <v>131</v>
      </c>
      <c r="K21" s="20">
        <v>62</v>
      </c>
    </row>
    <row r="22" spans="1:11" ht="16.5" customHeight="1">
      <c r="A22" s="5"/>
      <c r="B22" s="10" t="s">
        <v>11</v>
      </c>
      <c r="C22" s="2">
        <f t="shared" si="0"/>
        <v>3151</v>
      </c>
      <c r="D22" s="2">
        <v>1474</v>
      </c>
      <c r="E22" s="2">
        <v>940</v>
      </c>
      <c r="F22" s="2">
        <v>69</v>
      </c>
      <c r="G22" s="2">
        <v>0</v>
      </c>
      <c r="H22" s="2">
        <v>6</v>
      </c>
      <c r="I22" s="2">
        <v>0</v>
      </c>
      <c r="J22" s="2">
        <v>5</v>
      </c>
      <c r="K22" s="20">
        <v>0</v>
      </c>
    </row>
    <row r="23" spans="1:12" ht="16.5" customHeight="1" thickBot="1">
      <c r="A23" s="5"/>
      <c r="B23" s="10" t="s">
        <v>12</v>
      </c>
      <c r="C23" s="2">
        <f>SUM(C44:D44)</f>
        <v>19</v>
      </c>
      <c r="D23" s="2">
        <v>0</v>
      </c>
      <c r="E23" s="2">
        <v>0</v>
      </c>
      <c r="F23" s="2">
        <v>0</v>
      </c>
      <c r="G23" s="2">
        <v>0</v>
      </c>
      <c r="H23" s="2">
        <v>0</v>
      </c>
      <c r="I23" s="2">
        <v>0</v>
      </c>
      <c r="J23" s="2">
        <v>0</v>
      </c>
      <c r="K23" s="20">
        <v>0</v>
      </c>
      <c r="L23" s="5"/>
    </row>
    <row r="24" spans="1:12" ht="16.5" customHeight="1" thickTop="1">
      <c r="A24" s="5"/>
      <c r="B24" s="287" t="s">
        <v>554</v>
      </c>
      <c r="C24" s="289" t="s">
        <v>8</v>
      </c>
      <c r="D24" s="292" t="s">
        <v>622</v>
      </c>
      <c r="E24" s="295" t="s">
        <v>28</v>
      </c>
      <c r="F24" s="296"/>
      <c r="G24" s="296"/>
      <c r="H24" s="296"/>
      <c r="I24" s="296"/>
      <c r="J24" s="296"/>
      <c r="K24" s="296"/>
      <c r="L24" s="5"/>
    </row>
    <row r="25" spans="1:12" ht="16.5" customHeight="1">
      <c r="A25" s="5"/>
      <c r="B25" s="288"/>
      <c r="C25" s="290"/>
      <c r="D25" s="293"/>
      <c r="E25" s="297" t="s">
        <v>27</v>
      </c>
      <c r="F25" s="298"/>
      <c r="G25" s="299" t="s">
        <v>13</v>
      </c>
      <c r="H25" s="300"/>
      <c r="I25" s="300"/>
      <c r="J25" s="300"/>
      <c r="K25" s="300"/>
      <c r="L25" s="5"/>
    </row>
    <row r="26" spans="1:12" ht="16.5" customHeight="1">
      <c r="A26" s="5"/>
      <c r="B26" s="26"/>
      <c r="C26" s="290"/>
      <c r="D26" s="293"/>
      <c r="E26" s="301" t="s">
        <v>16</v>
      </c>
      <c r="F26" s="301" t="s">
        <v>623</v>
      </c>
      <c r="G26" s="293" t="s">
        <v>14</v>
      </c>
      <c r="H26" s="293" t="s">
        <v>624</v>
      </c>
      <c r="I26" s="270" t="s">
        <v>15</v>
      </c>
      <c r="J26" s="271"/>
      <c r="K26" s="271"/>
      <c r="L26" s="5"/>
    </row>
    <row r="27" spans="1:12" ht="24" customHeight="1">
      <c r="A27" s="5"/>
      <c r="B27" s="27" t="s">
        <v>34</v>
      </c>
      <c r="C27" s="291"/>
      <c r="D27" s="294"/>
      <c r="E27" s="294"/>
      <c r="F27" s="294"/>
      <c r="G27" s="294"/>
      <c r="H27" s="294"/>
      <c r="I27" s="6" t="s">
        <v>4</v>
      </c>
      <c r="J27" s="6" t="s">
        <v>5</v>
      </c>
      <c r="K27" s="19" t="s">
        <v>6</v>
      </c>
      <c r="L27" s="5"/>
    </row>
    <row r="28" spans="1:12" ht="16.5" customHeight="1">
      <c r="A28" s="5"/>
      <c r="B28" s="7" t="s">
        <v>40</v>
      </c>
      <c r="C28" s="2">
        <v>27</v>
      </c>
      <c r="D28" s="2">
        <v>495</v>
      </c>
      <c r="E28" s="2">
        <v>149</v>
      </c>
      <c r="F28" s="20">
        <v>12</v>
      </c>
      <c r="G28" s="22">
        <v>178</v>
      </c>
      <c r="H28" s="12">
        <v>92</v>
      </c>
      <c r="I28" s="2">
        <v>192</v>
      </c>
      <c r="J28" s="2">
        <v>266</v>
      </c>
      <c r="K28" s="20">
        <v>1220</v>
      </c>
      <c r="L28" s="1"/>
    </row>
    <row r="29" spans="1:13" ht="16.5" customHeight="1">
      <c r="A29" s="5"/>
      <c r="B29" s="7" t="s">
        <v>618</v>
      </c>
      <c r="C29" s="2">
        <v>28</v>
      </c>
      <c r="D29" s="2">
        <v>486</v>
      </c>
      <c r="E29" s="2">
        <v>151</v>
      </c>
      <c r="F29" s="20">
        <v>12</v>
      </c>
      <c r="G29" s="2">
        <v>177</v>
      </c>
      <c r="H29" s="12">
        <v>87</v>
      </c>
      <c r="I29" s="2">
        <v>195</v>
      </c>
      <c r="J29" s="2">
        <v>268</v>
      </c>
      <c r="K29" s="20">
        <v>1209</v>
      </c>
      <c r="L29" s="1"/>
      <c r="M29" s="5"/>
    </row>
    <row r="30" spans="1:13" s="9" customFormat="1" ht="16.5" customHeight="1">
      <c r="A30" s="8"/>
      <c r="B30" s="539" t="s">
        <v>619</v>
      </c>
      <c r="C30" s="540">
        <f>SUM(C31:C40)</f>
        <v>28</v>
      </c>
      <c r="D30" s="540">
        <v>481</v>
      </c>
      <c r="E30" s="540">
        <v>147</v>
      </c>
      <c r="F30" s="540">
        <v>12</v>
      </c>
      <c r="G30" s="540">
        <v>182</v>
      </c>
      <c r="H30" s="540">
        <v>86</v>
      </c>
      <c r="I30" s="540">
        <v>192</v>
      </c>
      <c r="J30" s="540">
        <v>267</v>
      </c>
      <c r="K30" s="541">
        <v>1181</v>
      </c>
      <c r="L30" s="21"/>
      <c r="M30" s="8"/>
    </row>
    <row r="31" spans="1:13" ht="16.5" customHeight="1">
      <c r="A31" s="5"/>
      <c r="B31" s="10" t="s">
        <v>19</v>
      </c>
      <c r="C31" s="2">
        <v>0</v>
      </c>
      <c r="D31" s="2" t="s">
        <v>625</v>
      </c>
      <c r="E31" s="2">
        <v>0</v>
      </c>
      <c r="F31" s="2">
        <v>0</v>
      </c>
      <c r="G31" s="2" t="s">
        <v>35</v>
      </c>
      <c r="H31" s="2" t="s">
        <v>35</v>
      </c>
      <c r="I31" s="2" t="s">
        <v>35</v>
      </c>
      <c r="J31" s="2" t="s">
        <v>35</v>
      </c>
      <c r="K31" s="20" t="s">
        <v>35</v>
      </c>
      <c r="L31" s="1"/>
      <c r="M31" s="5"/>
    </row>
    <row r="32" spans="1:13" ht="16.5" customHeight="1">
      <c r="A32" s="5"/>
      <c r="B32" s="10" t="s">
        <v>626</v>
      </c>
      <c r="C32" s="2">
        <v>1</v>
      </c>
      <c r="D32" s="2" t="s">
        <v>31</v>
      </c>
      <c r="E32" s="2">
        <v>4</v>
      </c>
      <c r="F32" s="2">
        <v>0</v>
      </c>
      <c r="G32" s="2">
        <v>39</v>
      </c>
      <c r="H32" s="12" t="s">
        <v>35</v>
      </c>
      <c r="I32" s="2" t="s">
        <v>35</v>
      </c>
      <c r="J32" s="2">
        <v>14</v>
      </c>
      <c r="K32" s="20">
        <v>47</v>
      </c>
      <c r="L32" s="1"/>
      <c r="M32" s="5"/>
    </row>
    <row r="33" spans="1:13" ht="16.5" customHeight="1">
      <c r="A33" s="5"/>
      <c r="B33" s="10" t="s">
        <v>21</v>
      </c>
      <c r="C33" s="2">
        <v>1</v>
      </c>
      <c r="D33" s="2" t="s">
        <v>31</v>
      </c>
      <c r="E33" s="2">
        <v>20</v>
      </c>
      <c r="F33" s="12">
        <v>0</v>
      </c>
      <c r="G33" s="2">
        <v>26</v>
      </c>
      <c r="H33" s="12" t="s">
        <v>35</v>
      </c>
      <c r="I33" s="2">
        <v>7</v>
      </c>
      <c r="J33" s="2">
        <v>52</v>
      </c>
      <c r="K33" s="20">
        <v>113</v>
      </c>
      <c r="L33" s="1"/>
      <c r="M33" s="5"/>
    </row>
    <row r="34" spans="1:13" ht="16.5" customHeight="1">
      <c r="A34" s="5"/>
      <c r="B34" s="10" t="s">
        <v>555</v>
      </c>
      <c r="C34" s="2">
        <v>3</v>
      </c>
      <c r="D34" s="2" t="s">
        <v>625</v>
      </c>
      <c r="E34" s="2">
        <v>11</v>
      </c>
      <c r="F34" s="12">
        <v>0</v>
      </c>
      <c r="G34" s="2">
        <v>18</v>
      </c>
      <c r="H34" s="12" t="s">
        <v>35</v>
      </c>
      <c r="I34" s="2">
        <v>27</v>
      </c>
      <c r="J34" s="2">
        <v>42</v>
      </c>
      <c r="K34" s="20">
        <v>132</v>
      </c>
      <c r="L34" s="1"/>
      <c r="M34" s="5"/>
    </row>
    <row r="35" spans="1:13" ht="16.5" customHeight="1">
      <c r="A35" s="5"/>
      <c r="B35" s="10" t="s">
        <v>22</v>
      </c>
      <c r="C35" s="2">
        <v>1</v>
      </c>
      <c r="D35" s="2">
        <v>9</v>
      </c>
      <c r="E35" s="2">
        <v>13</v>
      </c>
      <c r="F35" s="12">
        <v>0</v>
      </c>
      <c r="G35" s="2">
        <v>22</v>
      </c>
      <c r="H35" s="12">
        <v>3</v>
      </c>
      <c r="I35" s="2">
        <v>26</v>
      </c>
      <c r="J35" s="2">
        <v>23</v>
      </c>
      <c r="K35" s="20">
        <v>146</v>
      </c>
      <c r="L35" s="1"/>
      <c r="M35" s="5"/>
    </row>
    <row r="36" spans="1:13" ht="16.5" customHeight="1">
      <c r="A36" s="5"/>
      <c r="B36" s="10" t="s">
        <v>627</v>
      </c>
      <c r="C36" s="2">
        <v>6</v>
      </c>
      <c r="D36" s="2">
        <v>69</v>
      </c>
      <c r="E36" s="2">
        <v>23</v>
      </c>
      <c r="F36" s="12">
        <v>2</v>
      </c>
      <c r="G36" s="2">
        <v>19</v>
      </c>
      <c r="H36" s="12">
        <v>14</v>
      </c>
      <c r="I36" s="2">
        <v>29</v>
      </c>
      <c r="J36" s="2">
        <v>43</v>
      </c>
      <c r="K36" s="20">
        <v>200</v>
      </c>
      <c r="L36" s="1"/>
      <c r="M36" s="5"/>
    </row>
    <row r="37" spans="1:13" ht="16.5" customHeight="1">
      <c r="A37" s="5"/>
      <c r="B37" s="10" t="s">
        <v>628</v>
      </c>
      <c r="C37" s="2">
        <v>6</v>
      </c>
      <c r="D37" s="2">
        <v>122</v>
      </c>
      <c r="E37" s="2">
        <v>34</v>
      </c>
      <c r="F37" s="12">
        <v>2</v>
      </c>
      <c r="G37" s="2">
        <v>18</v>
      </c>
      <c r="H37" s="12">
        <v>18</v>
      </c>
      <c r="I37" s="2">
        <v>32</v>
      </c>
      <c r="J37" s="2">
        <v>29</v>
      </c>
      <c r="K37" s="20">
        <v>200</v>
      </c>
      <c r="L37" s="1"/>
      <c r="M37" s="5"/>
    </row>
    <row r="38" spans="1:13" ht="16.5" customHeight="1">
      <c r="A38" s="5"/>
      <c r="B38" s="10" t="s">
        <v>556</v>
      </c>
      <c r="C38" s="2">
        <v>7</v>
      </c>
      <c r="D38" s="2">
        <v>131</v>
      </c>
      <c r="E38" s="2">
        <v>24</v>
      </c>
      <c r="F38" s="2">
        <v>5</v>
      </c>
      <c r="G38" s="2">
        <v>19</v>
      </c>
      <c r="H38" s="12">
        <v>25</v>
      </c>
      <c r="I38" s="2">
        <v>22</v>
      </c>
      <c r="J38" s="2">
        <v>30</v>
      </c>
      <c r="K38" s="20">
        <v>213</v>
      </c>
      <c r="L38" s="1"/>
      <c r="M38" s="5"/>
    </row>
    <row r="39" spans="1:13" ht="16.5" customHeight="1">
      <c r="A39" s="5"/>
      <c r="B39" s="10" t="s">
        <v>25</v>
      </c>
      <c r="C39" s="2">
        <v>3</v>
      </c>
      <c r="D39" s="2">
        <v>102</v>
      </c>
      <c r="E39" s="2">
        <v>14</v>
      </c>
      <c r="F39" s="2">
        <v>2</v>
      </c>
      <c r="G39" s="2">
        <v>20</v>
      </c>
      <c r="H39" s="12">
        <v>22</v>
      </c>
      <c r="I39" s="2">
        <v>22</v>
      </c>
      <c r="J39" s="2">
        <v>28</v>
      </c>
      <c r="K39" s="20">
        <v>126</v>
      </c>
      <c r="L39" s="1"/>
      <c r="M39" s="5"/>
    </row>
    <row r="40" spans="1:13" ht="16.5" customHeight="1">
      <c r="A40" s="5"/>
      <c r="B40" s="10" t="s">
        <v>26</v>
      </c>
      <c r="C40" s="2">
        <v>0</v>
      </c>
      <c r="D40" s="2">
        <v>48</v>
      </c>
      <c r="E40" s="2">
        <v>4</v>
      </c>
      <c r="F40" s="2">
        <v>1</v>
      </c>
      <c r="G40" s="2">
        <v>1</v>
      </c>
      <c r="H40" s="12">
        <v>4</v>
      </c>
      <c r="I40" s="2">
        <v>27</v>
      </c>
      <c r="J40" s="2">
        <v>6</v>
      </c>
      <c r="K40" s="20">
        <v>4</v>
      </c>
      <c r="L40" s="1"/>
      <c r="M40" s="5"/>
    </row>
    <row r="41" spans="1:13" ht="30" customHeight="1">
      <c r="A41" s="5"/>
      <c r="B41" s="11" t="s">
        <v>9</v>
      </c>
      <c r="C41" s="2">
        <v>1</v>
      </c>
      <c r="D41" s="2" t="s">
        <v>625</v>
      </c>
      <c r="E41" s="2">
        <v>96</v>
      </c>
      <c r="F41" s="12">
        <v>1</v>
      </c>
      <c r="G41" s="2">
        <v>111</v>
      </c>
      <c r="H41" s="12">
        <v>1</v>
      </c>
      <c r="I41" s="2">
        <v>192</v>
      </c>
      <c r="J41" s="2">
        <v>155</v>
      </c>
      <c r="K41" s="20">
        <v>224</v>
      </c>
      <c r="L41" s="1"/>
      <c r="M41" s="5"/>
    </row>
    <row r="42" spans="1:12" ht="16.5" customHeight="1">
      <c r="A42" s="5"/>
      <c r="B42" s="10" t="s">
        <v>10</v>
      </c>
      <c r="C42" s="2">
        <v>10</v>
      </c>
      <c r="D42" s="2">
        <v>9</v>
      </c>
      <c r="E42" s="2">
        <v>8</v>
      </c>
      <c r="F42" s="12">
        <v>1</v>
      </c>
      <c r="G42" s="2">
        <v>23</v>
      </c>
      <c r="H42" s="12">
        <v>8</v>
      </c>
      <c r="I42" s="2" t="s">
        <v>35</v>
      </c>
      <c r="J42" s="542">
        <v>112</v>
      </c>
      <c r="K42" s="20">
        <v>948</v>
      </c>
      <c r="L42" s="1"/>
    </row>
    <row r="43" spans="1:12" ht="16.5" customHeight="1">
      <c r="A43" s="5"/>
      <c r="B43" s="10" t="s">
        <v>11</v>
      </c>
      <c r="C43" s="2">
        <v>16</v>
      </c>
      <c r="D43" s="2">
        <v>454</v>
      </c>
      <c r="E43" s="2">
        <v>43</v>
      </c>
      <c r="F43" s="12">
        <v>10</v>
      </c>
      <c r="G43" s="2">
        <v>48</v>
      </c>
      <c r="H43" s="12">
        <v>77</v>
      </c>
      <c r="I43" s="2" t="s">
        <v>35</v>
      </c>
      <c r="J43" s="12" t="s">
        <v>35</v>
      </c>
      <c r="K43" s="20">
        <v>9</v>
      </c>
      <c r="L43" s="1"/>
    </row>
    <row r="44" spans="1:12" ht="16.5" customHeight="1" thickBot="1">
      <c r="A44" s="5"/>
      <c r="B44" s="18" t="s">
        <v>12</v>
      </c>
      <c r="C44" s="509">
        <v>1</v>
      </c>
      <c r="D44" s="509">
        <v>18</v>
      </c>
      <c r="E44" s="509">
        <v>0</v>
      </c>
      <c r="F44" s="509">
        <v>0</v>
      </c>
      <c r="G44" s="509" t="s">
        <v>35</v>
      </c>
      <c r="H44" s="543" t="s">
        <v>35</v>
      </c>
      <c r="I44" s="509" t="s">
        <v>35</v>
      </c>
      <c r="J44" s="509" t="s">
        <v>35</v>
      </c>
      <c r="K44" s="510" t="s">
        <v>35</v>
      </c>
      <c r="L44" s="1"/>
    </row>
    <row r="45" spans="1:12" ht="15" customHeight="1">
      <c r="A45" s="5"/>
      <c r="B45" s="3" t="s">
        <v>32</v>
      </c>
      <c r="C45" s="14"/>
      <c r="D45" s="14"/>
      <c r="E45" s="14"/>
      <c r="F45" s="14"/>
      <c r="G45" s="14"/>
      <c r="H45" s="14"/>
      <c r="I45" s="14"/>
      <c r="J45" s="14"/>
      <c r="K45" s="14"/>
      <c r="L45" s="15"/>
    </row>
    <row r="46" spans="1:12" ht="15" customHeight="1">
      <c r="A46" s="5"/>
      <c r="B46" s="3" t="s">
        <v>38</v>
      </c>
      <c r="L46" s="5"/>
    </row>
    <row r="47" spans="1:12" ht="15" customHeight="1">
      <c r="A47" s="5"/>
      <c r="B47" s="3" t="s">
        <v>29</v>
      </c>
      <c r="L47" s="5"/>
    </row>
    <row r="48" spans="2:12" ht="15" customHeight="1">
      <c r="B48" s="3" t="s">
        <v>18</v>
      </c>
      <c r="L48" s="5"/>
    </row>
    <row r="49" spans="2:12" ht="15" customHeight="1">
      <c r="B49" s="3" t="s">
        <v>30</v>
      </c>
      <c r="D49" s="16"/>
      <c r="L49" s="5"/>
    </row>
    <row r="50" spans="2:12" ht="15" customHeight="1">
      <c r="B50" s="3" t="s">
        <v>713</v>
      </c>
      <c r="L50" s="5"/>
    </row>
    <row r="51" ht="15" customHeight="1">
      <c r="L51" s="5"/>
    </row>
    <row r="52" ht="12">
      <c r="C52" s="28"/>
    </row>
    <row r="54" ht="12">
      <c r="C54" s="28"/>
    </row>
  </sheetData>
  <sheetProtection/>
  <mergeCells count="15">
    <mergeCell ref="G25:K25"/>
    <mergeCell ref="E26:E27"/>
    <mergeCell ref="F26:F27"/>
    <mergeCell ref="G26:G27"/>
    <mergeCell ref="H26:H27"/>
    <mergeCell ref="B4:B5"/>
    <mergeCell ref="C4:C6"/>
    <mergeCell ref="D4:D6"/>
    <mergeCell ref="E4:E6"/>
    <mergeCell ref="H4:H6"/>
    <mergeCell ref="B24:B25"/>
    <mergeCell ref="C24:C27"/>
    <mergeCell ref="D24:D27"/>
    <mergeCell ref="E24:K24"/>
    <mergeCell ref="E25:F25"/>
  </mergeCells>
  <printOptions verticalCentered="1"/>
  <pageMargins left="0.3937007874015748" right="0.3937007874015748" top="0.3937007874015748" bottom="0.3937007874015748" header="0" footer="0.1968503937007874"/>
  <pageSetup fitToHeight="1" fitToWidth="1"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00390625" defaultRowHeight="13.5"/>
  <cols>
    <col min="1" max="1" width="2.875" style="259" customWidth="1"/>
    <col min="2" max="2" width="4.25390625" style="259" customWidth="1"/>
    <col min="3" max="3" width="20.375" style="259" customWidth="1"/>
    <col min="4" max="4" width="9.625" style="259" customWidth="1"/>
    <col min="5" max="5" width="3.625" style="259" customWidth="1"/>
    <col min="6" max="6" width="23.625" style="259" customWidth="1"/>
    <col min="7" max="7" width="9.625" style="259" customWidth="1"/>
    <col min="8" max="16384" width="9.00390625" style="259" customWidth="1"/>
  </cols>
  <sheetData>
    <row r="1" spans="1:7" ht="13.5">
      <c r="A1" s="5"/>
      <c r="B1" s="5"/>
      <c r="C1" s="96"/>
      <c r="D1" s="30"/>
      <c r="E1" s="4"/>
      <c r="F1" s="4"/>
      <c r="G1" s="4"/>
    </row>
    <row r="2" spans="1:7" ht="21" customHeight="1" thickBot="1">
      <c r="A2" s="4"/>
      <c r="B2" s="5" t="s">
        <v>377</v>
      </c>
      <c r="C2" s="5"/>
      <c r="D2" s="5"/>
      <c r="E2" s="5"/>
      <c r="G2" s="170" t="s">
        <v>617</v>
      </c>
    </row>
    <row r="3" spans="1:7" ht="21" customHeight="1" thickTop="1">
      <c r="A3" s="4"/>
      <c r="B3" s="296" t="s">
        <v>378</v>
      </c>
      <c r="C3" s="329"/>
      <c r="D3" s="32" t="s">
        <v>379</v>
      </c>
      <c r="E3" s="366" t="s">
        <v>378</v>
      </c>
      <c r="F3" s="329" t="s">
        <v>378</v>
      </c>
      <c r="G3" s="171" t="s">
        <v>379</v>
      </c>
    </row>
    <row r="4" spans="1:7" ht="24" customHeight="1">
      <c r="A4" s="4"/>
      <c r="B4" s="367" t="s">
        <v>570</v>
      </c>
      <c r="C4" s="350"/>
      <c r="D4" s="29">
        <v>343</v>
      </c>
      <c r="E4" s="172"/>
      <c r="F4" s="173" t="s">
        <v>380</v>
      </c>
      <c r="G4" s="83">
        <v>10</v>
      </c>
    </row>
    <row r="5" spans="1:7" ht="24" customHeight="1">
      <c r="A5" s="4"/>
      <c r="B5" s="317" t="s">
        <v>615</v>
      </c>
      <c r="C5" s="318"/>
      <c r="D5" s="153">
        <f>D7+G16+G30</f>
        <v>308</v>
      </c>
      <c r="E5" s="174"/>
      <c r="F5" s="65" t="s">
        <v>381</v>
      </c>
      <c r="G5" s="29">
        <v>1</v>
      </c>
    </row>
    <row r="6" spans="1:7" ht="24" customHeight="1">
      <c r="A6" s="4"/>
      <c r="B6" s="78"/>
      <c r="C6" s="35"/>
      <c r="D6" s="29"/>
      <c r="E6" s="174"/>
      <c r="F6" s="65" t="s">
        <v>382</v>
      </c>
      <c r="G6" s="79">
        <v>0</v>
      </c>
    </row>
    <row r="7" spans="1:7" ht="24" customHeight="1">
      <c r="A7" s="4"/>
      <c r="B7" s="8" t="s">
        <v>383</v>
      </c>
      <c r="C7" s="175"/>
      <c r="D7" s="153">
        <f>SUM(D8:D30,G4:G14)</f>
        <v>239</v>
      </c>
      <c r="E7" s="174"/>
      <c r="F7" s="65" t="s">
        <v>384</v>
      </c>
      <c r="G7" s="79">
        <v>11</v>
      </c>
    </row>
    <row r="8" spans="1:7" ht="36">
      <c r="A8" s="4"/>
      <c r="B8" s="5"/>
      <c r="C8" s="65" t="s">
        <v>385</v>
      </c>
      <c r="D8" s="29">
        <v>64</v>
      </c>
      <c r="E8" s="174"/>
      <c r="F8" s="65" t="s">
        <v>386</v>
      </c>
      <c r="G8" s="79">
        <v>108</v>
      </c>
    </row>
    <row r="9" spans="1:7" ht="24" customHeight="1">
      <c r="A9" s="4"/>
      <c r="B9" s="78"/>
      <c r="C9" s="65" t="s">
        <v>387</v>
      </c>
      <c r="D9" s="79">
        <v>0</v>
      </c>
      <c r="E9" s="174"/>
      <c r="F9" s="65" t="s">
        <v>388</v>
      </c>
      <c r="G9" s="79">
        <v>0</v>
      </c>
    </row>
    <row r="10" spans="1:7" ht="24" customHeight="1">
      <c r="A10" s="4"/>
      <c r="B10" s="78"/>
      <c r="C10" s="65" t="s">
        <v>389</v>
      </c>
      <c r="D10" s="79">
        <v>11</v>
      </c>
      <c r="E10" s="174"/>
      <c r="F10" s="65" t="s">
        <v>390</v>
      </c>
      <c r="G10" s="79">
        <v>2</v>
      </c>
    </row>
    <row r="11" spans="1:7" ht="24" customHeight="1">
      <c r="A11" s="4"/>
      <c r="B11" s="78"/>
      <c r="C11" s="65" t="s">
        <v>391</v>
      </c>
      <c r="D11" s="79">
        <v>0</v>
      </c>
      <c r="E11" s="174"/>
      <c r="F11" s="65" t="s">
        <v>392</v>
      </c>
      <c r="G11" s="79">
        <v>0</v>
      </c>
    </row>
    <row r="12" spans="1:7" ht="24" customHeight="1">
      <c r="A12" s="4"/>
      <c r="B12" s="78"/>
      <c r="C12" s="65" t="s">
        <v>393</v>
      </c>
      <c r="D12" s="79">
        <v>0</v>
      </c>
      <c r="E12" s="174"/>
      <c r="F12" s="65" t="s">
        <v>394</v>
      </c>
      <c r="G12" s="79">
        <v>0</v>
      </c>
    </row>
    <row r="13" spans="1:7" ht="24" customHeight="1">
      <c r="A13" s="4"/>
      <c r="B13" s="78"/>
      <c r="C13" s="65" t="s">
        <v>395</v>
      </c>
      <c r="D13" s="79">
        <v>3</v>
      </c>
      <c r="E13" s="174"/>
      <c r="F13" s="65" t="s">
        <v>396</v>
      </c>
      <c r="G13" s="79">
        <v>0</v>
      </c>
    </row>
    <row r="14" spans="1:7" ht="24" customHeight="1">
      <c r="A14" s="4"/>
      <c r="B14" s="78"/>
      <c r="C14" s="65" t="s">
        <v>397</v>
      </c>
      <c r="D14" s="79">
        <v>0</v>
      </c>
      <c r="E14" s="174"/>
      <c r="F14" s="65" t="s">
        <v>54</v>
      </c>
      <c r="G14" s="29">
        <v>4</v>
      </c>
    </row>
    <row r="15" spans="1:7" ht="24" customHeight="1">
      <c r="A15" s="4"/>
      <c r="B15" s="78"/>
      <c r="C15" s="65" t="s">
        <v>398</v>
      </c>
      <c r="D15" s="79">
        <v>7</v>
      </c>
      <c r="E15" s="176"/>
      <c r="F15" s="156"/>
      <c r="G15" s="153"/>
    </row>
    <row r="16" spans="1:7" ht="24" customHeight="1">
      <c r="A16" s="4"/>
      <c r="B16" s="78"/>
      <c r="C16" s="65" t="s">
        <v>399</v>
      </c>
      <c r="D16" s="79">
        <v>0</v>
      </c>
      <c r="E16" s="176" t="s">
        <v>400</v>
      </c>
      <c r="F16" s="65"/>
      <c r="G16" s="153">
        <f>SUM(G17:G28)</f>
        <v>69</v>
      </c>
    </row>
    <row r="17" spans="2:9" ht="24" customHeight="1">
      <c r="B17" s="78"/>
      <c r="C17" s="65" t="s">
        <v>401</v>
      </c>
      <c r="D17" s="79">
        <v>14</v>
      </c>
      <c r="E17" s="174"/>
      <c r="F17" s="65" t="s">
        <v>402</v>
      </c>
      <c r="G17" s="29">
        <v>46</v>
      </c>
      <c r="I17" s="493"/>
    </row>
    <row r="18" spans="2:7" ht="24" customHeight="1">
      <c r="B18" s="78"/>
      <c r="C18" s="65" t="s">
        <v>403</v>
      </c>
      <c r="D18" s="79">
        <v>1</v>
      </c>
      <c r="E18" s="177"/>
      <c r="F18" s="65" t="s">
        <v>404</v>
      </c>
      <c r="G18" s="79">
        <v>1</v>
      </c>
    </row>
    <row r="19" spans="2:7" ht="24" customHeight="1">
      <c r="B19" s="78"/>
      <c r="C19" s="65" t="s">
        <v>405</v>
      </c>
      <c r="D19" s="79">
        <v>0</v>
      </c>
      <c r="E19" s="174"/>
      <c r="F19" s="65" t="s">
        <v>406</v>
      </c>
      <c r="G19" s="79">
        <v>1</v>
      </c>
    </row>
    <row r="20" spans="2:7" ht="24" customHeight="1">
      <c r="B20" s="78"/>
      <c r="C20" s="65" t="s">
        <v>407</v>
      </c>
      <c r="D20" s="79">
        <v>0</v>
      </c>
      <c r="E20" s="174"/>
      <c r="F20" s="65" t="s">
        <v>408</v>
      </c>
      <c r="G20" s="79">
        <v>0</v>
      </c>
    </row>
    <row r="21" spans="2:7" ht="24" customHeight="1">
      <c r="B21" s="78"/>
      <c r="C21" s="65" t="s">
        <v>409</v>
      </c>
      <c r="D21" s="79">
        <v>0</v>
      </c>
      <c r="E21" s="174"/>
      <c r="F21" s="65" t="s">
        <v>410</v>
      </c>
      <c r="G21" s="29">
        <v>2</v>
      </c>
    </row>
    <row r="22" spans="2:7" ht="24" customHeight="1">
      <c r="B22" s="78"/>
      <c r="C22" s="65" t="s">
        <v>411</v>
      </c>
      <c r="D22" s="79">
        <v>0</v>
      </c>
      <c r="E22" s="174"/>
      <c r="F22" s="65" t="s">
        <v>412</v>
      </c>
      <c r="G22" s="79">
        <v>0</v>
      </c>
    </row>
    <row r="23" spans="2:7" ht="24" customHeight="1">
      <c r="B23" s="78"/>
      <c r="C23" s="178" t="s">
        <v>413</v>
      </c>
      <c r="D23" s="79">
        <v>0</v>
      </c>
      <c r="E23" s="174"/>
      <c r="F23" s="65" t="s">
        <v>414</v>
      </c>
      <c r="G23" s="79">
        <v>0</v>
      </c>
    </row>
    <row r="24" spans="2:7" ht="24" customHeight="1">
      <c r="B24" s="78"/>
      <c r="C24" s="65" t="s">
        <v>415</v>
      </c>
      <c r="D24" s="79">
        <v>0</v>
      </c>
      <c r="E24" s="174"/>
      <c r="F24" s="65" t="s">
        <v>416</v>
      </c>
      <c r="G24" s="79">
        <v>7</v>
      </c>
    </row>
    <row r="25" spans="2:7" ht="24" customHeight="1">
      <c r="B25" s="78"/>
      <c r="C25" s="65" t="s">
        <v>417</v>
      </c>
      <c r="D25" s="79">
        <v>0</v>
      </c>
      <c r="E25" s="174"/>
      <c r="F25" s="65" t="s">
        <v>418</v>
      </c>
      <c r="G25" s="79">
        <v>2</v>
      </c>
    </row>
    <row r="26" spans="2:7" ht="24" customHeight="1">
      <c r="B26" s="78"/>
      <c r="C26" s="65" t="s">
        <v>419</v>
      </c>
      <c r="D26" s="79">
        <v>1</v>
      </c>
      <c r="E26" s="174"/>
      <c r="F26" s="65" t="s">
        <v>420</v>
      </c>
      <c r="G26" s="79">
        <v>0</v>
      </c>
    </row>
    <row r="27" spans="2:7" ht="24" customHeight="1">
      <c r="B27" s="78"/>
      <c r="C27" s="65" t="s">
        <v>421</v>
      </c>
      <c r="D27" s="79">
        <v>0</v>
      </c>
      <c r="E27" s="174"/>
      <c r="F27" s="65" t="s">
        <v>422</v>
      </c>
      <c r="G27" s="79">
        <v>0</v>
      </c>
    </row>
    <row r="28" spans="2:7" ht="24" customHeight="1">
      <c r="B28" s="78"/>
      <c r="C28" s="65" t="s">
        <v>423</v>
      </c>
      <c r="D28" s="79">
        <v>0</v>
      </c>
      <c r="E28" s="174"/>
      <c r="F28" s="65" t="s">
        <v>424</v>
      </c>
      <c r="G28" s="29">
        <v>10</v>
      </c>
    </row>
    <row r="29" spans="2:7" ht="24" customHeight="1">
      <c r="B29" s="78"/>
      <c r="C29" s="65" t="s">
        <v>425</v>
      </c>
      <c r="D29" s="79">
        <v>2</v>
      </c>
      <c r="E29" s="174"/>
      <c r="F29" s="65"/>
      <c r="G29" s="29"/>
    </row>
    <row r="30" spans="2:7" ht="24" customHeight="1" thickBot="1">
      <c r="B30" s="258"/>
      <c r="C30" s="69" t="s">
        <v>426</v>
      </c>
      <c r="D30" s="494">
        <v>0</v>
      </c>
      <c r="E30" s="179" t="s">
        <v>427</v>
      </c>
      <c r="F30" s="180"/>
      <c r="G30" s="451">
        <v>0</v>
      </c>
    </row>
    <row r="31" spans="2:7" ht="15" customHeight="1">
      <c r="B31" s="4" t="s">
        <v>428</v>
      </c>
      <c r="C31" s="4"/>
      <c r="E31" s="4"/>
      <c r="F31" s="4"/>
      <c r="G31" s="4"/>
    </row>
    <row r="32" spans="2:7" ht="13.5">
      <c r="B32" s="4"/>
      <c r="C32" s="4"/>
      <c r="E32" s="4"/>
      <c r="F32" s="4"/>
      <c r="G32" s="4"/>
    </row>
    <row r="33" spans="2:3" ht="13.5">
      <c r="B33" s="4"/>
      <c r="C33" s="4"/>
    </row>
  </sheetData>
  <sheetProtection/>
  <mergeCells count="4">
    <mergeCell ref="B3:C3"/>
    <mergeCell ref="E3:F3"/>
    <mergeCell ref="B4:C4"/>
    <mergeCell ref="B5:C5"/>
  </mergeCells>
  <printOptions/>
  <pageMargins left="0.75" right="0.75" top="1" bottom="1" header="0.512" footer="0.512"/>
  <pageSetup horizontalDpi="600" verticalDpi="600" orientation="portrait" paperSize="9" r:id="rId1"/>
  <headerFooter alignWithMargins="0">
    <oddHeader>&amp;R&amp;D　　&amp;T</oddHeader>
  </headerFooter>
</worksheet>
</file>

<file path=xl/worksheets/sheet21.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9.00390625" defaultRowHeight="13.5"/>
  <cols>
    <col min="1" max="1" width="3.875" style="488" customWidth="1"/>
    <col min="2" max="2" width="4.75390625" style="488" customWidth="1"/>
    <col min="3" max="3" width="22.125" style="488" customWidth="1"/>
    <col min="4" max="4" width="17.625" style="488" customWidth="1"/>
    <col min="5" max="5" width="4.375" style="488" customWidth="1"/>
    <col min="6" max="6" width="22.125" style="488" customWidth="1"/>
    <col min="7" max="7" width="17.625" style="488" customWidth="1"/>
    <col min="8" max="16384" width="9.00390625" style="488" customWidth="1"/>
  </cols>
  <sheetData>
    <row r="1" ht="13.5">
      <c r="G1" s="423"/>
    </row>
    <row r="2" spans="1:6" ht="21" customHeight="1">
      <c r="A2" s="242"/>
      <c r="B2" s="238" t="s">
        <v>696</v>
      </c>
      <c r="C2" s="268"/>
      <c r="D2" s="268"/>
      <c r="E2" s="268"/>
      <c r="F2" s="424"/>
    </row>
    <row r="3" spans="1:7" ht="14.25" thickBot="1">
      <c r="A3" s="242"/>
      <c r="B3" s="219"/>
      <c r="C3" s="242"/>
      <c r="D3" s="242"/>
      <c r="E3" s="242"/>
      <c r="F3" s="242"/>
      <c r="G3" s="425" t="s">
        <v>429</v>
      </c>
    </row>
    <row r="4" spans="1:7" ht="21" customHeight="1" thickTop="1">
      <c r="A4" s="242"/>
      <c r="B4" s="426" t="s">
        <v>430</v>
      </c>
      <c r="C4" s="427"/>
      <c r="D4" s="428" t="s">
        <v>431</v>
      </c>
      <c r="E4" s="429" t="s">
        <v>430</v>
      </c>
      <c r="F4" s="427"/>
      <c r="G4" s="428" t="s">
        <v>431</v>
      </c>
    </row>
    <row r="5" spans="1:7" ht="21" customHeight="1">
      <c r="A5" s="242"/>
      <c r="B5" s="368" t="s">
        <v>571</v>
      </c>
      <c r="C5" s="369"/>
      <c r="D5" s="239">
        <v>1041</v>
      </c>
      <c r="E5" s="430"/>
      <c r="F5" s="431"/>
      <c r="G5" s="239"/>
    </row>
    <row r="6" spans="1:7" ht="21" customHeight="1">
      <c r="A6" s="242"/>
      <c r="B6" s="370" t="s">
        <v>697</v>
      </c>
      <c r="C6" s="489"/>
      <c r="D6" s="434">
        <f>SUM(D8:G19)</f>
        <v>1049</v>
      </c>
      <c r="E6" s="432"/>
      <c r="F6" s="433"/>
      <c r="G6" s="434"/>
    </row>
    <row r="7" spans="1:7" ht="13.5">
      <c r="A7" s="242"/>
      <c r="B7" s="240"/>
      <c r="C7" s="241"/>
      <c r="D7" s="434"/>
      <c r="E7" s="432"/>
      <c r="F7" s="433"/>
      <c r="G7" s="434"/>
    </row>
    <row r="8" spans="1:7" ht="21" customHeight="1">
      <c r="A8" s="242"/>
      <c r="B8" s="242"/>
      <c r="C8" s="435" t="s">
        <v>432</v>
      </c>
      <c r="D8" s="490">
        <v>146</v>
      </c>
      <c r="E8" s="436"/>
      <c r="F8" s="435" t="s">
        <v>433</v>
      </c>
      <c r="G8" s="490">
        <v>163</v>
      </c>
    </row>
    <row r="9" spans="1:7" ht="21" customHeight="1">
      <c r="A9" s="219"/>
      <c r="B9" s="242"/>
      <c r="C9" s="435" t="s">
        <v>434</v>
      </c>
      <c r="D9" s="490">
        <v>123</v>
      </c>
      <c r="E9" s="436"/>
      <c r="F9" s="435" t="s">
        <v>435</v>
      </c>
      <c r="G9" s="490">
        <v>24</v>
      </c>
    </row>
    <row r="10" spans="1:7" ht="21" customHeight="1">
      <c r="A10" s="219"/>
      <c r="B10" s="242"/>
      <c r="C10" s="435" t="s">
        <v>436</v>
      </c>
      <c r="D10" s="490">
        <v>87</v>
      </c>
      <c r="E10" s="436"/>
      <c r="F10" s="435" t="s">
        <v>437</v>
      </c>
      <c r="G10" s="491">
        <v>0</v>
      </c>
    </row>
    <row r="11" spans="1:7" ht="21" customHeight="1">
      <c r="A11" s="219"/>
      <c r="B11" s="242"/>
      <c r="C11" s="435" t="s">
        <v>438</v>
      </c>
      <c r="D11" s="490">
        <v>4</v>
      </c>
      <c r="E11" s="436"/>
      <c r="F11" s="435" t="s">
        <v>439</v>
      </c>
      <c r="G11" s="491">
        <v>267</v>
      </c>
    </row>
    <row r="12" spans="1:7" ht="27" customHeight="1">
      <c r="A12" s="219"/>
      <c r="B12" s="242"/>
      <c r="C12" s="435" t="s">
        <v>440</v>
      </c>
      <c r="D12" s="491">
        <v>2</v>
      </c>
      <c r="E12" s="437"/>
      <c r="F12" s="435" t="s">
        <v>441</v>
      </c>
      <c r="G12" s="490">
        <v>17</v>
      </c>
    </row>
    <row r="13" spans="1:7" ht="21" customHeight="1">
      <c r="A13" s="219"/>
      <c r="B13" s="242"/>
      <c r="C13" s="435" t="s">
        <v>442</v>
      </c>
      <c r="D13" s="491">
        <v>0</v>
      </c>
      <c r="E13" s="436"/>
      <c r="F13" s="435" t="s">
        <v>443</v>
      </c>
      <c r="G13" s="491">
        <v>3</v>
      </c>
    </row>
    <row r="14" spans="1:7" ht="21" customHeight="1">
      <c r="A14" s="219"/>
      <c r="B14" s="242"/>
      <c r="C14" s="435" t="s">
        <v>444</v>
      </c>
      <c r="D14" s="491">
        <v>4</v>
      </c>
      <c r="E14" s="437"/>
      <c r="F14" s="435" t="s">
        <v>445</v>
      </c>
      <c r="G14" s="490">
        <v>1</v>
      </c>
    </row>
    <row r="15" spans="1:7" ht="27" customHeight="1">
      <c r="A15" s="219"/>
      <c r="B15" s="242"/>
      <c r="C15" s="435" t="s">
        <v>446</v>
      </c>
      <c r="D15" s="491">
        <v>0</v>
      </c>
      <c r="E15" s="437"/>
      <c r="F15" s="435" t="s">
        <v>447</v>
      </c>
      <c r="G15" s="491">
        <v>0</v>
      </c>
    </row>
    <row r="16" spans="1:7" ht="21" customHeight="1">
      <c r="A16" s="219"/>
      <c r="B16" s="242"/>
      <c r="C16" s="435" t="s">
        <v>448</v>
      </c>
      <c r="D16" s="491">
        <v>61</v>
      </c>
      <c r="E16" s="437"/>
      <c r="F16" s="435" t="s">
        <v>449</v>
      </c>
      <c r="G16" s="491">
        <v>2</v>
      </c>
    </row>
    <row r="17" spans="1:7" ht="21" customHeight="1">
      <c r="A17" s="219"/>
      <c r="B17" s="242"/>
      <c r="C17" s="435" t="s">
        <v>450</v>
      </c>
      <c r="D17" s="491">
        <v>56</v>
      </c>
      <c r="E17" s="437"/>
      <c r="F17" s="438" t="s">
        <v>451</v>
      </c>
      <c r="G17" s="490">
        <v>1</v>
      </c>
    </row>
    <row r="18" spans="1:7" ht="21" customHeight="1">
      <c r="A18" s="219"/>
      <c r="B18" s="242"/>
      <c r="C18" s="435" t="s">
        <v>452</v>
      </c>
      <c r="D18" s="491">
        <v>11</v>
      </c>
      <c r="E18" s="437"/>
      <c r="F18" s="438" t="s">
        <v>453</v>
      </c>
      <c r="G18" s="491">
        <v>4</v>
      </c>
    </row>
    <row r="19" spans="1:7" ht="21" customHeight="1" thickBot="1">
      <c r="A19" s="219"/>
      <c r="B19" s="439"/>
      <c r="C19" s="440"/>
      <c r="D19" s="441"/>
      <c r="E19" s="442"/>
      <c r="F19" s="440" t="s">
        <v>454</v>
      </c>
      <c r="G19" s="492">
        <v>73</v>
      </c>
    </row>
    <row r="20" spans="1:6" ht="15" customHeight="1">
      <c r="A20" s="219"/>
      <c r="B20" s="394" t="s">
        <v>455</v>
      </c>
      <c r="C20" s="242"/>
      <c r="D20" s="242"/>
      <c r="E20" s="443"/>
      <c r="F20" s="242"/>
    </row>
    <row r="21" spans="1:6" ht="15" customHeight="1">
      <c r="A21" s="219"/>
      <c r="B21" s="394" t="s">
        <v>456</v>
      </c>
      <c r="C21" s="444"/>
      <c r="D21" s="242"/>
      <c r="E21" s="443"/>
      <c r="F21" s="242"/>
    </row>
  </sheetData>
  <sheetProtection/>
  <mergeCells count="4">
    <mergeCell ref="B4:C4"/>
    <mergeCell ref="E4:F4"/>
    <mergeCell ref="B5:C5"/>
    <mergeCell ref="B6:C6"/>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&amp;R&amp;D  &amp;T</oddHeader>
  </headerFooter>
</worksheet>
</file>

<file path=xl/worksheets/sheet2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00390625" defaultRowHeight="15" customHeight="1"/>
  <cols>
    <col min="1" max="1" width="2.625" style="51" customWidth="1"/>
    <col min="2" max="2" width="10.625" style="51" customWidth="1"/>
    <col min="3" max="3" width="9.50390625" style="51" customWidth="1"/>
    <col min="4" max="4" width="10.625" style="51" customWidth="1"/>
    <col min="5" max="5" width="8.625" style="51" customWidth="1"/>
    <col min="6" max="7" width="7.125" style="51" customWidth="1"/>
    <col min="8" max="13" width="6.625" style="51" customWidth="1"/>
    <col min="14" max="16384" width="9.00390625" style="51" customWidth="1"/>
  </cols>
  <sheetData>
    <row r="1" ht="15" customHeight="1">
      <c r="M1" s="371"/>
    </row>
    <row r="2" ht="15" customHeight="1">
      <c r="B2" s="181" t="s">
        <v>636</v>
      </c>
    </row>
    <row r="3" ht="6.75" customHeight="1">
      <c r="B3" s="181"/>
    </row>
    <row r="4" spans="2:13" ht="15" customHeight="1" thickBot="1">
      <c r="B4" s="50" t="s">
        <v>694</v>
      </c>
      <c r="C4" s="50"/>
      <c r="D4" s="50"/>
      <c r="E4" s="50"/>
      <c r="F4" s="50"/>
      <c r="G4" s="50"/>
      <c r="H4" s="50"/>
      <c r="I4" s="50"/>
      <c r="J4" s="50"/>
      <c r="K4" s="50"/>
      <c r="L4" s="50"/>
      <c r="M4" s="50"/>
    </row>
    <row r="5" spans="1:13" ht="15" customHeight="1" thickTop="1">
      <c r="A5" s="50"/>
      <c r="B5" s="411"/>
      <c r="C5" s="412"/>
      <c r="D5" s="277" t="s">
        <v>457</v>
      </c>
      <c r="E5" s="412"/>
      <c r="F5" s="272" t="s">
        <v>458</v>
      </c>
      <c r="G5" s="272"/>
      <c r="H5" s="272"/>
      <c r="I5" s="272"/>
      <c r="J5" s="272"/>
      <c r="K5" s="272"/>
      <c r="L5" s="272"/>
      <c r="M5" s="273"/>
    </row>
    <row r="6" spans="1:13" ht="15" customHeight="1">
      <c r="A6" s="50"/>
      <c r="B6" s="413" t="s">
        <v>164</v>
      </c>
      <c r="C6" s="414" t="s">
        <v>459</v>
      </c>
      <c r="D6" s="414" t="s">
        <v>695</v>
      </c>
      <c r="E6" s="414" t="s">
        <v>460</v>
      </c>
      <c r="F6" s="415" t="s">
        <v>637</v>
      </c>
      <c r="G6" s="416" t="s">
        <v>461</v>
      </c>
      <c r="H6" s="416"/>
      <c r="I6" s="416"/>
      <c r="J6" s="416"/>
      <c r="K6" s="416"/>
      <c r="L6" s="416"/>
      <c r="M6" s="417"/>
    </row>
    <row r="7" spans="1:13" ht="15" customHeight="1">
      <c r="A7" s="50"/>
      <c r="B7" s="418"/>
      <c r="C7" s="419"/>
      <c r="D7" s="420" t="s">
        <v>638</v>
      </c>
      <c r="E7" s="419"/>
      <c r="F7" s="415"/>
      <c r="G7" s="41" t="s">
        <v>637</v>
      </c>
      <c r="H7" s="41" t="s">
        <v>462</v>
      </c>
      <c r="I7" s="41" t="s">
        <v>463</v>
      </c>
      <c r="J7" s="41" t="s">
        <v>464</v>
      </c>
      <c r="K7" s="41" t="s">
        <v>465</v>
      </c>
      <c r="L7" s="41" t="s">
        <v>466</v>
      </c>
      <c r="M7" s="42" t="s">
        <v>424</v>
      </c>
    </row>
    <row r="8" spans="1:13" ht="24" customHeight="1">
      <c r="A8" s="50"/>
      <c r="B8" s="421" t="s">
        <v>36</v>
      </c>
      <c r="C8" s="182">
        <v>5014</v>
      </c>
      <c r="D8" s="483">
        <v>100</v>
      </c>
      <c r="E8" s="182">
        <v>2955</v>
      </c>
      <c r="F8" s="182">
        <v>1918</v>
      </c>
      <c r="G8" s="182">
        <v>202</v>
      </c>
      <c r="H8" s="183" t="s">
        <v>35</v>
      </c>
      <c r="I8" s="182">
        <v>46</v>
      </c>
      <c r="J8" s="182">
        <v>97</v>
      </c>
      <c r="K8" s="182">
        <v>11</v>
      </c>
      <c r="L8" s="182">
        <v>4</v>
      </c>
      <c r="M8" s="184">
        <v>44</v>
      </c>
    </row>
    <row r="9" spans="1:13" ht="24" customHeight="1">
      <c r="A9" s="50"/>
      <c r="B9" s="421" t="s">
        <v>37</v>
      </c>
      <c r="C9" s="182">
        <v>4896</v>
      </c>
      <c r="D9" s="483">
        <f>C9*100/$C8</f>
        <v>97.64658954926206</v>
      </c>
      <c r="E9" s="182">
        <v>3156</v>
      </c>
      <c r="F9" s="182">
        <v>1910</v>
      </c>
      <c r="G9" s="182">
        <v>145</v>
      </c>
      <c r="H9" s="183">
        <v>1</v>
      </c>
      <c r="I9" s="182">
        <v>32</v>
      </c>
      <c r="J9" s="182">
        <v>73</v>
      </c>
      <c r="K9" s="182">
        <v>3</v>
      </c>
      <c r="L9" s="182">
        <v>6</v>
      </c>
      <c r="M9" s="184">
        <v>30</v>
      </c>
    </row>
    <row r="10" spans="1:13" ht="24" customHeight="1">
      <c r="A10" s="50"/>
      <c r="B10" s="421" t="s">
        <v>39</v>
      </c>
      <c r="C10" s="182">
        <v>3975</v>
      </c>
      <c r="D10" s="483">
        <f>C10*100/$C8</f>
        <v>79.27802153968887</v>
      </c>
      <c r="E10" s="182">
        <v>3009</v>
      </c>
      <c r="F10" s="182">
        <v>1699</v>
      </c>
      <c r="G10" s="182">
        <v>135</v>
      </c>
      <c r="H10" s="183" t="s">
        <v>35</v>
      </c>
      <c r="I10" s="182">
        <v>29</v>
      </c>
      <c r="J10" s="182">
        <v>75</v>
      </c>
      <c r="K10" s="182">
        <v>5</v>
      </c>
      <c r="L10" s="183">
        <v>1</v>
      </c>
      <c r="M10" s="184">
        <v>25</v>
      </c>
    </row>
    <row r="11" spans="1:13" ht="24" customHeight="1">
      <c r="A11" s="50"/>
      <c r="B11" s="421" t="s">
        <v>40</v>
      </c>
      <c r="C11" s="182">
        <v>3614</v>
      </c>
      <c r="D11" s="483">
        <f>C11*100/$C8</f>
        <v>72.07818109293977</v>
      </c>
      <c r="E11" s="182">
        <v>2618</v>
      </c>
      <c r="F11" s="182">
        <v>1693</v>
      </c>
      <c r="G11" s="182">
        <v>156</v>
      </c>
      <c r="H11" s="183">
        <v>6</v>
      </c>
      <c r="I11" s="182">
        <v>50</v>
      </c>
      <c r="J11" s="182">
        <v>75</v>
      </c>
      <c r="K11" s="182">
        <v>5</v>
      </c>
      <c r="L11" s="183" t="s">
        <v>35</v>
      </c>
      <c r="M11" s="184">
        <v>20</v>
      </c>
    </row>
    <row r="12" spans="1:13" ht="24" customHeight="1">
      <c r="A12" s="50"/>
      <c r="B12" s="421" t="s">
        <v>639</v>
      </c>
      <c r="C12" s="182">
        <v>3275</v>
      </c>
      <c r="D12" s="483">
        <f>C12*100/$C8</f>
        <v>65.31711208615876</v>
      </c>
      <c r="E12" s="182">
        <v>2289</v>
      </c>
      <c r="F12" s="182">
        <v>1514</v>
      </c>
      <c r="G12" s="182">
        <v>107</v>
      </c>
      <c r="H12" s="183">
        <v>1</v>
      </c>
      <c r="I12" s="182">
        <v>40</v>
      </c>
      <c r="J12" s="182">
        <v>42</v>
      </c>
      <c r="K12" s="182">
        <v>5</v>
      </c>
      <c r="L12" s="183" t="s">
        <v>35</v>
      </c>
      <c r="M12" s="184">
        <v>19</v>
      </c>
    </row>
    <row r="13" spans="1:13" ht="24" customHeight="1" thickBot="1">
      <c r="A13" s="50"/>
      <c r="B13" s="185" t="s">
        <v>585</v>
      </c>
      <c r="C13" s="484">
        <v>3085</v>
      </c>
      <c r="D13" s="485">
        <v>61.52772237734344</v>
      </c>
      <c r="E13" s="484">
        <v>2587</v>
      </c>
      <c r="F13" s="484">
        <v>1505</v>
      </c>
      <c r="G13" s="484">
        <v>97</v>
      </c>
      <c r="H13" s="486">
        <v>1</v>
      </c>
      <c r="I13" s="484">
        <v>25</v>
      </c>
      <c r="J13" s="484">
        <v>49</v>
      </c>
      <c r="K13" s="484">
        <v>5</v>
      </c>
      <c r="L13" s="486" t="s">
        <v>35</v>
      </c>
      <c r="M13" s="487">
        <v>17</v>
      </c>
    </row>
    <row r="14" spans="2:13" ht="15" customHeight="1">
      <c r="B14" s="50" t="s">
        <v>640</v>
      </c>
      <c r="C14" s="50"/>
      <c r="D14" s="50"/>
      <c r="E14" s="50"/>
      <c r="F14" s="50"/>
      <c r="G14" s="50"/>
      <c r="H14" s="50"/>
      <c r="I14" s="50"/>
      <c r="J14" s="50"/>
      <c r="K14" s="50"/>
      <c r="L14" s="50"/>
      <c r="M14" s="50"/>
    </row>
    <row r="15" ht="15" customHeight="1">
      <c r="B15" s="422" t="s">
        <v>641</v>
      </c>
    </row>
    <row r="22" ht="15" customHeight="1">
      <c r="N22" s="50"/>
    </row>
  </sheetData>
  <sheetProtection/>
  <mergeCells count="1">
    <mergeCell ref="F6:F7"/>
  </mergeCells>
  <printOptions/>
  <pageMargins left="0.47" right="0.2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J30"/>
  <sheetViews>
    <sheetView zoomScalePageLayoutView="0" workbookViewId="0" topLeftCell="A1">
      <selection activeCell="A1" sqref="A1"/>
    </sheetView>
  </sheetViews>
  <sheetFormatPr defaultColWidth="9.00390625" defaultRowHeight="15" customHeight="1"/>
  <cols>
    <col min="1" max="1" width="3.875" style="195" customWidth="1"/>
    <col min="2" max="2" width="2.625" style="195" customWidth="1"/>
    <col min="3" max="3" width="15.375" style="195" customWidth="1"/>
    <col min="4" max="9" width="10.625" style="195" customWidth="1"/>
    <col min="10" max="16384" width="9.00390625" style="195" customWidth="1"/>
  </cols>
  <sheetData>
    <row r="2" spans="2:9" ht="20.25" customHeight="1" thickBot="1">
      <c r="B2" s="398" t="s">
        <v>693</v>
      </c>
      <c r="C2" s="399"/>
      <c r="D2" s="194"/>
      <c r="E2" s="194"/>
      <c r="F2" s="194"/>
      <c r="G2" s="194"/>
      <c r="I2" s="400" t="s">
        <v>642</v>
      </c>
    </row>
    <row r="3" spans="1:9" ht="15" customHeight="1" thickTop="1">
      <c r="A3" s="194"/>
      <c r="B3" s="401" t="s">
        <v>467</v>
      </c>
      <c r="C3" s="402"/>
      <c r="D3" s="272" t="s">
        <v>570</v>
      </c>
      <c r="E3" s="272"/>
      <c r="F3" s="273"/>
      <c r="G3" s="272" t="s">
        <v>615</v>
      </c>
      <c r="H3" s="272"/>
      <c r="I3" s="273"/>
    </row>
    <row r="4" spans="1:9" ht="15" customHeight="1">
      <c r="A4" s="194"/>
      <c r="B4" s="403"/>
      <c r="C4" s="404"/>
      <c r="D4" s="186" t="s">
        <v>643</v>
      </c>
      <c r="E4" s="186" t="s">
        <v>468</v>
      </c>
      <c r="F4" s="186" t="s">
        <v>469</v>
      </c>
      <c r="G4" s="186" t="s">
        <v>644</v>
      </c>
      <c r="H4" s="186" t="s">
        <v>468</v>
      </c>
      <c r="I4" s="187" t="s">
        <v>469</v>
      </c>
    </row>
    <row r="5" spans="1:10" s="408" customFormat="1" ht="21" customHeight="1">
      <c r="A5" s="405"/>
      <c r="B5" s="406" t="s">
        <v>470</v>
      </c>
      <c r="C5" s="407"/>
      <c r="D5" s="188">
        <v>3275</v>
      </c>
      <c r="E5" s="188">
        <v>2289</v>
      </c>
      <c r="F5" s="189">
        <v>1514</v>
      </c>
      <c r="G5" s="188">
        <v>3085</v>
      </c>
      <c r="H5" s="188">
        <v>2587</v>
      </c>
      <c r="I5" s="189">
        <v>1505</v>
      </c>
      <c r="J5" s="405"/>
    </row>
    <row r="6" spans="1:9" ht="15" customHeight="1">
      <c r="A6" s="194"/>
      <c r="B6" s="274"/>
      <c r="C6" s="275"/>
      <c r="D6" s="190"/>
      <c r="E6" s="190"/>
      <c r="F6" s="191"/>
      <c r="G6" s="190"/>
      <c r="H6" s="190"/>
      <c r="I6" s="191"/>
    </row>
    <row r="7" spans="1:9" ht="24" customHeight="1">
      <c r="A7" s="194"/>
      <c r="B7" s="274"/>
      <c r="C7" s="275" t="s">
        <v>572</v>
      </c>
      <c r="D7" s="190">
        <v>5</v>
      </c>
      <c r="E7" s="190">
        <v>5</v>
      </c>
      <c r="F7" s="191">
        <v>5</v>
      </c>
      <c r="G7" s="190">
        <v>4</v>
      </c>
      <c r="H7" s="190">
        <v>4</v>
      </c>
      <c r="I7" s="191">
        <v>2</v>
      </c>
    </row>
    <row r="8" spans="1:9" ht="24" customHeight="1">
      <c r="A8" s="194"/>
      <c r="B8" s="274"/>
      <c r="C8" s="275" t="s">
        <v>471</v>
      </c>
      <c r="D8" s="192" t="s">
        <v>35</v>
      </c>
      <c r="E8" s="190">
        <v>1</v>
      </c>
      <c r="F8" s="191">
        <v>1</v>
      </c>
      <c r="G8" s="192">
        <v>3</v>
      </c>
      <c r="H8" s="190">
        <v>3</v>
      </c>
      <c r="I8" s="191">
        <v>4</v>
      </c>
    </row>
    <row r="9" spans="1:9" ht="24" customHeight="1">
      <c r="A9" s="194"/>
      <c r="B9" s="274"/>
      <c r="C9" s="275" t="s">
        <v>645</v>
      </c>
      <c r="D9" s="190">
        <v>2</v>
      </c>
      <c r="E9" s="190">
        <v>1</v>
      </c>
      <c r="F9" s="193" t="s">
        <v>35</v>
      </c>
      <c r="G9" s="190">
        <v>17</v>
      </c>
      <c r="H9" s="190">
        <v>17</v>
      </c>
      <c r="I9" s="193">
        <v>12</v>
      </c>
    </row>
    <row r="10" spans="1:9" ht="24" customHeight="1">
      <c r="A10" s="194"/>
      <c r="B10" s="274"/>
      <c r="C10" s="275" t="s">
        <v>472</v>
      </c>
      <c r="D10" s="190">
        <v>3</v>
      </c>
      <c r="E10" s="190">
        <v>4</v>
      </c>
      <c r="F10" s="191">
        <v>5</v>
      </c>
      <c r="G10" s="190">
        <v>13</v>
      </c>
      <c r="H10" s="190">
        <v>13</v>
      </c>
      <c r="I10" s="191">
        <v>7</v>
      </c>
    </row>
    <row r="11" spans="1:10" ht="24" customHeight="1">
      <c r="A11" s="194"/>
      <c r="B11" s="274"/>
      <c r="C11" s="275" t="s">
        <v>473</v>
      </c>
      <c r="D11" s="192" t="s">
        <v>35</v>
      </c>
      <c r="E11" s="192" t="s">
        <v>35</v>
      </c>
      <c r="F11" s="193" t="s">
        <v>35</v>
      </c>
      <c r="G11" s="192" t="s">
        <v>35</v>
      </c>
      <c r="H11" s="192" t="s">
        <v>35</v>
      </c>
      <c r="I11" s="193" t="s">
        <v>35</v>
      </c>
      <c r="J11" s="194"/>
    </row>
    <row r="12" spans="1:9" ht="24" customHeight="1">
      <c r="A12" s="194"/>
      <c r="B12" s="274"/>
      <c r="C12" s="275" t="s">
        <v>646</v>
      </c>
      <c r="D12" s="190">
        <v>400</v>
      </c>
      <c r="E12" s="190">
        <v>388</v>
      </c>
      <c r="F12" s="191">
        <v>460</v>
      </c>
      <c r="G12" s="190">
        <v>354</v>
      </c>
      <c r="H12" s="190">
        <v>357</v>
      </c>
      <c r="I12" s="191">
        <v>428</v>
      </c>
    </row>
    <row r="13" spans="1:9" ht="24" customHeight="1">
      <c r="A13" s="194"/>
      <c r="B13" s="274"/>
      <c r="C13" s="275" t="s">
        <v>474</v>
      </c>
      <c r="D13" s="190">
        <v>133</v>
      </c>
      <c r="E13" s="190">
        <v>129</v>
      </c>
      <c r="F13" s="191">
        <v>123</v>
      </c>
      <c r="G13" s="190">
        <v>119</v>
      </c>
      <c r="H13" s="190">
        <v>117</v>
      </c>
      <c r="I13" s="191">
        <v>106</v>
      </c>
    </row>
    <row r="14" spans="1:9" ht="24" customHeight="1">
      <c r="A14" s="194"/>
      <c r="B14" s="274"/>
      <c r="C14" s="275" t="s">
        <v>647</v>
      </c>
      <c r="D14" s="190">
        <v>43</v>
      </c>
      <c r="E14" s="190">
        <v>37</v>
      </c>
      <c r="F14" s="191">
        <v>38</v>
      </c>
      <c r="G14" s="190">
        <v>33</v>
      </c>
      <c r="H14" s="190">
        <v>31</v>
      </c>
      <c r="I14" s="191">
        <v>30</v>
      </c>
    </row>
    <row r="15" spans="1:9" ht="24" customHeight="1">
      <c r="A15" s="194"/>
      <c r="B15" s="274"/>
      <c r="C15" s="275" t="s">
        <v>475</v>
      </c>
      <c r="D15" s="190">
        <v>2098</v>
      </c>
      <c r="E15" s="190">
        <v>1383</v>
      </c>
      <c r="F15" s="191">
        <v>656</v>
      </c>
      <c r="G15" s="190">
        <v>1959</v>
      </c>
      <c r="H15" s="190">
        <v>1668</v>
      </c>
      <c r="I15" s="191">
        <v>675</v>
      </c>
    </row>
    <row r="16" spans="1:9" ht="24" customHeight="1">
      <c r="A16" s="194"/>
      <c r="B16" s="274"/>
      <c r="C16" s="275" t="s">
        <v>476</v>
      </c>
      <c r="D16" s="190">
        <v>134</v>
      </c>
      <c r="E16" s="190">
        <v>125</v>
      </c>
      <c r="F16" s="191">
        <v>77</v>
      </c>
      <c r="G16" s="190">
        <v>150</v>
      </c>
      <c r="H16" s="190">
        <v>150</v>
      </c>
      <c r="I16" s="191">
        <v>78</v>
      </c>
    </row>
    <row r="17" spans="1:9" ht="24" customHeight="1">
      <c r="A17" s="194"/>
      <c r="B17" s="274"/>
      <c r="C17" s="275" t="s">
        <v>477</v>
      </c>
      <c r="D17" s="190">
        <v>17</v>
      </c>
      <c r="E17" s="190">
        <v>13</v>
      </c>
      <c r="F17" s="191">
        <v>11</v>
      </c>
      <c r="G17" s="190">
        <v>15</v>
      </c>
      <c r="H17" s="190">
        <v>12</v>
      </c>
      <c r="I17" s="191">
        <v>16</v>
      </c>
    </row>
    <row r="18" spans="1:9" ht="24" customHeight="1">
      <c r="A18" s="194"/>
      <c r="B18" s="274"/>
      <c r="C18" s="275" t="s">
        <v>648</v>
      </c>
      <c r="D18" s="190">
        <v>3</v>
      </c>
      <c r="E18" s="190">
        <v>3</v>
      </c>
      <c r="F18" s="191">
        <v>1</v>
      </c>
      <c r="G18" s="190">
        <v>8</v>
      </c>
      <c r="H18" s="190">
        <v>6</v>
      </c>
      <c r="I18" s="191">
        <v>4</v>
      </c>
    </row>
    <row r="19" spans="1:10" ht="24" customHeight="1">
      <c r="A19" s="194"/>
      <c r="B19" s="274"/>
      <c r="C19" s="275" t="s">
        <v>478</v>
      </c>
      <c r="D19" s="192">
        <v>2</v>
      </c>
      <c r="E19" s="192">
        <v>2</v>
      </c>
      <c r="F19" s="193">
        <v>3</v>
      </c>
      <c r="G19" s="192">
        <v>1</v>
      </c>
      <c r="H19" s="192">
        <v>1</v>
      </c>
      <c r="I19" s="193">
        <v>3</v>
      </c>
      <c r="J19" s="194"/>
    </row>
    <row r="20" spans="1:10" ht="24" customHeight="1">
      <c r="A20" s="194"/>
      <c r="B20" s="274"/>
      <c r="C20" s="275" t="s">
        <v>479</v>
      </c>
      <c r="D20" s="192" t="s">
        <v>35</v>
      </c>
      <c r="E20" s="192" t="s">
        <v>35</v>
      </c>
      <c r="F20" s="193" t="s">
        <v>35</v>
      </c>
      <c r="G20" s="192" t="s">
        <v>35</v>
      </c>
      <c r="H20" s="192" t="s">
        <v>35</v>
      </c>
      <c r="I20" s="193" t="s">
        <v>35</v>
      </c>
      <c r="J20" s="194"/>
    </row>
    <row r="21" spans="1:10" ht="24" customHeight="1">
      <c r="A21" s="194"/>
      <c r="B21" s="274"/>
      <c r="C21" s="275" t="s">
        <v>649</v>
      </c>
      <c r="D21" s="192" t="s">
        <v>35</v>
      </c>
      <c r="E21" s="192" t="s">
        <v>35</v>
      </c>
      <c r="F21" s="193" t="s">
        <v>35</v>
      </c>
      <c r="G21" s="192" t="s">
        <v>35</v>
      </c>
      <c r="H21" s="192" t="s">
        <v>35</v>
      </c>
      <c r="I21" s="193" t="s">
        <v>35</v>
      </c>
      <c r="J21" s="194"/>
    </row>
    <row r="22" spans="1:9" ht="24" customHeight="1">
      <c r="A22" s="194"/>
      <c r="B22" s="274"/>
      <c r="C22" s="275" t="s">
        <v>480</v>
      </c>
      <c r="D22" s="190">
        <v>38</v>
      </c>
      <c r="E22" s="190">
        <v>32</v>
      </c>
      <c r="F22" s="191">
        <v>23</v>
      </c>
      <c r="G22" s="190">
        <v>33</v>
      </c>
      <c r="H22" s="190">
        <v>30</v>
      </c>
      <c r="I22" s="191">
        <v>21</v>
      </c>
    </row>
    <row r="23" spans="1:9" ht="24" customHeight="1" thickBot="1">
      <c r="A23" s="194"/>
      <c r="B23" s="409"/>
      <c r="C23" s="276" t="s">
        <v>481</v>
      </c>
      <c r="D23" s="196">
        <v>397</v>
      </c>
      <c r="E23" s="196">
        <v>166</v>
      </c>
      <c r="F23" s="197">
        <v>111</v>
      </c>
      <c r="G23" s="196">
        <v>376</v>
      </c>
      <c r="H23" s="196">
        <v>178</v>
      </c>
      <c r="I23" s="197">
        <v>119</v>
      </c>
    </row>
    <row r="24" spans="2:7" ht="15" customHeight="1">
      <c r="B24" s="410" t="s">
        <v>482</v>
      </c>
      <c r="C24" s="410"/>
      <c r="G24" s="198"/>
    </row>
    <row r="25" spans="2:3" ht="15" customHeight="1">
      <c r="B25" s="410" t="s">
        <v>483</v>
      </c>
      <c r="C25" s="410"/>
    </row>
    <row r="26" spans="2:9" s="219" customFormat="1" ht="15" customHeight="1">
      <c r="B26" s="375" t="s">
        <v>484</v>
      </c>
      <c r="C26" s="375"/>
      <c r="D26" s="51"/>
      <c r="E26" s="51"/>
      <c r="F26" s="51"/>
      <c r="G26" s="51"/>
      <c r="H26" s="51"/>
      <c r="I26" s="51"/>
    </row>
    <row r="27" spans="2:9" s="219" customFormat="1" ht="15" customHeight="1">
      <c r="B27" s="375" t="s">
        <v>485</v>
      </c>
      <c r="C27" s="375"/>
      <c r="G27" s="393"/>
      <c r="H27" s="393"/>
      <c r="I27" s="393"/>
    </row>
    <row r="28" spans="2:3" s="219" customFormat="1" ht="15" customHeight="1">
      <c r="B28" s="375" t="s">
        <v>486</v>
      </c>
      <c r="C28" s="375"/>
    </row>
    <row r="29" spans="2:3" s="219" customFormat="1" ht="15" customHeight="1">
      <c r="B29" s="375" t="s">
        <v>487</v>
      </c>
      <c r="C29" s="375"/>
    </row>
    <row r="30" spans="2:3" ht="15" customHeight="1">
      <c r="B30" s="410"/>
      <c r="C30" s="410"/>
    </row>
  </sheetData>
  <sheetProtection/>
  <mergeCells count="2">
    <mergeCell ref="B3:C4"/>
    <mergeCell ref="B5:C5"/>
  </mergeCells>
  <printOptions/>
  <pageMargins left="0.5905511811023623" right="0.15748031496062992" top="0.984251968503937" bottom="0.984251968503937" header="0.5118110236220472" footer="0.5118110236220472"/>
  <pageSetup horizontalDpi="600" verticalDpi="600" orientation="portrait" paperSize="9" r:id="rId1"/>
  <headerFooter alignWithMargins="0">
    <oddHeader>&amp;R&amp;D  &amp;T</oddHeader>
  </headerFooter>
</worksheet>
</file>

<file path=xl/worksheets/sheet24.xml><?xml version="1.0" encoding="utf-8"?>
<worksheet xmlns="http://schemas.openxmlformats.org/spreadsheetml/2006/main" xmlns:r="http://schemas.openxmlformats.org/officeDocument/2006/relationships">
  <dimension ref="B2:J14"/>
  <sheetViews>
    <sheetView zoomScalePageLayoutView="0" workbookViewId="0" topLeftCell="A1">
      <selection activeCell="A1" sqref="A1"/>
    </sheetView>
  </sheetViews>
  <sheetFormatPr defaultColWidth="14.125" defaultRowHeight="15" customHeight="1"/>
  <cols>
    <col min="1" max="1" width="2.875" style="105" customWidth="1"/>
    <col min="2" max="2" width="2.625" style="105" customWidth="1"/>
    <col min="3" max="3" width="14.125" style="105" customWidth="1"/>
    <col min="4" max="9" width="10.875" style="105" customWidth="1"/>
    <col min="10" max="16384" width="14.125" style="105" customWidth="1"/>
  </cols>
  <sheetData>
    <row r="2" spans="2:8" ht="15" customHeight="1">
      <c r="B2" s="394" t="s">
        <v>692</v>
      </c>
      <c r="C2" s="394"/>
      <c r="D2" s="106"/>
      <c r="E2" s="106"/>
      <c r="F2" s="106"/>
      <c r="G2" s="106"/>
      <c r="H2" s="106"/>
    </row>
    <row r="3" spans="2:9" ht="12.75" thickBot="1">
      <c r="B3" s="51"/>
      <c r="C3" s="51"/>
      <c r="D3" s="51"/>
      <c r="E3" s="51"/>
      <c r="F3" s="51"/>
      <c r="G3" s="51"/>
      <c r="H3" s="51"/>
      <c r="I3" s="377" t="s">
        <v>488</v>
      </c>
    </row>
    <row r="4" spans="2:9" ht="15" customHeight="1" thickTop="1">
      <c r="B4" s="378" t="s">
        <v>489</v>
      </c>
      <c r="C4" s="379"/>
      <c r="D4" s="272" t="s">
        <v>570</v>
      </c>
      <c r="E4" s="272"/>
      <c r="F4" s="273"/>
      <c r="G4" s="272" t="s">
        <v>615</v>
      </c>
      <c r="H4" s="272"/>
      <c r="I4" s="273"/>
    </row>
    <row r="5" spans="2:9" ht="15" customHeight="1">
      <c r="B5" s="380"/>
      <c r="C5" s="381"/>
      <c r="D5" s="41" t="s">
        <v>459</v>
      </c>
      <c r="E5" s="41" t="s">
        <v>460</v>
      </c>
      <c r="F5" s="42" t="s">
        <v>490</v>
      </c>
      <c r="G5" s="41" t="s">
        <v>459</v>
      </c>
      <c r="H5" s="41" t="s">
        <v>460</v>
      </c>
      <c r="I5" s="42" t="s">
        <v>490</v>
      </c>
    </row>
    <row r="6" spans="2:10" ht="24" customHeight="1">
      <c r="B6" s="395" t="s">
        <v>491</v>
      </c>
      <c r="C6" s="396" t="s">
        <v>492</v>
      </c>
      <c r="D6" s="188">
        <v>37</v>
      </c>
      <c r="E6" s="188">
        <v>34</v>
      </c>
      <c r="F6" s="189">
        <v>29</v>
      </c>
      <c r="G6" s="188">
        <v>62</v>
      </c>
      <c r="H6" s="188">
        <v>64</v>
      </c>
      <c r="I6" s="189">
        <v>44</v>
      </c>
      <c r="J6" s="106"/>
    </row>
    <row r="7" spans="2:9" ht="24" customHeight="1">
      <c r="B7" s="390"/>
      <c r="C7" s="49" t="s">
        <v>493</v>
      </c>
      <c r="D7" s="190">
        <v>5</v>
      </c>
      <c r="E7" s="190">
        <v>5</v>
      </c>
      <c r="F7" s="191">
        <v>5</v>
      </c>
      <c r="G7" s="190">
        <v>4</v>
      </c>
      <c r="H7" s="190">
        <v>4</v>
      </c>
      <c r="I7" s="191">
        <v>2</v>
      </c>
    </row>
    <row r="8" spans="2:9" ht="24" customHeight="1">
      <c r="B8" s="390"/>
      <c r="C8" s="49" t="s">
        <v>387</v>
      </c>
      <c r="D8" s="190">
        <v>0</v>
      </c>
      <c r="E8" s="190">
        <v>1</v>
      </c>
      <c r="F8" s="191">
        <v>1</v>
      </c>
      <c r="G8" s="190">
        <v>3</v>
      </c>
      <c r="H8" s="190">
        <v>3</v>
      </c>
      <c r="I8" s="191">
        <v>4</v>
      </c>
    </row>
    <row r="9" spans="2:9" ht="24" customHeight="1">
      <c r="B9" s="390"/>
      <c r="C9" s="49" t="s">
        <v>381</v>
      </c>
      <c r="D9" s="190">
        <v>2</v>
      </c>
      <c r="E9" s="190">
        <v>1</v>
      </c>
      <c r="F9" s="191">
        <v>0</v>
      </c>
      <c r="G9" s="190">
        <v>17</v>
      </c>
      <c r="H9" s="190">
        <v>17</v>
      </c>
      <c r="I9" s="191">
        <v>12</v>
      </c>
    </row>
    <row r="10" spans="2:9" ht="24" customHeight="1">
      <c r="B10" s="390"/>
      <c r="C10" s="49" t="s">
        <v>419</v>
      </c>
      <c r="D10" s="190">
        <v>3</v>
      </c>
      <c r="E10" s="190">
        <v>4</v>
      </c>
      <c r="F10" s="191">
        <v>5</v>
      </c>
      <c r="G10" s="190">
        <v>13</v>
      </c>
      <c r="H10" s="190">
        <v>13</v>
      </c>
      <c r="I10" s="191">
        <v>7</v>
      </c>
    </row>
    <row r="11" spans="2:9" ht="24" customHeight="1">
      <c r="B11" s="390"/>
      <c r="C11" s="49" t="s">
        <v>494</v>
      </c>
      <c r="D11" s="190">
        <v>1</v>
      </c>
      <c r="E11" s="190">
        <v>1</v>
      </c>
      <c r="F11" s="193">
        <v>1</v>
      </c>
      <c r="G11" s="192">
        <v>5</v>
      </c>
      <c r="H11" s="192">
        <v>5</v>
      </c>
      <c r="I11" s="193">
        <v>4</v>
      </c>
    </row>
    <row r="12" spans="2:9" ht="24" customHeight="1" thickBot="1">
      <c r="B12" s="392"/>
      <c r="C12" s="386" t="s">
        <v>495</v>
      </c>
      <c r="D12" s="196">
        <v>26</v>
      </c>
      <c r="E12" s="196">
        <v>22</v>
      </c>
      <c r="F12" s="197">
        <v>17</v>
      </c>
      <c r="G12" s="196">
        <v>20</v>
      </c>
      <c r="H12" s="196">
        <v>22</v>
      </c>
      <c r="I12" s="197">
        <v>15</v>
      </c>
    </row>
    <row r="13" spans="2:9" ht="15" customHeight="1">
      <c r="B13" s="51"/>
      <c r="C13" s="51"/>
      <c r="D13" s="51"/>
      <c r="E13" s="51"/>
      <c r="F13" s="51"/>
      <c r="G13" s="51"/>
      <c r="H13" s="51"/>
      <c r="I13" s="51"/>
    </row>
    <row r="14" spans="7:9" ht="15" customHeight="1">
      <c r="G14" s="397"/>
      <c r="H14" s="397"/>
      <c r="I14" s="397"/>
    </row>
  </sheetData>
  <sheetProtection/>
  <mergeCells count="1">
    <mergeCell ref="B4:C5"/>
  </mergeCells>
  <printOptions/>
  <pageMargins left="0.5905511811023623" right="0.1968503937007874"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2:J28"/>
  <sheetViews>
    <sheetView zoomScalePageLayoutView="0" workbookViewId="0" topLeftCell="A1">
      <selection activeCell="A1" sqref="A1"/>
    </sheetView>
  </sheetViews>
  <sheetFormatPr defaultColWidth="9.00390625" defaultRowHeight="15" customHeight="1"/>
  <cols>
    <col min="1" max="2" width="2.625" style="219" customWidth="1"/>
    <col min="3" max="3" width="13.625" style="219" customWidth="1"/>
    <col min="4" max="9" width="11.625" style="219" customWidth="1"/>
    <col min="10" max="16384" width="9.00390625" style="219" customWidth="1"/>
  </cols>
  <sheetData>
    <row r="2" spans="2:8" ht="15" customHeight="1">
      <c r="B2" s="106" t="s">
        <v>691</v>
      </c>
      <c r="C2" s="242"/>
      <c r="D2" s="242"/>
      <c r="E2" s="242"/>
      <c r="F2" s="242"/>
      <c r="G2" s="242"/>
      <c r="H2" s="242"/>
    </row>
    <row r="3" spans="2:9" ht="14.25" thickBot="1">
      <c r="B3" s="51"/>
      <c r="C3" s="51"/>
      <c r="D3" s="51"/>
      <c r="E3" s="51"/>
      <c r="F3" s="51"/>
      <c r="G3" s="51"/>
      <c r="H3" s="51"/>
      <c r="I3" s="377" t="s">
        <v>488</v>
      </c>
    </row>
    <row r="4" spans="2:9" ht="15" customHeight="1" thickTop="1">
      <c r="B4" s="378" t="s">
        <v>489</v>
      </c>
      <c r="C4" s="379"/>
      <c r="D4" s="277" t="s">
        <v>570</v>
      </c>
      <c r="E4" s="277"/>
      <c r="F4" s="278"/>
      <c r="G4" s="277" t="s">
        <v>615</v>
      </c>
      <c r="H4" s="277"/>
      <c r="I4" s="278"/>
    </row>
    <row r="5" spans="2:9" ht="16.5" customHeight="1">
      <c r="B5" s="380"/>
      <c r="C5" s="381"/>
      <c r="D5" s="41" t="s">
        <v>459</v>
      </c>
      <c r="E5" s="41" t="s">
        <v>460</v>
      </c>
      <c r="F5" s="42" t="s">
        <v>490</v>
      </c>
      <c r="G5" s="41" t="s">
        <v>459</v>
      </c>
      <c r="H5" s="41" t="s">
        <v>460</v>
      </c>
      <c r="I5" s="42" t="s">
        <v>490</v>
      </c>
    </row>
    <row r="6" spans="2:10" ht="16.5" customHeight="1">
      <c r="B6" s="388" t="s">
        <v>496</v>
      </c>
      <c r="C6" s="389"/>
      <c r="D6" s="199">
        <v>347</v>
      </c>
      <c r="E6" s="199">
        <v>292</v>
      </c>
      <c r="F6" s="200">
        <v>44</v>
      </c>
      <c r="G6" s="199">
        <v>432</v>
      </c>
      <c r="H6" s="199">
        <v>420</v>
      </c>
      <c r="I6" s="189">
        <v>56</v>
      </c>
      <c r="J6" s="242"/>
    </row>
    <row r="7" spans="2:10" ht="23.25" customHeight="1">
      <c r="B7" s="390"/>
      <c r="C7" s="49" t="s">
        <v>497</v>
      </c>
      <c r="D7" s="190">
        <v>334</v>
      </c>
      <c r="E7" s="190">
        <v>271</v>
      </c>
      <c r="F7" s="191">
        <v>39</v>
      </c>
      <c r="G7" s="190">
        <v>420</v>
      </c>
      <c r="H7" s="190">
        <v>412</v>
      </c>
      <c r="I7" s="191">
        <v>48</v>
      </c>
      <c r="J7" s="242"/>
    </row>
    <row r="8" spans="2:9" ht="23.25" customHeight="1">
      <c r="B8" s="390"/>
      <c r="C8" s="391" t="s">
        <v>498</v>
      </c>
      <c r="D8" s="190">
        <v>120</v>
      </c>
      <c r="E8" s="190">
        <v>92</v>
      </c>
      <c r="F8" s="191">
        <v>13</v>
      </c>
      <c r="G8" s="190">
        <v>82</v>
      </c>
      <c r="H8" s="190">
        <v>87</v>
      </c>
      <c r="I8" s="191">
        <v>17</v>
      </c>
    </row>
    <row r="9" spans="2:9" ht="23.25" customHeight="1">
      <c r="B9" s="390"/>
      <c r="C9" s="391" t="s">
        <v>499</v>
      </c>
      <c r="D9" s="190">
        <v>214</v>
      </c>
      <c r="E9" s="190">
        <v>179</v>
      </c>
      <c r="F9" s="191">
        <v>26</v>
      </c>
      <c r="G9" s="190">
        <v>338</v>
      </c>
      <c r="H9" s="190">
        <v>325</v>
      </c>
      <c r="I9" s="191">
        <v>31</v>
      </c>
    </row>
    <row r="10" spans="2:9" ht="23.25" customHeight="1">
      <c r="B10" s="390"/>
      <c r="C10" s="49" t="s">
        <v>500</v>
      </c>
      <c r="D10" s="190">
        <v>11</v>
      </c>
      <c r="E10" s="190">
        <v>20</v>
      </c>
      <c r="F10" s="191">
        <v>4</v>
      </c>
      <c r="G10" s="190">
        <v>10</v>
      </c>
      <c r="H10" s="190">
        <v>8</v>
      </c>
      <c r="I10" s="191">
        <v>8</v>
      </c>
    </row>
    <row r="11" spans="2:9" ht="23.25" customHeight="1">
      <c r="B11" s="390"/>
      <c r="C11" s="49" t="s">
        <v>501</v>
      </c>
      <c r="D11" s="190">
        <v>1</v>
      </c>
      <c r="E11" s="190">
        <v>0</v>
      </c>
      <c r="F11" s="191">
        <v>0</v>
      </c>
      <c r="G11" s="190">
        <v>1</v>
      </c>
      <c r="H11" s="192">
        <v>0</v>
      </c>
      <c r="I11" s="193">
        <v>0</v>
      </c>
    </row>
    <row r="12" spans="2:9" ht="23.25" customHeight="1" thickBot="1">
      <c r="B12" s="392"/>
      <c r="C12" s="386" t="s">
        <v>502</v>
      </c>
      <c r="D12" s="196">
        <v>1</v>
      </c>
      <c r="E12" s="196">
        <v>1</v>
      </c>
      <c r="F12" s="197">
        <v>1</v>
      </c>
      <c r="G12" s="196">
        <v>1</v>
      </c>
      <c r="H12" s="196">
        <v>0</v>
      </c>
      <c r="I12" s="197">
        <v>0</v>
      </c>
    </row>
    <row r="13" spans="2:9" ht="23.25" customHeight="1">
      <c r="B13" s="51"/>
      <c r="C13" s="51"/>
      <c r="D13" s="51"/>
      <c r="E13" s="51"/>
      <c r="F13" s="51"/>
      <c r="G13" s="51"/>
      <c r="H13" s="51"/>
      <c r="I13" s="51"/>
    </row>
    <row r="14" spans="2:9" ht="23.25" customHeight="1">
      <c r="B14" s="51"/>
      <c r="C14" s="375"/>
      <c r="G14" s="393"/>
      <c r="H14" s="393"/>
      <c r="I14" s="393"/>
    </row>
    <row r="15" spans="2:3" ht="23.25" customHeight="1">
      <c r="B15" s="51"/>
      <c r="C15" s="51"/>
    </row>
    <row r="16" spans="2:3" ht="23.25" customHeight="1">
      <c r="B16" s="51"/>
      <c r="C16" s="51"/>
    </row>
    <row r="17" spans="2:3" ht="23.25" customHeight="1">
      <c r="B17" s="51"/>
      <c r="C17" s="51" t="s">
        <v>503</v>
      </c>
    </row>
    <row r="18" spans="2:3" ht="23.25" customHeight="1">
      <c r="B18" s="51"/>
      <c r="C18" s="51"/>
    </row>
    <row r="19" spans="2:3" ht="23.25" customHeight="1">
      <c r="B19" s="51"/>
      <c r="C19" s="51"/>
    </row>
    <row r="20" spans="2:3" ht="23.25" customHeight="1">
      <c r="B20" s="51"/>
      <c r="C20" s="51"/>
    </row>
    <row r="21" spans="2:3" ht="23.25" customHeight="1">
      <c r="B21" s="51"/>
      <c r="C21" s="51"/>
    </row>
    <row r="22" spans="2:3" ht="15" customHeight="1">
      <c r="B22" s="51"/>
      <c r="C22" s="51"/>
    </row>
    <row r="23" spans="2:3" ht="15" customHeight="1" hidden="1">
      <c r="B23" s="51"/>
      <c r="C23" s="51"/>
    </row>
    <row r="24" spans="2:3" ht="15" customHeight="1">
      <c r="B24" s="51"/>
      <c r="C24" s="51"/>
    </row>
    <row r="25" spans="2:3" ht="15" customHeight="1">
      <c r="B25" s="51"/>
      <c r="C25" s="51"/>
    </row>
    <row r="26" spans="2:3" ht="15" customHeight="1">
      <c r="B26" s="51"/>
      <c r="C26" s="51"/>
    </row>
    <row r="27" spans="2:3" ht="15" customHeight="1">
      <c r="B27" s="51"/>
      <c r="C27" s="51"/>
    </row>
    <row r="28" spans="2:3" ht="15" customHeight="1">
      <c r="B28" s="51"/>
      <c r="C28" s="51"/>
    </row>
  </sheetData>
  <sheetProtection/>
  <mergeCells count="2">
    <mergeCell ref="B4:C5"/>
    <mergeCell ref="B6:C6"/>
  </mergeCells>
  <printOptions/>
  <pageMargins left="0.33" right="0.32" top="1" bottom="1" header="0.512" footer="0.51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2:J39"/>
  <sheetViews>
    <sheetView zoomScalePageLayoutView="0" workbookViewId="0" topLeftCell="A1">
      <selection activeCell="A1" sqref="A1"/>
    </sheetView>
  </sheetViews>
  <sheetFormatPr defaultColWidth="9.00390625" defaultRowHeight="15" customHeight="1"/>
  <cols>
    <col min="1" max="1" width="3.00390625" style="105" customWidth="1"/>
    <col min="2" max="2" width="3.125" style="105" customWidth="1"/>
    <col min="3" max="3" width="14.625" style="105" customWidth="1"/>
    <col min="4" max="9" width="12.625" style="105" customWidth="1"/>
    <col min="10" max="16384" width="9.00390625" style="105" customWidth="1"/>
  </cols>
  <sheetData>
    <row r="2" spans="2:9" ht="15" customHeight="1">
      <c r="B2" s="106" t="s">
        <v>689</v>
      </c>
      <c r="C2" s="104"/>
      <c r="D2" s="106"/>
      <c r="E2" s="106"/>
      <c r="F2" s="106"/>
      <c r="G2" s="106"/>
      <c r="H2" s="106"/>
      <c r="I2" s="106"/>
    </row>
    <row r="3" ht="12"/>
    <row r="4" spans="3:9" ht="15" customHeight="1" thickBot="1">
      <c r="C4" s="51"/>
      <c r="D4" s="51"/>
      <c r="E4" s="51"/>
      <c r="F4" s="376"/>
      <c r="G4" s="51"/>
      <c r="H4" s="51"/>
      <c r="I4" s="377" t="s">
        <v>488</v>
      </c>
    </row>
    <row r="5" spans="2:9" ht="16.5" customHeight="1" thickTop="1">
      <c r="B5" s="378" t="s">
        <v>504</v>
      </c>
      <c r="C5" s="379"/>
      <c r="D5" s="279" t="s">
        <v>573</v>
      </c>
      <c r="E5" s="279"/>
      <c r="F5" s="279"/>
      <c r="G5" s="279" t="s">
        <v>690</v>
      </c>
      <c r="H5" s="279"/>
      <c r="I5" s="280"/>
    </row>
    <row r="6" spans="2:9" ht="16.5" customHeight="1">
      <c r="B6" s="380"/>
      <c r="C6" s="381"/>
      <c r="D6" s="41" t="s">
        <v>459</v>
      </c>
      <c r="E6" s="41" t="s">
        <v>460</v>
      </c>
      <c r="F6" s="42" t="s">
        <v>490</v>
      </c>
      <c r="G6" s="41" t="s">
        <v>459</v>
      </c>
      <c r="H6" s="41" t="s">
        <v>460</v>
      </c>
      <c r="I6" s="201" t="s">
        <v>490</v>
      </c>
    </row>
    <row r="7" spans="2:10" s="384" customFormat="1" ht="23.25" customHeight="1">
      <c r="B7" s="382" t="s">
        <v>505</v>
      </c>
      <c r="C7" s="482"/>
      <c r="D7" s="199">
        <v>3275</v>
      </c>
      <c r="E7" s="199">
        <v>2289</v>
      </c>
      <c r="F7" s="188">
        <v>1514</v>
      </c>
      <c r="G7" s="199">
        <v>3085</v>
      </c>
      <c r="H7" s="200">
        <v>2587</v>
      </c>
      <c r="I7" s="189">
        <v>1505</v>
      </c>
      <c r="J7" s="383"/>
    </row>
    <row r="8" spans="3:9" ht="23.25" customHeight="1">
      <c r="C8" s="49" t="s">
        <v>133</v>
      </c>
      <c r="D8" s="190">
        <v>998</v>
      </c>
      <c r="E8" s="190">
        <v>607</v>
      </c>
      <c r="F8" s="190">
        <v>369</v>
      </c>
      <c r="G8" s="190">
        <v>930</v>
      </c>
      <c r="H8" s="190">
        <v>741</v>
      </c>
      <c r="I8" s="191">
        <v>411</v>
      </c>
    </row>
    <row r="9" spans="3:9" ht="23.25" customHeight="1">
      <c r="C9" s="49" t="s">
        <v>135</v>
      </c>
      <c r="D9" s="190">
        <v>154</v>
      </c>
      <c r="E9" s="190">
        <v>154</v>
      </c>
      <c r="F9" s="190">
        <v>78</v>
      </c>
      <c r="G9" s="190">
        <v>190</v>
      </c>
      <c r="H9" s="190">
        <v>178</v>
      </c>
      <c r="I9" s="191">
        <v>102</v>
      </c>
    </row>
    <row r="10" spans="3:9" ht="23.25" customHeight="1">
      <c r="C10" s="49" t="s">
        <v>137</v>
      </c>
      <c r="D10" s="190">
        <v>56</v>
      </c>
      <c r="E10" s="190">
        <v>63</v>
      </c>
      <c r="F10" s="190">
        <v>32</v>
      </c>
      <c r="G10" s="190">
        <v>57</v>
      </c>
      <c r="H10" s="190">
        <v>37</v>
      </c>
      <c r="I10" s="191">
        <v>39</v>
      </c>
    </row>
    <row r="11" spans="3:9" ht="23.25" customHeight="1">
      <c r="C11" s="49" t="s">
        <v>139</v>
      </c>
      <c r="D11" s="190">
        <v>187</v>
      </c>
      <c r="E11" s="190">
        <v>141</v>
      </c>
      <c r="F11" s="190">
        <v>79</v>
      </c>
      <c r="G11" s="190">
        <v>188</v>
      </c>
      <c r="H11" s="190">
        <v>103</v>
      </c>
      <c r="I11" s="191">
        <v>67</v>
      </c>
    </row>
    <row r="12" spans="3:9" ht="23.25" customHeight="1">
      <c r="C12" s="49" t="s">
        <v>141</v>
      </c>
      <c r="D12" s="190">
        <v>197</v>
      </c>
      <c r="E12" s="190">
        <v>135</v>
      </c>
      <c r="F12" s="190">
        <v>101</v>
      </c>
      <c r="G12" s="190">
        <v>170</v>
      </c>
      <c r="H12" s="190">
        <v>161</v>
      </c>
      <c r="I12" s="191">
        <v>62</v>
      </c>
    </row>
    <row r="13" spans="3:9" ht="23.25" customHeight="1">
      <c r="C13" s="49" t="s">
        <v>143</v>
      </c>
      <c r="D13" s="190">
        <v>39</v>
      </c>
      <c r="E13" s="190">
        <v>31</v>
      </c>
      <c r="F13" s="190">
        <v>14</v>
      </c>
      <c r="G13" s="190">
        <v>38</v>
      </c>
      <c r="H13" s="190">
        <v>43</v>
      </c>
      <c r="I13" s="191">
        <v>27</v>
      </c>
    </row>
    <row r="14" spans="3:9" ht="23.25" customHeight="1">
      <c r="C14" s="49" t="s">
        <v>145</v>
      </c>
      <c r="D14" s="190">
        <v>239</v>
      </c>
      <c r="E14" s="190">
        <v>171</v>
      </c>
      <c r="F14" s="190">
        <v>112</v>
      </c>
      <c r="G14" s="190">
        <v>193</v>
      </c>
      <c r="H14" s="190">
        <v>185</v>
      </c>
      <c r="I14" s="191">
        <v>91</v>
      </c>
    </row>
    <row r="15" spans="3:9" ht="23.25" customHeight="1">
      <c r="C15" s="49" t="s">
        <v>506</v>
      </c>
      <c r="D15" s="190">
        <v>302</v>
      </c>
      <c r="E15" s="190">
        <v>221</v>
      </c>
      <c r="F15" s="190">
        <v>185</v>
      </c>
      <c r="G15" s="190">
        <v>285</v>
      </c>
      <c r="H15" s="190">
        <v>255</v>
      </c>
      <c r="I15" s="191">
        <v>172</v>
      </c>
    </row>
    <row r="16" spans="3:9" ht="23.25" customHeight="1">
      <c r="C16" s="49" t="s">
        <v>150</v>
      </c>
      <c r="D16" s="190">
        <v>102</v>
      </c>
      <c r="E16" s="190">
        <v>63</v>
      </c>
      <c r="F16" s="190">
        <v>55</v>
      </c>
      <c r="G16" s="190">
        <v>74</v>
      </c>
      <c r="H16" s="190">
        <v>43</v>
      </c>
      <c r="I16" s="191">
        <v>36</v>
      </c>
    </row>
    <row r="17" spans="3:9" ht="23.25" customHeight="1">
      <c r="C17" s="49" t="s">
        <v>152</v>
      </c>
      <c r="D17" s="190">
        <v>152</v>
      </c>
      <c r="E17" s="190">
        <v>110</v>
      </c>
      <c r="F17" s="190">
        <v>81</v>
      </c>
      <c r="G17" s="190">
        <v>138</v>
      </c>
      <c r="H17" s="190">
        <v>151</v>
      </c>
      <c r="I17" s="191">
        <v>89</v>
      </c>
    </row>
    <row r="18" spans="3:9" ht="23.25" customHeight="1">
      <c r="C18" s="49" t="s">
        <v>154</v>
      </c>
      <c r="D18" s="190">
        <v>25</v>
      </c>
      <c r="E18" s="190">
        <v>22</v>
      </c>
      <c r="F18" s="190">
        <v>24</v>
      </c>
      <c r="G18" s="190">
        <v>27</v>
      </c>
      <c r="H18" s="190">
        <v>28</v>
      </c>
      <c r="I18" s="191">
        <v>19</v>
      </c>
    </row>
    <row r="19" spans="3:9" ht="23.25" customHeight="1">
      <c r="C19" s="49" t="s">
        <v>156</v>
      </c>
      <c r="D19" s="190">
        <v>426</v>
      </c>
      <c r="E19" s="190">
        <v>269</v>
      </c>
      <c r="F19" s="190">
        <v>191</v>
      </c>
      <c r="G19" s="190">
        <v>414</v>
      </c>
      <c r="H19" s="190">
        <v>358</v>
      </c>
      <c r="I19" s="191">
        <v>201</v>
      </c>
    </row>
    <row r="20" spans="3:9" ht="23.25" customHeight="1">
      <c r="C20" s="49" t="s">
        <v>158</v>
      </c>
      <c r="D20" s="190">
        <v>358</v>
      </c>
      <c r="E20" s="190">
        <v>267</v>
      </c>
      <c r="F20" s="190">
        <v>173</v>
      </c>
      <c r="G20" s="190">
        <v>332</v>
      </c>
      <c r="H20" s="190">
        <v>256</v>
      </c>
      <c r="I20" s="191">
        <v>149</v>
      </c>
    </row>
    <row r="21" spans="2:9" ht="23.25" customHeight="1" thickBot="1">
      <c r="B21" s="385"/>
      <c r="C21" s="386" t="s">
        <v>160</v>
      </c>
      <c r="D21" s="196">
        <v>40</v>
      </c>
      <c r="E21" s="196">
        <v>35</v>
      </c>
      <c r="F21" s="196">
        <v>20</v>
      </c>
      <c r="G21" s="196">
        <v>49</v>
      </c>
      <c r="H21" s="196">
        <v>48</v>
      </c>
      <c r="I21" s="197">
        <v>40</v>
      </c>
    </row>
    <row r="22" spans="3:9" ht="15" customHeight="1">
      <c r="C22" s="375"/>
      <c r="D22" s="51"/>
      <c r="E22" s="51"/>
      <c r="F22" s="51"/>
      <c r="G22" s="51"/>
      <c r="H22" s="51"/>
      <c r="I22" s="51"/>
    </row>
    <row r="23" spans="3:9" ht="15" customHeight="1" hidden="1">
      <c r="C23" s="51"/>
      <c r="D23" s="51">
        <f>SUM(D8:D22)</f>
        <v>3275</v>
      </c>
      <c r="E23" s="51">
        <f>SUM(E8:E22)</f>
        <v>2289</v>
      </c>
      <c r="F23" s="51">
        <f>SUM(F8:F22)</f>
        <v>1514</v>
      </c>
      <c r="G23" s="51"/>
      <c r="H23" s="51"/>
      <c r="I23" s="51"/>
    </row>
    <row r="25" spans="7:9" ht="15" customHeight="1">
      <c r="G25" s="387"/>
      <c r="H25" s="387"/>
      <c r="I25" s="387"/>
    </row>
    <row r="26" spans="7:9" ht="15" customHeight="1">
      <c r="G26" s="387"/>
      <c r="H26" s="387"/>
      <c r="I26" s="387"/>
    </row>
    <row r="27" spans="7:9" ht="15" customHeight="1">
      <c r="G27" s="387"/>
      <c r="H27" s="387"/>
      <c r="I27" s="387"/>
    </row>
    <row r="28" spans="7:9" ht="15" customHeight="1">
      <c r="G28" s="387"/>
      <c r="H28" s="387"/>
      <c r="I28" s="387"/>
    </row>
    <row r="29" spans="7:9" ht="15" customHeight="1">
      <c r="G29" s="387"/>
      <c r="H29" s="387"/>
      <c r="I29" s="387"/>
    </row>
    <row r="30" spans="7:9" ht="15" customHeight="1">
      <c r="G30" s="387"/>
      <c r="H30" s="387"/>
      <c r="I30" s="387"/>
    </row>
    <row r="31" spans="7:9" ht="15" customHeight="1">
      <c r="G31" s="387"/>
      <c r="H31" s="387"/>
      <c r="I31" s="387"/>
    </row>
    <row r="32" spans="7:9" ht="15" customHeight="1">
      <c r="G32" s="387"/>
      <c r="H32" s="387"/>
      <c r="I32" s="387"/>
    </row>
    <row r="33" spans="7:9" ht="15" customHeight="1">
      <c r="G33" s="387"/>
      <c r="H33" s="387"/>
      <c r="I33" s="387"/>
    </row>
    <row r="34" spans="7:9" ht="15" customHeight="1">
      <c r="G34" s="387"/>
      <c r="H34" s="387"/>
      <c r="I34" s="387"/>
    </row>
    <row r="35" spans="7:9" ht="15" customHeight="1">
      <c r="G35" s="387"/>
      <c r="H35" s="387"/>
      <c r="I35" s="387"/>
    </row>
    <row r="36" spans="7:9" ht="15" customHeight="1">
      <c r="G36" s="387"/>
      <c r="H36" s="387"/>
      <c r="I36" s="387"/>
    </row>
    <row r="37" spans="7:9" ht="15" customHeight="1">
      <c r="G37" s="387"/>
      <c r="H37" s="387"/>
      <c r="I37" s="387"/>
    </row>
    <row r="38" spans="7:9" ht="15" customHeight="1">
      <c r="G38" s="387"/>
      <c r="H38" s="387"/>
      <c r="I38" s="387"/>
    </row>
    <row r="39" spans="7:9" ht="15" customHeight="1">
      <c r="G39" s="387"/>
      <c r="H39" s="387"/>
      <c r="I39" s="387"/>
    </row>
  </sheetData>
  <sheetProtection/>
  <mergeCells count="2">
    <mergeCell ref="B5:C6"/>
    <mergeCell ref="B7:C7"/>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Header>&amp;R&amp;D  &amp;T</oddHeader>
  </headerFooter>
</worksheet>
</file>

<file path=xl/worksheets/sheet27.xml><?xml version="1.0" encoding="utf-8"?>
<worksheet xmlns="http://schemas.openxmlformats.org/spreadsheetml/2006/main" xmlns:r="http://schemas.openxmlformats.org/officeDocument/2006/relationships">
  <dimension ref="A1:G11"/>
  <sheetViews>
    <sheetView zoomScaleSheetLayoutView="100" zoomScalePageLayoutView="0" workbookViewId="0" topLeftCell="A1">
      <selection activeCell="A1" sqref="A1"/>
    </sheetView>
  </sheetViews>
  <sheetFormatPr defaultColWidth="9.00390625" defaultRowHeight="15" customHeight="1"/>
  <cols>
    <col min="1" max="1" width="1.25" style="51" customWidth="1"/>
    <col min="2" max="7" width="13.125" style="51" customWidth="1"/>
    <col min="8" max="8" width="15.625" style="51" customWidth="1"/>
    <col min="9" max="16384" width="9.00390625" style="51" customWidth="1"/>
  </cols>
  <sheetData>
    <row r="1" ht="12.75" customHeight="1">
      <c r="G1" s="371"/>
    </row>
    <row r="2" ht="21" customHeight="1">
      <c r="B2" s="202" t="s">
        <v>687</v>
      </c>
    </row>
    <row r="3" spans="2:7" ht="15" customHeight="1" thickBot="1">
      <c r="B3" s="50"/>
      <c r="D3" s="50"/>
      <c r="E3" s="50"/>
      <c r="G3" s="372" t="s">
        <v>507</v>
      </c>
    </row>
    <row r="4" spans="1:7" ht="21" customHeight="1" thickTop="1">
      <c r="A4" s="50"/>
      <c r="B4" s="373" t="s">
        <v>508</v>
      </c>
      <c r="C4" s="203" t="s">
        <v>509</v>
      </c>
      <c r="D4" s="203" t="s">
        <v>510</v>
      </c>
      <c r="E4" s="203" t="s">
        <v>511</v>
      </c>
      <c r="F4" s="203" t="s">
        <v>512</v>
      </c>
      <c r="G4" s="204" t="s">
        <v>513</v>
      </c>
    </row>
    <row r="5" spans="1:7" ht="24" customHeight="1">
      <c r="A5" s="50"/>
      <c r="B5" s="374" t="s">
        <v>514</v>
      </c>
      <c r="C5" s="190">
        <v>202</v>
      </c>
      <c r="D5" s="190">
        <v>29</v>
      </c>
      <c r="E5" s="190">
        <v>111</v>
      </c>
      <c r="F5" s="192">
        <v>14</v>
      </c>
      <c r="G5" s="191">
        <v>929</v>
      </c>
    </row>
    <row r="6" spans="1:7" ht="24" customHeight="1">
      <c r="A6" s="50"/>
      <c r="B6" s="374" t="s">
        <v>515</v>
      </c>
      <c r="C6" s="190">
        <v>145</v>
      </c>
      <c r="D6" s="190">
        <v>19</v>
      </c>
      <c r="E6" s="190">
        <v>91</v>
      </c>
      <c r="F6" s="192">
        <v>12</v>
      </c>
      <c r="G6" s="191">
        <v>864</v>
      </c>
    </row>
    <row r="7" spans="1:7" ht="24" customHeight="1">
      <c r="A7" s="50"/>
      <c r="B7" s="374" t="s">
        <v>516</v>
      </c>
      <c r="C7" s="190">
        <v>135</v>
      </c>
      <c r="D7" s="190">
        <v>12</v>
      </c>
      <c r="E7" s="190">
        <v>98</v>
      </c>
      <c r="F7" s="192">
        <v>9</v>
      </c>
      <c r="G7" s="191">
        <v>640</v>
      </c>
    </row>
    <row r="8" spans="1:7" ht="24" customHeight="1">
      <c r="A8" s="50"/>
      <c r="B8" s="374" t="s">
        <v>574</v>
      </c>
      <c r="C8" s="190">
        <v>156</v>
      </c>
      <c r="D8" s="190">
        <v>18</v>
      </c>
      <c r="E8" s="190">
        <v>73</v>
      </c>
      <c r="F8" s="192">
        <v>1</v>
      </c>
      <c r="G8" s="191">
        <v>588</v>
      </c>
    </row>
    <row r="9" spans="1:7" ht="24" customHeight="1">
      <c r="A9" s="50"/>
      <c r="B9" s="374" t="s">
        <v>575</v>
      </c>
      <c r="C9" s="190">
        <v>107</v>
      </c>
      <c r="D9" s="190">
        <v>18</v>
      </c>
      <c r="E9" s="190">
        <v>73</v>
      </c>
      <c r="F9" s="190">
        <v>4</v>
      </c>
      <c r="G9" s="191">
        <v>553</v>
      </c>
    </row>
    <row r="10" spans="1:7" ht="24" customHeight="1" thickBot="1">
      <c r="A10" s="50"/>
      <c r="B10" s="205" t="s">
        <v>688</v>
      </c>
      <c r="C10" s="480">
        <v>97</v>
      </c>
      <c r="D10" s="480">
        <v>14</v>
      </c>
      <c r="E10" s="480">
        <v>42</v>
      </c>
      <c r="F10" s="480">
        <v>0</v>
      </c>
      <c r="G10" s="481">
        <v>560</v>
      </c>
    </row>
    <row r="11" ht="15" customHeight="1">
      <c r="B11" s="375" t="s">
        <v>517</v>
      </c>
    </row>
    <row r="12" ht="12"/>
    <row r="13" ht="12"/>
    <row r="14" ht="12"/>
    <row r="15" ht="12"/>
    <row r="16" ht="12"/>
    <row r="17" ht="12"/>
    <row r="18" ht="12"/>
    <row r="19" ht="12"/>
    <row r="20" ht="12"/>
    <row r="21" ht="12"/>
  </sheetData>
  <sheetProtection/>
  <printOptions/>
  <pageMargins left="0.27" right="0.36" top="0.5905511811023623" bottom="0.3937007874015748" header="0.5118110236220472" footer="0.5118110236220472"/>
  <pageSetup horizontalDpi="600" verticalDpi="600" orientation="portrait" paperSize="9" scale="85" r:id="rId1"/>
  <headerFooter alignWithMargins="0">
    <oddHeader>&amp;R&amp;D  &amp;T</oddHeader>
  </headerFooter>
</worksheet>
</file>

<file path=xl/worksheets/sheet28.xml><?xml version="1.0" encoding="utf-8"?>
<worksheet xmlns="http://schemas.openxmlformats.org/spreadsheetml/2006/main" xmlns:r="http://schemas.openxmlformats.org/officeDocument/2006/relationships">
  <dimension ref="A1:G11"/>
  <sheetViews>
    <sheetView zoomScalePageLayoutView="0" workbookViewId="0" topLeftCell="A1">
      <selection activeCell="A1" sqref="A1"/>
    </sheetView>
  </sheetViews>
  <sheetFormatPr defaultColWidth="9.00390625" defaultRowHeight="13.5"/>
  <cols>
    <col min="1" max="1" width="1.25" style="51" customWidth="1"/>
    <col min="2" max="7" width="13.125" style="51" customWidth="1"/>
    <col min="8" max="8" width="15.625" style="51" customWidth="1"/>
    <col min="9" max="16384" width="9.00390625" style="51" customWidth="1"/>
  </cols>
  <sheetData>
    <row r="1" ht="12.75" customHeight="1">
      <c r="G1" s="371"/>
    </row>
    <row r="2" ht="21" customHeight="1">
      <c r="B2" s="202" t="s">
        <v>687</v>
      </c>
    </row>
    <row r="3" spans="2:7" ht="15" customHeight="1" thickBot="1">
      <c r="B3" s="50"/>
      <c r="D3" s="50"/>
      <c r="E3" s="50"/>
      <c r="G3" s="372" t="s">
        <v>507</v>
      </c>
    </row>
    <row r="4" spans="1:7" ht="21" customHeight="1" thickTop="1">
      <c r="A4" s="50"/>
      <c r="B4" s="373" t="s">
        <v>508</v>
      </c>
      <c r="C4" s="203" t="s">
        <v>509</v>
      </c>
      <c r="D4" s="203" t="s">
        <v>510</v>
      </c>
      <c r="E4" s="203" t="s">
        <v>511</v>
      </c>
      <c r="F4" s="203" t="s">
        <v>512</v>
      </c>
      <c r="G4" s="204" t="s">
        <v>513</v>
      </c>
    </row>
    <row r="5" spans="1:7" ht="24" customHeight="1">
      <c r="A5" s="50"/>
      <c r="B5" s="374" t="s">
        <v>514</v>
      </c>
      <c r="C5" s="190">
        <v>202</v>
      </c>
      <c r="D5" s="190">
        <v>29</v>
      </c>
      <c r="E5" s="190">
        <v>111</v>
      </c>
      <c r="F5" s="192">
        <v>14</v>
      </c>
      <c r="G5" s="191">
        <v>929</v>
      </c>
    </row>
    <row r="6" spans="1:7" ht="24" customHeight="1">
      <c r="A6" s="50"/>
      <c r="B6" s="374" t="s">
        <v>515</v>
      </c>
      <c r="C6" s="190">
        <v>145</v>
      </c>
      <c r="D6" s="190">
        <v>19</v>
      </c>
      <c r="E6" s="190">
        <v>91</v>
      </c>
      <c r="F6" s="192">
        <v>12</v>
      </c>
      <c r="G6" s="191">
        <v>864</v>
      </c>
    </row>
    <row r="7" spans="1:7" ht="24" customHeight="1">
      <c r="A7" s="50"/>
      <c r="B7" s="374" t="s">
        <v>516</v>
      </c>
      <c r="C7" s="190">
        <v>135</v>
      </c>
      <c r="D7" s="190">
        <v>12</v>
      </c>
      <c r="E7" s="190">
        <v>98</v>
      </c>
      <c r="F7" s="192">
        <v>9</v>
      </c>
      <c r="G7" s="191">
        <v>640</v>
      </c>
    </row>
    <row r="8" spans="1:7" ht="24" customHeight="1">
      <c r="A8" s="50"/>
      <c r="B8" s="374" t="s">
        <v>574</v>
      </c>
      <c r="C8" s="190">
        <v>156</v>
      </c>
      <c r="D8" s="190">
        <v>18</v>
      </c>
      <c r="E8" s="190">
        <v>73</v>
      </c>
      <c r="F8" s="192">
        <v>1</v>
      </c>
      <c r="G8" s="191">
        <v>588</v>
      </c>
    </row>
    <row r="9" spans="1:7" ht="24" customHeight="1">
      <c r="A9" s="50"/>
      <c r="B9" s="374" t="s">
        <v>575</v>
      </c>
      <c r="C9" s="190">
        <v>107</v>
      </c>
      <c r="D9" s="190">
        <v>18</v>
      </c>
      <c r="E9" s="190">
        <v>73</v>
      </c>
      <c r="F9" s="190">
        <v>4</v>
      </c>
      <c r="G9" s="191">
        <v>553</v>
      </c>
    </row>
    <row r="10" spans="1:7" ht="24" customHeight="1" thickBot="1">
      <c r="A10" s="50"/>
      <c r="B10" s="205" t="s">
        <v>688</v>
      </c>
      <c r="C10" s="480">
        <v>97</v>
      </c>
      <c r="D10" s="480">
        <v>14</v>
      </c>
      <c r="E10" s="480">
        <v>42</v>
      </c>
      <c r="F10" s="480">
        <v>0</v>
      </c>
      <c r="G10" s="481">
        <v>560</v>
      </c>
    </row>
    <row r="11" ht="15" customHeight="1">
      <c r="B11" s="375" t="s">
        <v>517</v>
      </c>
    </row>
  </sheetData>
  <sheetProtection/>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N57"/>
  <sheetViews>
    <sheetView zoomScalePageLayoutView="0" workbookViewId="0" topLeftCell="A1">
      <selection activeCell="A1" sqref="A1"/>
    </sheetView>
  </sheetViews>
  <sheetFormatPr defaultColWidth="9.00390625" defaultRowHeight="13.5"/>
  <cols>
    <col min="1" max="1" width="9.00390625" style="218" customWidth="1"/>
    <col min="2" max="2" width="9.50390625" style="218" bestFit="1" customWidth="1"/>
    <col min="3" max="16384" width="9.00390625" style="218" customWidth="1"/>
  </cols>
  <sheetData>
    <row r="1" ht="15" customHeight="1">
      <c r="M1" s="37"/>
    </row>
    <row r="2" spans="1:13" ht="21" customHeight="1">
      <c r="A2" s="217" t="s">
        <v>711</v>
      </c>
      <c r="B2" s="217"/>
      <c r="C2" s="217"/>
      <c r="D2" s="217"/>
      <c r="E2" s="217"/>
      <c r="F2" s="217"/>
      <c r="G2" s="217"/>
      <c r="H2" s="217"/>
      <c r="I2" s="217"/>
      <c r="J2" s="217"/>
      <c r="K2" s="217"/>
      <c r="L2" s="217"/>
      <c r="M2" s="217"/>
    </row>
    <row r="3" spans="1:13" ht="12" customHeight="1">
      <c r="A3" s="217"/>
      <c r="B3" s="217"/>
      <c r="C3" s="217"/>
      <c r="D3" s="217"/>
      <c r="E3" s="217"/>
      <c r="F3" s="217"/>
      <c r="G3" s="217"/>
      <c r="H3" s="217"/>
      <c r="I3" s="217"/>
      <c r="J3" s="217"/>
      <c r="K3" s="217"/>
      <c r="L3" s="217"/>
      <c r="M3" s="217"/>
    </row>
    <row r="4" spans="1:13" ht="15" customHeight="1" thickBot="1">
      <c r="A4" s="464"/>
      <c r="L4" s="219" t="s">
        <v>41</v>
      </c>
      <c r="M4" s="219"/>
    </row>
    <row r="5" spans="1:13" ht="36.75" thickTop="1">
      <c r="A5" s="465" t="s">
        <v>42</v>
      </c>
      <c r="B5" s="221" t="s">
        <v>43</v>
      </c>
      <c r="C5" s="221" t="s">
        <v>44</v>
      </c>
      <c r="D5" s="221" t="s">
        <v>45</v>
      </c>
      <c r="E5" s="221" t="s">
        <v>46</v>
      </c>
      <c r="F5" s="220" t="s">
        <v>47</v>
      </c>
      <c r="G5" s="220" t="s">
        <v>48</v>
      </c>
      <c r="H5" s="220" t="s">
        <v>49</v>
      </c>
      <c r="I5" s="221" t="s">
        <v>50</v>
      </c>
      <c r="J5" s="221" t="s">
        <v>51</v>
      </c>
      <c r="K5" s="221" t="s">
        <v>52</v>
      </c>
      <c r="L5" s="221" t="s">
        <v>53</v>
      </c>
      <c r="M5" s="222" t="s">
        <v>54</v>
      </c>
    </row>
    <row r="6" spans="1:13" ht="18" customHeight="1">
      <c r="A6" s="223" t="s">
        <v>557</v>
      </c>
      <c r="B6" s="224">
        <v>12429</v>
      </c>
      <c r="C6" s="224">
        <v>6188</v>
      </c>
      <c r="D6" s="224">
        <v>693</v>
      </c>
      <c r="E6" s="224">
        <v>4</v>
      </c>
      <c r="F6" s="224">
        <v>23</v>
      </c>
      <c r="G6" s="224">
        <v>135</v>
      </c>
      <c r="H6" s="224">
        <v>547</v>
      </c>
      <c r="I6" s="224">
        <v>622</v>
      </c>
      <c r="J6" s="224">
        <v>726</v>
      </c>
      <c r="K6" s="224">
        <v>224</v>
      </c>
      <c r="L6" s="224">
        <v>2520</v>
      </c>
      <c r="M6" s="225">
        <v>747</v>
      </c>
    </row>
    <row r="7" spans="1:14" ht="18" customHeight="1">
      <c r="A7" s="227" t="s">
        <v>633</v>
      </c>
      <c r="B7" s="232">
        <v>12494</v>
      </c>
      <c r="C7" s="232">
        <v>6193</v>
      </c>
      <c r="D7" s="232">
        <v>689</v>
      </c>
      <c r="E7" s="232">
        <v>6</v>
      </c>
      <c r="F7" s="232">
        <v>22</v>
      </c>
      <c r="G7" s="232">
        <v>148</v>
      </c>
      <c r="H7" s="232">
        <v>553</v>
      </c>
      <c r="I7" s="232">
        <v>620</v>
      </c>
      <c r="J7" s="232">
        <v>731</v>
      </c>
      <c r="K7" s="232">
        <v>223</v>
      </c>
      <c r="L7" s="232">
        <v>2596</v>
      </c>
      <c r="M7" s="233">
        <v>713</v>
      </c>
      <c r="N7" s="226"/>
    </row>
    <row r="8" spans="1:13" ht="12" customHeight="1">
      <c r="A8" s="227"/>
      <c r="B8" s="232"/>
      <c r="C8" s="232"/>
      <c r="D8" s="232"/>
      <c r="E8" s="232"/>
      <c r="F8" s="232"/>
      <c r="G8" s="232"/>
      <c r="H8" s="232"/>
      <c r="I8" s="232"/>
      <c r="J8" s="232"/>
      <c r="K8" s="232"/>
      <c r="L8" s="232"/>
      <c r="M8" s="233"/>
    </row>
    <row r="9" spans="1:13" ht="12" customHeight="1">
      <c r="A9" s="227" t="s">
        <v>55</v>
      </c>
      <c r="B9" s="232">
        <v>9267</v>
      </c>
      <c r="C9" s="232">
        <v>4285</v>
      </c>
      <c r="D9" s="232">
        <v>506</v>
      </c>
      <c r="E9" s="232">
        <v>6</v>
      </c>
      <c r="F9" s="232">
        <v>3</v>
      </c>
      <c r="G9" s="232">
        <v>76</v>
      </c>
      <c r="H9" s="232">
        <v>251</v>
      </c>
      <c r="I9" s="232">
        <v>422</v>
      </c>
      <c r="J9" s="232">
        <v>731</v>
      </c>
      <c r="K9" s="232">
        <v>159</v>
      </c>
      <c r="L9" s="232">
        <v>2304</v>
      </c>
      <c r="M9" s="233">
        <v>524</v>
      </c>
    </row>
    <row r="10" spans="1:13" ht="12" customHeight="1">
      <c r="A10" s="227" t="s">
        <v>56</v>
      </c>
      <c r="B10" s="232">
        <v>3227</v>
      </c>
      <c r="C10" s="232">
        <v>1908</v>
      </c>
      <c r="D10" s="232">
        <v>183</v>
      </c>
      <c r="E10" s="232">
        <v>0</v>
      </c>
      <c r="F10" s="232">
        <v>19</v>
      </c>
      <c r="G10" s="232">
        <v>72</v>
      </c>
      <c r="H10" s="232">
        <v>302</v>
      </c>
      <c r="I10" s="232">
        <v>198</v>
      </c>
      <c r="J10" s="232">
        <v>0</v>
      </c>
      <c r="K10" s="232">
        <v>64</v>
      </c>
      <c r="L10" s="232">
        <v>292</v>
      </c>
      <c r="M10" s="233">
        <v>189</v>
      </c>
    </row>
    <row r="11" spans="1:13" ht="12" customHeight="1">
      <c r="A11" s="227"/>
      <c r="B11" s="232"/>
      <c r="C11" s="232"/>
      <c r="D11" s="232"/>
      <c r="E11" s="232"/>
      <c r="F11" s="232"/>
      <c r="G11" s="232"/>
      <c r="H11" s="232"/>
      <c r="I11" s="232"/>
      <c r="J11" s="232"/>
      <c r="K11" s="232"/>
      <c r="L11" s="232"/>
      <c r="M11" s="233"/>
    </row>
    <row r="12" spans="1:13" ht="12" customHeight="1">
      <c r="A12" s="227" t="s">
        <v>57</v>
      </c>
      <c r="B12" s="232">
        <v>5496</v>
      </c>
      <c r="C12" s="232">
        <v>2581</v>
      </c>
      <c r="D12" s="232">
        <v>317</v>
      </c>
      <c r="E12" s="232">
        <v>0</v>
      </c>
      <c r="F12" s="232">
        <v>8</v>
      </c>
      <c r="G12" s="232">
        <v>75</v>
      </c>
      <c r="H12" s="232">
        <v>217</v>
      </c>
      <c r="I12" s="232">
        <v>294</v>
      </c>
      <c r="J12" s="232">
        <v>527</v>
      </c>
      <c r="K12" s="232">
        <v>110</v>
      </c>
      <c r="L12" s="232">
        <v>1061</v>
      </c>
      <c r="M12" s="233">
        <v>333</v>
      </c>
    </row>
    <row r="13" spans="1:13" ht="12" customHeight="1">
      <c r="A13" s="227" t="s">
        <v>58</v>
      </c>
      <c r="B13" s="232">
        <v>1336</v>
      </c>
      <c r="C13" s="232">
        <v>656</v>
      </c>
      <c r="D13" s="232">
        <v>59</v>
      </c>
      <c r="E13" s="232">
        <v>0</v>
      </c>
      <c r="F13" s="232">
        <v>11</v>
      </c>
      <c r="G13" s="232">
        <v>29</v>
      </c>
      <c r="H13" s="232">
        <v>114</v>
      </c>
      <c r="I13" s="232">
        <v>81</v>
      </c>
      <c r="J13" s="232">
        <v>0</v>
      </c>
      <c r="K13" s="232">
        <v>8</v>
      </c>
      <c r="L13" s="232">
        <v>24</v>
      </c>
      <c r="M13" s="233">
        <v>63</v>
      </c>
    </row>
    <row r="14" spans="1:13" ht="12" customHeight="1">
      <c r="A14" s="227" t="s">
        <v>59</v>
      </c>
      <c r="B14" s="232">
        <v>2363</v>
      </c>
      <c r="C14" s="232">
        <v>1368</v>
      </c>
      <c r="D14" s="232">
        <v>143</v>
      </c>
      <c r="E14" s="232">
        <v>0</v>
      </c>
      <c r="F14" s="232">
        <v>3</v>
      </c>
      <c r="G14" s="232">
        <v>27</v>
      </c>
      <c r="H14" s="232">
        <v>127</v>
      </c>
      <c r="I14" s="232">
        <v>89</v>
      </c>
      <c r="J14" s="232">
        <v>0</v>
      </c>
      <c r="K14" s="232">
        <v>40</v>
      </c>
      <c r="L14" s="232">
        <v>736</v>
      </c>
      <c r="M14" s="233">
        <v>126</v>
      </c>
    </row>
    <row r="15" spans="1:13" ht="12" customHeight="1">
      <c r="A15" s="227" t="s">
        <v>60</v>
      </c>
      <c r="B15" s="232">
        <v>3267</v>
      </c>
      <c r="C15" s="232">
        <v>1588</v>
      </c>
      <c r="D15" s="232">
        <v>170</v>
      </c>
      <c r="E15" s="232">
        <v>6</v>
      </c>
      <c r="F15" s="232">
        <v>0</v>
      </c>
      <c r="G15" s="232">
        <v>17</v>
      </c>
      <c r="H15" s="232">
        <v>95</v>
      </c>
      <c r="I15" s="232">
        <v>156</v>
      </c>
      <c r="J15" s="232">
        <v>204</v>
      </c>
      <c r="K15" s="232">
        <v>65</v>
      </c>
      <c r="L15" s="232">
        <v>775</v>
      </c>
      <c r="M15" s="233">
        <v>191</v>
      </c>
    </row>
    <row r="16" spans="1:13" ht="12" customHeight="1">
      <c r="A16" s="227"/>
      <c r="B16" s="232"/>
      <c r="C16" s="232"/>
      <c r="D16" s="232"/>
      <c r="E16" s="232"/>
      <c r="F16" s="232"/>
      <c r="G16" s="232"/>
      <c r="H16" s="232"/>
      <c r="I16" s="232"/>
      <c r="J16" s="232"/>
      <c r="K16" s="232"/>
      <c r="L16" s="232"/>
      <c r="M16" s="233"/>
    </row>
    <row r="17" spans="1:13" ht="13.5" customHeight="1">
      <c r="A17" s="228" t="s">
        <v>657</v>
      </c>
      <c r="B17" s="234">
        <v>2445</v>
      </c>
      <c r="C17" s="234">
        <v>912</v>
      </c>
      <c r="D17" s="234">
        <v>117</v>
      </c>
      <c r="E17" s="234">
        <v>0</v>
      </c>
      <c r="F17" s="234">
        <v>2</v>
      </c>
      <c r="G17" s="234">
        <v>43</v>
      </c>
      <c r="H17" s="234">
        <v>48</v>
      </c>
      <c r="I17" s="234">
        <v>92</v>
      </c>
      <c r="J17" s="234">
        <v>253</v>
      </c>
      <c r="K17" s="234">
        <v>80</v>
      </c>
      <c r="L17" s="234">
        <v>766</v>
      </c>
      <c r="M17" s="235">
        <v>132</v>
      </c>
    </row>
    <row r="18" spans="1:13" ht="13.5" customHeight="1">
      <c r="A18" s="228" t="s">
        <v>658</v>
      </c>
      <c r="B18" s="234">
        <v>988</v>
      </c>
      <c r="C18" s="234">
        <v>388</v>
      </c>
      <c r="D18" s="234">
        <v>53</v>
      </c>
      <c r="E18" s="234">
        <v>0</v>
      </c>
      <c r="F18" s="234">
        <v>0</v>
      </c>
      <c r="G18" s="234">
        <v>5</v>
      </c>
      <c r="H18" s="234">
        <v>24</v>
      </c>
      <c r="I18" s="234">
        <v>24</v>
      </c>
      <c r="J18" s="234">
        <v>0</v>
      </c>
      <c r="K18" s="234">
        <v>5</v>
      </c>
      <c r="L18" s="234">
        <v>454</v>
      </c>
      <c r="M18" s="235">
        <v>35</v>
      </c>
    </row>
    <row r="19" spans="1:13" ht="13.5">
      <c r="A19" s="228" t="s">
        <v>659</v>
      </c>
      <c r="B19" s="234">
        <v>1907</v>
      </c>
      <c r="C19" s="234">
        <v>719</v>
      </c>
      <c r="D19" s="234">
        <v>78</v>
      </c>
      <c r="E19" s="234">
        <v>0</v>
      </c>
      <c r="F19" s="234">
        <v>0</v>
      </c>
      <c r="G19" s="234">
        <v>5</v>
      </c>
      <c r="H19" s="234">
        <v>36</v>
      </c>
      <c r="I19" s="234">
        <v>48</v>
      </c>
      <c r="J19" s="234">
        <v>204</v>
      </c>
      <c r="K19" s="234">
        <v>25</v>
      </c>
      <c r="L19" s="234">
        <v>708</v>
      </c>
      <c r="M19" s="235">
        <v>84</v>
      </c>
    </row>
    <row r="20" spans="1:13" ht="13.5">
      <c r="A20" s="228" t="s">
        <v>660</v>
      </c>
      <c r="B20" s="234">
        <v>888</v>
      </c>
      <c r="C20" s="234">
        <v>570</v>
      </c>
      <c r="D20" s="234">
        <v>62</v>
      </c>
      <c r="E20" s="234">
        <v>6</v>
      </c>
      <c r="F20" s="234">
        <v>0</v>
      </c>
      <c r="G20" s="234">
        <v>10</v>
      </c>
      <c r="H20" s="234">
        <v>35</v>
      </c>
      <c r="I20" s="234">
        <v>72</v>
      </c>
      <c r="J20" s="234">
        <v>0</v>
      </c>
      <c r="K20" s="234">
        <v>10</v>
      </c>
      <c r="L20" s="234">
        <v>49</v>
      </c>
      <c r="M20" s="235">
        <v>74</v>
      </c>
    </row>
    <row r="21" spans="1:13" ht="13.5">
      <c r="A21" s="228" t="s">
        <v>661</v>
      </c>
      <c r="B21" s="234">
        <v>274</v>
      </c>
      <c r="C21" s="234">
        <v>186</v>
      </c>
      <c r="D21" s="234">
        <v>24</v>
      </c>
      <c r="E21" s="234">
        <v>0</v>
      </c>
      <c r="F21" s="234">
        <v>0</v>
      </c>
      <c r="G21" s="234">
        <v>2</v>
      </c>
      <c r="H21" s="234">
        <v>9</v>
      </c>
      <c r="I21" s="234">
        <v>19</v>
      </c>
      <c r="J21" s="234">
        <v>0</v>
      </c>
      <c r="K21" s="234">
        <v>4</v>
      </c>
      <c r="L21" s="234">
        <v>16</v>
      </c>
      <c r="M21" s="235">
        <v>14</v>
      </c>
    </row>
    <row r="22" spans="1:13" ht="13.5">
      <c r="A22" s="228" t="s">
        <v>73</v>
      </c>
      <c r="B22" s="234">
        <v>446</v>
      </c>
      <c r="C22" s="234">
        <v>181</v>
      </c>
      <c r="D22" s="234">
        <v>22</v>
      </c>
      <c r="E22" s="234">
        <v>0</v>
      </c>
      <c r="F22" s="234">
        <v>0</v>
      </c>
      <c r="G22" s="234">
        <v>3</v>
      </c>
      <c r="H22" s="234">
        <v>11</v>
      </c>
      <c r="I22" s="234">
        <v>37</v>
      </c>
      <c r="J22" s="234">
        <v>0</v>
      </c>
      <c r="K22" s="234">
        <v>5</v>
      </c>
      <c r="L22" s="234">
        <v>146</v>
      </c>
      <c r="M22" s="235">
        <v>41</v>
      </c>
    </row>
    <row r="23" spans="1:13" ht="13.5">
      <c r="A23" s="228" t="s">
        <v>138</v>
      </c>
      <c r="B23" s="234">
        <v>324</v>
      </c>
      <c r="C23" s="234">
        <v>167</v>
      </c>
      <c r="D23" s="234">
        <v>21</v>
      </c>
      <c r="E23" s="234">
        <v>0</v>
      </c>
      <c r="F23" s="234">
        <v>0</v>
      </c>
      <c r="G23" s="234">
        <v>3</v>
      </c>
      <c r="H23" s="234">
        <v>11</v>
      </c>
      <c r="I23" s="234">
        <v>32</v>
      </c>
      <c r="J23" s="234">
        <v>55</v>
      </c>
      <c r="K23" s="234">
        <v>4</v>
      </c>
      <c r="L23" s="234">
        <v>9</v>
      </c>
      <c r="M23" s="235">
        <v>22</v>
      </c>
    </row>
    <row r="24" spans="1:13" ht="13.5">
      <c r="A24" s="228" t="s">
        <v>662</v>
      </c>
      <c r="B24" s="234">
        <v>269</v>
      </c>
      <c r="C24" s="234">
        <v>155</v>
      </c>
      <c r="D24" s="234">
        <v>17</v>
      </c>
      <c r="E24" s="234">
        <v>0</v>
      </c>
      <c r="F24" s="234">
        <v>0</v>
      </c>
      <c r="G24" s="234">
        <v>1</v>
      </c>
      <c r="H24" s="234">
        <v>6</v>
      </c>
      <c r="I24" s="234">
        <v>18</v>
      </c>
      <c r="J24" s="234">
        <v>44</v>
      </c>
      <c r="K24" s="234">
        <v>2</v>
      </c>
      <c r="L24" s="234">
        <v>12</v>
      </c>
      <c r="M24" s="235">
        <v>14</v>
      </c>
    </row>
    <row r="25" spans="1:13" ht="13.5">
      <c r="A25" s="228" t="s">
        <v>663</v>
      </c>
      <c r="B25" s="234">
        <v>293</v>
      </c>
      <c r="C25" s="234">
        <v>223</v>
      </c>
      <c r="D25" s="234">
        <v>16</v>
      </c>
      <c r="E25" s="234">
        <v>0</v>
      </c>
      <c r="F25" s="234">
        <v>0</v>
      </c>
      <c r="G25" s="234">
        <v>0</v>
      </c>
      <c r="H25" s="234">
        <v>14</v>
      </c>
      <c r="I25" s="234">
        <v>6</v>
      </c>
      <c r="J25" s="234">
        <v>0</v>
      </c>
      <c r="K25" s="234">
        <v>3</v>
      </c>
      <c r="L25" s="234">
        <v>12</v>
      </c>
      <c r="M25" s="235">
        <v>19</v>
      </c>
    </row>
    <row r="26" spans="1:13" ht="13.5">
      <c r="A26" s="228" t="s">
        <v>142</v>
      </c>
      <c r="B26" s="234">
        <v>516</v>
      </c>
      <c r="C26" s="234">
        <v>238</v>
      </c>
      <c r="D26" s="234">
        <v>34</v>
      </c>
      <c r="E26" s="234">
        <v>0</v>
      </c>
      <c r="F26" s="234">
        <v>0</v>
      </c>
      <c r="G26" s="234">
        <v>1</v>
      </c>
      <c r="H26" s="234">
        <v>19</v>
      </c>
      <c r="I26" s="234">
        <v>28</v>
      </c>
      <c r="J26" s="234">
        <v>66</v>
      </c>
      <c r="K26" s="234">
        <v>5</v>
      </c>
      <c r="L26" s="234">
        <v>90</v>
      </c>
      <c r="M26" s="235">
        <v>35</v>
      </c>
    </row>
    <row r="27" spans="1:13" ht="13.5">
      <c r="A27" s="228" t="s">
        <v>664</v>
      </c>
      <c r="B27" s="234">
        <v>373</v>
      </c>
      <c r="C27" s="234">
        <v>215</v>
      </c>
      <c r="D27" s="234">
        <v>28</v>
      </c>
      <c r="E27" s="234">
        <v>0</v>
      </c>
      <c r="F27" s="234">
        <v>0</v>
      </c>
      <c r="G27" s="234">
        <v>1</v>
      </c>
      <c r="H27" s="234">
        <v>10</v>
      </c>
      <c r="I27" s="234">
        <v>17</v>
      </c>
      <c r="J27" s="234">
        <v>58</v>
      </c>
      <c r="K27" s="234">
        <v>4</v>
      </c>
      <c r="L27" s="234">
        <v>22</v>
      </c>
      <c r="M27" s="235">
        <v>18</v>
      </c>
    </row>
    <row r="28" spans="1:13" ht="13.5">
      <c r="A28" s="228" t="s">
        <v>665</v>
      </c>
      <c r="B28" s="234">
        <v>259</v>
      </c>
      <c r="C28" s="234">
        <v>139</v>
      </c>
      <c r="D28" s="234">
        <v>16</v>
      </c>
      <c r="E28" s="234">
        <v>0</v>
      </c>
      <c r="F28" s="234">
        <v>1</v>
      </c>
      <c r="G28" s="234">
        <v>2</v>
      </c>
      <c r="H28" s="234">
        <v>18</v>
      </c>
      <c r="I28" s="234">
        <v>21</v>
      </c>
      <c r="J28" s="234">
        <v>51</v>
      </c>
      <c r="K28" s="234">
        <v>2</v>
      </c>
      <c r="L28" s="234">
        <v>0</v>
      </c>
      <c r="M28" s="235">
        <v>9</v>
      </c>
    </row>
    <row r="29" spans="1:13" ht="13.5">
      <c r="A29" s="228" t="s">
        <v>666</v>
      </c>
      <c r="B29" s="234">
        <v>285</v>
      </c>
      <c r="C29" s="234">
        <v>192</v>
      </c>
      <c r="D29" s="234">
        <v>18</v>
      </c>
      <c r="E29" s="234">
        <v>0</v>
      </c>
      <c r="F29" s="234">
        <v>0</v>
      </c>
      <c r="G29" s="234">
        <v>0</v>
      </c>
      <c r="H29" s="234">
        <v>10</v>
      </c>
      <c r="I29" s="234">
        <v>8</v>
      </c>
      <c r="J29" s="234">
        <v>0</v>
      </c>
      <c r="K29" s="234">
        <v>10</v>
      </c>
      <c r="L29" s="234">
        <v>20</v>
      </c>
      <c r="M29" s="235">
        <v>27</v>
      </c>
    </row>
    <row r="30" spans="1:13" ht="13.5">
      <c r="A30" s="228"/>
      <c r="B30" s="234"/>
      <c r="C30" s="234"/>
      <c r="D30" s="234"/>
      <c r="E30" s="234"/>
      <c r="F30" s="234"/>
      <c r="G30" s="234"/>
      <c r="H30" s="234"/>
      <c r="I30" s="234"/>
      <c r="J30" s="234"/>
      <c r="K30" s="234"/>
      <c r="L30" s="234"/>
      <c r="M30" s="235"/>
    </row>
    <row r="31" spans="1:13" ht="13.5">
      <c r="A31" s="229" t="s">
        <v>667</v>
      </c>
      <c r="B31" s="234">
        <v>123</v>
      </c>
      <c r="C31" s="234">
        <v>89</v>
      </c>
      <c r="D31" s="234">
        <v>10</v>
      </c>
      <c r="E31" s="234">
        <v>0</v>
      </c>
      <c r="F31" s="234">
        <v>0</v>
      </c>
      <c r="G31" s="234">
        <v>0</v>
      </c>
      <c r="H31" s="234">
        <v>6</v>
      </c>
      <c r="I31" s="234">
        <v>7</v>
      </c>
      <c r="J31" s="234">
        <v>0</v>
      </c>
      <c r="K31" s="234">
        <v>1</v>
      </c>
      <c r="L31" s="234">
        <v>0</v>
      </c>
      <c r="M31" s="235">
        <v>10</v>
      </c>
    </row>
    <row r="32" spans="1:13" ht="13.5">
      <c r="A32" s="229" t="s">
        <v>668</v>
      </c>
      <c r="B32" s="234">
        <v>106</v>
      </c>
      <c r="C32" s="234">
        <v>79</v>
      </c>
      <c r="D32" s="234">
        <v>10</v>
      </c>
      <c r="E32" s="234">
        <v>0</v>
      </c>
      <c r="F32" s="234">
        <v>0</v>
      </c>
      <c r="G32" s="234">
        <v>0</v>
      </c>
      <c r="H32" s="234">
        <v>4</v>
      </c>
      <c r="I32" s="234">
        <v>7</v>
      </c>
      <c r="J32" s="234">
        <v>0</v>
      </c>
      <c r="K32" s="234">
        <v>1</v>
      </c>
      <c r="L32" s="234">
        <v>0</v>
      </c>
      <c r="M32" s="235">
        <v>5</v>
      </c>
    </row>
    <row r="33" spans="1:13" ht="13.5">
      <c r="A33" s="229" t="s">
        <v>669</v>
      </c>
      <c r="B33" s="234">
        <v>150</v>
      </c>
      <c r="C33" s="234">
        <v>105</v>
      </c>
      <c r="D33" s="234">
        <v>11</v>
      </c>
      <c r="E33" s="234">
        <v>0</v>
      </c>
      <c r="F33" s="234">
        <v>0</v>
      </c>
      <c r="G33" s="234">
        <v>0</v>
      </c>
      <c r="H33" s="234">
        <v>7</v>
      </c>
      <c r="I33" s="234">
        <v>11</v>
      </c>
      <c r="J33" s="234">
        <v>0</v>
      </c>
      <c r="K33" s="234">
        <v>2</v>
      </c>
      <c r="L33" s="234">
        <v>7</v>
      </c>
      <c r="M33" s="235">
        <v>7</v>
      </c>
    </row>
    <row r="34" spans="1:13" ht="13.5">
      <c r="A34" s="229" t="s">
        <v>670</v>
      </c>
      <c r="B34" s="234">
        <v>151</v>
      </c>
      <c r="C34" s="234">
        <v>81</v>
      </c>
      <c r="D34" s="234">
        <v>5</v>
      </c>
      <c r="E34" s="234">
        <v>0</v>
      </c>
      <c r="F34" s="234">
        <v>3</v>
      </c>
      <c r="G34" s="234">
        <v>8</v>
      </c>
      <c r="H34" s="234">
        <v>33</v>
      </c>
      <c r="I34" s="234">
        <v>9</v>
      </c>
      <c r="J34" s="234">
        <v>0</v>
      </c>
      <c r="K34" s="234">
        <v>1</v>
      </c>
      <c r="L34" s="234">
        <v>4</v>
      </c>
      <c r="M34" s="235">
        <v>7</v>
      </c>
    </row>
    <row r="35" spans="1:13" ht="13.5">
      <c r="A35" s="229" t="s">
        <v>671</v>
      </c>
      <c r="B35" s="234">
        <v>148</v>
      </c>
      <c r="C35" s="234">
        <v>75</v>
      </c>
      <c r="D35" s="234">
        <v>9</v>
      </c>
      <c r="E35" s="234">
        <v>0</v>
      </c>
      <c r="F35" s="234">
        <v>2</v>
      </c>
      <c r="G35" s="234">
        <v>13</v>
      </c>
      <c r="H35" s="234">
        <v>35</v>
      </c>
      <c r="I35" s="234">
        <v>0</v>
      </c>
      <c r="J35" s="234">
        <v>0</v>
      </c>
      <c r="K35" s="234">
        <v>1</v>
      </c>
      <c r="L35" s="234">
        <v>3</v>
      </c>
      <c r="M35" s="235">
        <v>10</v>
      </c>
    </row>
    <row r="36" spans="1:13" ht="13.5">
      <c r="A36" s="229" t="s">
        <v>672</v>
      </c>
      <c r="B36" s="234">
        <v>112</v>
      </c>
      <c r="C36" s="234">
        <v>80</v>
      </c>
      <c r="D36" s="234">
        <v>9</v>
      </c>
      <c r="E36" s="234">
        <v>0</v>
      </c>
      <c r="F36" s="234">
        <v>0</v>
      </c>
      <c r="G36" s="234">
        <v>0</v>
      </c>
      <c r="H36" s="234">
        <v>4</v>
      </c>
      <c r="I36" s="234">
        <v>4</v>
      </c>
      <c r="J36" s="234">
        <v>0</v>
      </c>
      <c r="K36" s="234">
        <v>1</v>
      </c>
      <c r="L36" s="234">
        <v>2</v>
      </c>
      <c r="M36" s="235">
        <v>12</v>
      </c>
    </row>
    <row r="37" spans="1:13" ht="13.5">
      <c r="A37" s="228" t="s">
        <v>673</v>
      </c>
      <c r="B37" s="234">
        <v>101</v>
      </c>
      <c r="C37" s="234">
        <v>65</v>
      </c>
      <c r="D37" s="234">
        <v>8</v>
      </c>
      <c r="E37" s="234">
        <v>0</v>
      </c>
      <c r="F37" s="234">
        <v>0</v>
      </c>
      <c r="G37" s="234">
        <v>0</v>
      </c>
      <c r="H37" s="234">
        <v>5</v>
      </c>
      <c r="I37" s="234">
        <v>11</v>
      </c>
      <c r="J37" s="234">
        <v>0</v>
      </c>
      <c r="K37" s="234">
        <v>1</v>
      </c>
      <c r="L37" s="234">
        <v>0</v>
      </c>
      <c r="M37" s="235">
        <v>11</v>
      </c>
    </row>
    <row r="38" spans="1:13" ht="13.5">
      <c r="A38" s="228" t="s">
        <v>674</v>
      </c>
      <c r="B38" s="234">
        <v>96</v>
      </c>
      <c r="C38" s="234">
        <v>64</v>
      </c>
      <c r="D38" s="234">
        <v>5</v>
      </c>
      <c r="E38" s="234">
        <v>0</v>
      </c>
      <c r="F38" s="234">
        <v>2</v>
      </c>
      <c r="G38" s="234">
        <v>3</v>
      </c>
      <c r="H38" s="234">
        <v>18</v>
      </c>
      <c r="I38" s="234">
        <v>0</v>
      </c>
      <c r="J38" s="234">
        <v>0</v>
      </c>
      <c r="K38" s="234">
        <v>0</v>
      </c>
      <c r="L38" s="234">
        <v>2</v>
      </c>
      <c r="M38" s="235">
        <v>2</v>
      </c>
    </row>
    <row r="39" spans="1:13" ht="13.5">
      <c r="A39" s="228" t="s">
        <v>675</v>
      </c>
      <c r="B39" s="234">
        <v>171</v>
      </c>
      <c r="C39" s="234">
        <v>87</v>
      </c>
      <c r="D39" s="234">
        <v>9</v>
      </c>
      <c r="E39" s="234">
        <v>0</v>
      </c>
      <c r="F39" s="234">
        <v>3</v>
      </c>
      <c r="G39" s="234">
        <v>12</v>
      </c>
      <c r="H39" s="234">
        <v>33</v>
      </c>
      <c r="I39" s="234">
        <v>22</v>
      </c>
      <c r="J39" s="234">
        <v>0</v>
      </c>
      <c r="K39" s="234">
        <v>1</v>
      </c>
      <c r="L39" s="234">
        <v>1</v>
      </c>
      <c r="M39" s="235">
        <v>3</v>
      </c>
    </row>
    <row r="40" spans="1:13" ht="13.5">
      <c r="A40" s="228" t="s">
        <v>676</v>
      </c>
      <c r="B40" s="234">
        <v>75</v>
      </c>
      <c r="C40" s="234">
        <v>64</v>
      </c>
      <c r="D40" s="234">
        <v>4</v>
      </c>
      <c r="E40" s="234">
        <v>0</v>
      </c>
      <c r="F40" s="234">
        <v>0</v>
      </c>
      <c r="G40" s="234">
        <v>0</v>
      </c>
      <c r="H40" s="234">
        <v>4</v>
      </c>
      <c r="I40" s="234">
        <v>2</v>
      </c>
      <c r="J40" s="234">
        <v>0</v>
      </c>
      <c r="K40" s="234">
        <v>0</v>
      </c>
      <c r="L40" s="234">
        <v>1</v>
      </c>
      <c r="M40" s="235">
        <v>0</v>
      </c>
    </row>
    <row r="41" spans="1:13" ht="13.5">
      <c r="A41" s="228" t="s">
        <v>677</v>
      </c>
      <c r="B41" s="234">
        <v>161</v>
      </c>
      <c r="C41" s="234">
        <v>79</v>
      </c>
      <c r="D41" s="234">
        <v>5</v>
      </c>
      <c r="E41" s="234">
        <v>0</v>
      </c>
      <c r="F41" s="234">
        <v>4</v>
      </c>
      <c r="G41" s="234">
        <v>9</v>
      </c>
      <c r="H41" s="234">
        <v>37</v>
      </c>
      <c r="I41" s="234">
        <v>6</v>
      </c>
      <c r="J41" s="234">
        <v>0</v>
      </c>
      <c r="K41" s="234">
        <v>1</v>
      </c>
      <c r="L41" s="234">
        <v>4</v>
      </c>
      <c r="M41" s="235">
        <v>16</v>
      </c>
    </row>
    <row r="42" spans="1:13" ht="13.5">
      <c r="A42" s="228" t="s">
        <v>678</v>
      </c>
      <c r="B42" s="234">
        <v>89</v>
      </c>
      <c r="C42" s="234">
        <v>49</v>
      </c>
      <c r="D42" s="234">
        <v>5</v>
      </c>
      <c r="E42" s="234">
        <v>0</v>
      </c>
      <c r="F42" s="234">
        <v>2</v>
      </c>
      <c r="G42" s="234">
        <v>3</v>
      </c>
      <c r="H42" s="234">
        <v>7</v>
      </c>
      <c r="I42" s="234">
        <v>10</v>
      </c>
      <c r="J42" s="234">
        <v>0</v>
      </c>
      <c r="K42" s="234">
        <v>1</v>
      </c>
      <c r="L42" s="234">
        <v>0</v>
      </c>
      <c r="M42" s="235">
        <v>12</v>
      </c>
    </row>
    <row r="43" spans="1:13" ht="13.5">
      <c r="A43" s="228" t="s">
        <v>679</v>
      </c>
      <c r="B43" s="234">
        <v>80</v>
      </c>
      <c r="C43" s="234">
        <v>57</v>
      </c>
      <c r="D43" s="234">
        <v>3</v>
      </c>
      <c r="E43" s="234">
        <v>0</v>
      </c>
      <c r="F43" s="234">
        <v>0</v>
      </c>
      <c r="G43" s="234">
        <v>0</v>
      </c>
      <c r="H43" s="234">
        <v>2</v>
      </c>
      <c r="I43" s="234">
        <v>13</v>
      </c>
      <c r="J43" s="234">
        <v>0</v>
      </c>
      <c r="K43" s="234">
        <v>0</v>
      </c>
      <c r="L43" s="234">
        <v>0</v>
      </c>
      <c r="M43" s="235">
        <v>5</v>
      </c>
    </row>
    <row r="44" spans="1:13" ht="13.5">
      <c r="A44" s="228" t="s">
        <v>680</v>
      </c>
      <c r="B44" s="234">
        <v>99</v>
      </c>
      <c r="C44" s="234">
        <v>70</v>
      </c>
      <c r="D44" s="234">
        <v>4</v>
      </c>
      <c r="E44" s="234">
        <v>0</v>
      </c>
      <c r="F44" s="234">
        <v>0</v>
      </c>
      <c r="G44" s="234">
        <v>0</v>
      </c>
      <c r="H44" s="234">
        <v>4</v>
      </c>
      <c r="I44" s="234">
        <v>9</v>
      </c>
      <c r="J44" s="234">
        <v>0</v>
      </c>
      <c r="K44" s="234">
        <v>1</v>
      </c>
      <c r="L44" s="234">
        <v>0</v>
      </c>
      <c r="M44" s="235">
        <v>11</v>
      </c>
    </row>
    <row r="45" spans="1:13" ht="13.5">
      <c r="A45" s="228" t="s">
        <v>681</v>
      </c>
      <c r="B45" s="234">
        <v>387</v>
      </c>
      <c r="C45" s="234">
        <v>149</v>
      </c>
      <c r="D45" s="234">
        <v>18</v>
      </c>
      <c r="E45" s="234">
        <v>0</v>
      </c>
      <c r="F45" s="234">
        <v>0</v>
      </c>
      <c r="G45" s="234">
        <v>0</v>
      </c>
      <c r="H45" s="234">
        <v>10</v>
      </c>
      <c r="I45" s="234">
        <v>6</v>
      </c>
      <c r="J45" s="234">
        <v>0</v>
      </c>
      <c r="K45" s="234">
        <v>2</v>
      </c>
      <c r="L45" s="234">
        <v>186</v>
      </c>
      <c r="M45" s="235">
        <v>16</v>
      </c>
    </row>
    <row r="46" spans="1:13" ht="13.5">
      <c r="A46" s="228" t="s">
        <v>682</v>
      </c>
      <c r="B46" s="234">
        <v>199</v>
      </c>
      <c r="C46" s="234">
        <v>128</v>
      </c>
      <c r="D46" s="234">
        <v>13</v>
      </c>
      <c r="E46" s="234">
        <v>0</v>
      </c>
      <c r="F46" s="234">
        <v>0</v>
      </c>
      <c r="G46" s="234">
        <v>0</v>
      </c>
      <c r="H46" s="234">
        <v>9</v>
      </c>
      <c r="I46" s="234">
        <v>13</v>
      </c>
      <c r="J46" s="234">
        <v>0</v>
      </c>
      <c r="K46" s="234">
        <v>12</v>
      </c>
      <c r="L46" s="234">
        <v>4</v>
      </c>
      <c r="M46" s="235">
        <v>20</v>
      </c>
    </row>
    <row r="47" spans="1:13" ht="13.5">
      <c r="A47" s="228" t="s">
        <v>155</v>
      </c>
      <c r="B47" s="234">
        <v>188</v>
      </c>
      <c r="C47" s="234">
        <v>96</v>
      </c>
      <c r="D47" s="234">
        <v>7</v>
      </c>
      <c r="E47" s="234">
        <v>0</v>
      </c>
      <c r="F47" s="234">
        <v>3</v>
      </c>
      <c r="G47" s="234">
        <v>19</v>
      </c>
      <c r="H47" s="234">
        <v>43</v>
      </c>
      <c r="I47" s="234">
        <v>12</v>
      </c>
      <c r="J47" s="234">
        <v>0</v>
      </c>
      <c r="K47" s="234">
        <v>1</v>
      </c>
      <c r="L47" s="234">
        <v>2</v>
      </c>
      <c r="M47" s="235">
        <v>5</v>
      </c>
    </row>
    <row r="48" spans="1:13" ht="13.5">
      <c r="A48" s="228" t="s">
        <v>683</v>
      </c>
      <c r="B48" s="234">
        <v>185</v>
      </c>
      <c r="C48" s="234">
        <v>108</v>
      </c>
      <c r="D48" s="234">
        <v>11</v>
      </c>
      <c r="E48" s="234">
        <v>0</v>
      </c>
      <c r="F48" s="234">
        <v>0</v>
      </c>
      <c r="G48" s="234">
        <v>0</v>
      </c>
      <c r="H48" s="234">
        <v>6</v>
      </c>
      <c r="I48" s="234">
        <v>2</v>
      </c>
      <c r="J48" s="234">
        <v>0</v>
      </c>
      <c r="K48" s="234">
        <v>1</v>
      </c>
      <c r="L48" s="234">
        <v>55</v>
      </c>
      <c r="M48" s="235">
        <v>2</v>
      </c>
    </row>
    <row r="49" spans="1:13" ht="13.5">
      <c r="A49" s="228" t="s">
        <v>684</v>
      </c>
      <c r="B49" s="234">
        <v>134</v>
      </c>
      <c r="C49" s="234">
        <v>84</v>
      </c>
      <c r="D49" s="234">
        <v>7</v>
      </c>
      <c r="E49" s="234">
        <v>0</v>
      </c>
      <c r="F49" s="234">
        <v>0</v>
      </c>
      <c r="G49" s="234">
        <v>3</v>
      </c>
      <c r="H49" s="234">
        <v>11</v>
      </c>
      <c r="I49" s="234">
        <v>18</v>
      </c>
      <c r="J49" s="234">
        <v>0</v>
      </c>
      <c r="K49" s="234">
        <v>6</v>
      </c>
      <c r="L49" s="234">
        <v>3</v>
      </c>
      <c r="M49" s="235">
        <v>2</v>
      </c>
    </row>
    <row r="50" spans="1:13" ht="13.5">
      <c r="A50" s="228" t="s">
        <v>685</v>
      </c>
      <c r="B50" s="234">
        <v>91</v>
      </c>
      <c r="C50" s="234">
        <v>56</v>
      </c>
      <c r="D50" s="234">
        <v>7</v>
      </c>
      <c r="E50" s="234">
        <v>0</v>
      </c>
      <c r="F50" s="234">
        <v>0</v>
      </c>
      <c r="G50" s="234">
        <v>0</v>
      </c>
      <c r="H50" s="234">
        <v>5</v>
      </c>
      <c r="I50" s="234">
        <v>8</v>
      </c>
      <c r="J50" s="234">
        <v>0</v>
      </c>
      <c r="K50" s="234">
        <v>7</v>
      </c>
      <c r="L50" s="234">
        <v>0</v>
      </c>
      <c r="M50" s="235">
        <v>8</v>
      </c>
    </row>
    <row r="51" spans="1:13" ht="13.5">
      <c r="A51" s="228" t="s">
        <v>61</v>
      </c>
      <c r="B51" s="234">
        <v>234</v>
      </c>
      <c r="C51" s="234">
        <v>151</v>
      </c>
      <c r="D51" s="234">
        <v>12</v>
      </c>
      <c r="E51" s="234">
        <v>0</v>
      </c>
      <c r="F51" s="234">
        <v>0</v>
      </c>
      <c r="G51" s="234">
        <v>2</v>
      </c>
      <c r="H51" s="234">
        <v>10</v>
      </c>
      <c r="I51" s="234">
        <v>10</v>
      </c>
      <c r="J51" s="234">
        <v>0</v>
      </c>
      <c r="K51" s="234">
        <v>22</v>
      </c>
      <c r="L51" s="234">
        <v>15</v>
      </c>
      <c r="M51" s="235">
        <v>12</v>
      </c>
    </row>
    <row r="52" spans="1:13" ht="14.25" thickBot="1">
      <c r="A52" s="230" t="s">
        <v>686</v>
      </c>
      <c r="B52" s="236">
        <v>147</v>
      </c>
      <c r="C52" s="236">
        <v>92</v>
      </c>
      <c r="D52" s="236">
        <v>11</v>
      </c>
      <c r="E52" s="236">
        <v>0</v>
      </c>
      <c r="F52" s="236">
        <v>0</v>
      </c>
      <c r="G52" s="236">
        <v>0</v>
      </c>
      <c r="H52" s="236">
        <v>9</v>
      </c>
      <c r="I52" s="236">
        <v>18</v>
      </c>
      <c r="J52" s="236">
        <v>0</v>
      </c>
      <c r="K52" s="236">
        <v>1</v>
      </c>
      <c r="L52" s="236">
        <v>3</v>
      </c>
      <c r="M52" s="237">
        <v>13</v>
      </c>
    </row>
    <row r="53" ht="15" customHeight="1">
      <c r="A53" s="219" t="s">
        <v>62</v>
      </c>
    </row>
    <row r="54" spans="2:13" ht="13.5">
      <c r="B54" s="231"/>
      <c r="C54" s="231"/>
      <c r="D54" s="231"/>
      <c r="E54" s="231"/>
      <c r="F54" s="231"/>
      <c r="G54" s="231"/>
      <c r="H54" s="231"/>
      <c r="I54" s="231"/>
      <c r="J54" s="231"/>
      <c r="K54" s="231"/>
      <c r="L54" s="231"/>
      <c r="M54" s="231"/>
    </row>
    <row r="55" spans="2:13" ht="13.5">
      <c r="B55" s="231"/>
      <c r="C55" s="231"/>
      <c r="D55" s="231"/>
      <c r="E55" s="231"/>
      <c r="F55" s="231"/>
      <c r="G55" s="231"/>
      <c r="H55" s="231"/>
      <c r="I55" s="231"/>
      <c r="J55" s="231"/>
      <c r="K55" s="231"/>
      <c r="L55" s="231"/>
      <c r="M55" s="231"/>
    </row>
    <row r="56" spans="2:13" ht="13.5">
      <c r="B56" s="231"/>
      <c r="C56" s="231"/>
      <c r="D56" s="231"/>
      <c r="E56" s="231"/>
      <c r="F56" s="231"/>
      <c r="G56" s="231"/>
      <c r="H56" s="231"/>
      <c r="I56" s="231"/>
      <c r="J56" s="231"/>
      <c r="K56" s="231"/>
      <c r="L56" s="231"/>
      <c r="M56" s="231"/>
    </row>
    <row r="57" spans="2:13" ht="13.5">
      <c r="B57" s="231"/>
      <c r="C57" s="231"/>
      <c r="D57" s="231"/>
      <c r="E57" s="231"/>
      <c r="F57" s="231"/>
      <c r="G57" s="231"/>
      <c r="H57" s="231"/>
      <c r="I57" s="231"/>
      <c r="J57" s="231"/>
      <c r="K57" s="231"/>
      <c r="L57" s="231"/>
      <c r="M57" s="231"/>
    </row>
  </sheetData>
  <sheetProtection/>
  <printOptions horizontalCentered="1"/>
  <pageMargins left="0.32" right="0.16" top="0.93" bottom="0.24" header="0.34" footer="0.17"/>
  <pageSetup fitToHeight="1" fitToWidth="1" horizontalDpi="600" verticalDpi="600" orientation="portrait" paperSize="9" scale="85"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
    </sheetView>
  </sheetViews>
  <sheetFormatPr defaultColWidth="9.00390625" defaultRowHeight="13.5"/>
  <cols>
    <col min="1" max="1" width="2.625" style="48" customWidth="1"/>
    <col min="2" max="2" width="16.125" style="48" customWidth="1"/>
    <col min="3" max="3" width="1.75390625" style="48" customWidth="1"/>
    <col min="4" max="9" width="12.625" style="48" customWidth="1"/>
    <col min="10" max="10" width="9.00390625" style="47" customWidth="1"/>
    <col min="11" max="16384" width="9.00390625" style="48" customWidth="1"/>
  </cols>
  <sheetData>
    <row r="1" ht="12">
      <c r="I1" s="453"/>
    </row>
    <row r="2" spans="2:9" ht="14.25">
      <c r="B2" s="38" t="s">
        <v>710</v>
      </c>
      <c r="C2" s="39"/>
      <c r="D2" s="243"/>
      <c r="E2" s="243"/>
      <c r="F2" s="243"/>
      <c r="G2" s="243"/>
      <c r="H2" s="243"/>
      <c r="I2" s="243"/>
    </row>
    <row r="3" spans="2:9" ht="12.75" thickBot="1">
      <c r="B3" s="47"/>
      <c r="C3" s="47"/>
      <c r="D3" s="47"/>
      <c r="E3" s="47"/>
      <c r="F3" s="454"/>
      <c r="G3" s="47"/>
      <c r="H3" s="47"/>
      <c r="I3" s="454"/>
    </row>
    <row r="4" spans="1:10" s="51" customFormat="1" ht="19.5" customHeight="1" thickTop="1">
      <c r="A4" s="50"/>
      <c r="B4" s="455" t="s">
        <v>650</v>
      </c>
      <c r="C4" s="456"/>
      <c r="D4" s="457" t="s">
        <v>651</v>
      </c>
      <c r="E4" s="458"/>
      <c r="F4" s="458"/>
      <c r="G4" s="459" t="s">
        <v>652</v>
      </c>
      <c r="H4" s="458"/>
      <c r="I4" s="458"/>
      <c r="J4" s="50"/>
    </row>
    <row r="5" spans="1:10" s="51" customFormat="1" ht="27" customHeight="1">
      <c r="A5" s="50"/>
      <c r="B5" s="460" t="s">
        <v>653</v>
      </c>
      <c r="C5" s="40"/>
      <c r="D5" s="41" t="s">
        <v>63</v>
      </c>
      <c r="E5" s="41" t="s">
        <v>64</v>
      </c>
      <c r="F5" s="42" t="s">
        <v>65</v>
      </c>
      <c r="G5" s="41" t="s">
        <v>63</v>
      </c>
      <c r="H5" s="41" t="s">
        <v>64</v>
      </c>
      <c r="I5" s="42" t="s">
        <v>65</v>
      </c>
      <c r="J5" s="50"/>
    </row>
    <row r="6" spans="1:10" s="45" customFormat="1" ht="21" customHeight="1">
      <c r="A6" s="44"/>
      <c r="B6" s="461" t="s">
        <v>66</v>
      </c>
      <c r="C6" s="43"/>
      <c r="D6" s="206">
        <v>925012</v>
      </c>
      <c r="E6" s="206">
        <v>443113</v>
      </c>
      <c r="F6" s="207">
        <v>481899</v>
      </c>
      <c r="G6" s="206">
        <v>916061</v>
      </c>
      <c r="H6" s="206">
        <v>439319</v>
      </c>
      <c r="I6" s="207">
        <v>476742</v>
      </c>
      <c r="J6" s="44"/>
    </row>
    <row r="7" spans="1:10" s="45" customFormat="1" ht="9.75" customHeight="1">
      <c r="A7" s="44"/>
      <c r="B7" s="461"/>
      <c r="C7" s="43"/>
      <c r="D7" s="206"/>
      <c r="E7" s="206"/>
      <c r="F7" s="208"/>
      <c r="G7" s="206"/>
      <c r="H7" s="206"/>
      <c r="I7" s="208"/>
      <c r="J7" s="44"/>
    </row>
    <row r="8" spans="1:10" s="45" customFormat="1" ht="15" customHeight="1">
      <c r="A8" s="44"/>
      <c r="B8" s="461" t="s">
        <v>67</v>
      </c>
      <c r="C8" s="43"/>
      <c r="D8" s="206">
        <v>736880</v>
      </c>
      <c r="E8" s="206">
        <v>351908</v>
      </c>
      <c r="F8" s="208">
        <v>384972</v>
      </c>
      <c r="G8" s="206">
        <v>731212</v>
      </c>
      <c r="H8" s="206">
        <v>349611</v>
      </c>
      <c r="I8" s="208">
        <v>381601</v>
      </c>
      <c r="J8" s="44"/>
    </row>
    <row r="9" spans="1:10" s="45" customFormat="1" ht="15" customHeight="1">
      <c r="A9" s="44"/>
      <c r="B9" s="461" t="s">
        <v>68</v>
      </c>
      <c r="C9" s="43"/>
      <c r="D9" s="206">
        <v>188132</v>
      </c>
      <c r="E9" s="206">
        <v>91205</v>
      </c>
      <c r="F9" s="208">
        <v>96927</v>
      </c>
      <c r="G9" s="206">
        <v>184849</v>
      </c>
      <c r="H9" s="206">
        <v>89708</v>
      </c>
      <c r="I9" s="208">
        <v>95141</v>
      </c>
      <c r="J9" s="44"/>
    </row>
    <row r="10" spans="1:9" ht="9.75" customHeight="1">
      <c r="A10" s="47"/>
      <c r="B10" s="47"/>
      <c r="C10" s="46"/>
      <c r="D10" s="209"/>
      <c r="E10" s="209"/>
      <c r="F10" s="210"/>
      <c r="G10" s="209"/>
      <c r="H10" s="209"/>
      <c r="I10" s="210"/>
    </row>
    <row r="11" spans="1:10" s="51" customFormat="1" ht="16.5" customHeight="1">
      <c r="A11" s="50"/>
      <c r="B11" s="390" t="s">
        <v>69</v>
      </c>
      <c r="C11" s="49"/>
      <c r="D11" s="211">
        <v>207430</v>
      </c>
      <c r="E11" s="211">
        <v>98109</v>
      </c>
      <c r="F11" s="212">
        <v>109321</v>
      </c>
      <c r="G11" s="211">
        <v>206383</v>
      </c>
      <c r="H11" s="211">
        <v>97737</v>
      </c>
      <c r="I11" s="212">
        <v>108646</v>
      </c>
      <c r="J11" s="50"/>
    </row>
    <row r="12" spans="1:10" s="51" customFormat="1" ht="16.5" customHeight="1">
      <c r="A12" s="50"/>
      <c r="B12" s="390" t="s">
        <v>70</v>
      </c>
      <c r="C12" s="49"/>
      <c r="D12" s="211">
        <v>68028</v>
      </c>
      <c r="E12" s="211">
        <v>32906</v>
      </c>
      <c r="F12" s="212">
        <v>35122</v>
      </c>
      <c r="G12" s="211">
        <v>67424</v>
      </c>
      <c r="H12" s="211">
        <v>32688</v>
      </c>
      <c r="I12" s="212">
        <v>34736</v>
      </c>
      <c r="J12" s="50"/>
    </row>
    <row r="13" spans="1:10" s="51" customFormat="1" ht="16.5" customHeight="1">
      <c r="A13" s="50"/>
      <c r="B13" s="390" t="s">
        <v>71</v>
      </c>
      <c r="C13" s="49"/>
      <c r="D13" s="211">
        <v>107595</v>
      </c>
      <c r="E13" s="211">
        <v>50967</v>
      </c>
      <c r="F13" s="212">
        <v>56628</v>
      </c>
      <c r="G13" s="211">
        <v>106594</v>
      </c>
      <c r="H13" s="211">
        <v>50530</v>
      </c>
      <c r="I13" s="212">
        <v>56064</v>
      </c>
      <c r="J13" s="50"/>
    </row>
    <row r="14" spans="1:10" s="51" customFormat="1" ht="16.5" customHeight="1">
      <c r="A14" s="50"/>
      <c r="B14" s="390" t="s">
        <v>654</v>
      </c>
      <c r="C14" s="49"/>
      <c r="D14" s="211">
        <v>87804</v>
      </c>
      <c r="E14" s="211">
        <v>41589</v>
      </c>
      <c r="F14" s="212">
        <v>46215</v>
      </c>
      <c r="G14" s="211">
        <v>87031</v>
      </c>
      <c r="H14" s="211">
        <v>41194</v>
      </c>
      <c r="I14" s="212">
        <v>45837</v>
      </c>
      <c r="J14" s="50"/>
    </row>
    <row r="15" spans="1:10" s="51" customFormat="1" ht="16.5" customHeight="1">
      <c r="A15" s="50"/>
      <c r="B15" s="390" t="s">
        <v>72</v>
      </c>
      <c r="C15" s="49"/>
      <c r="D15" s="211">
        <v>29954</v>
      </c>
      <c r="E15" s="211">
        <v>14252</v>
      </c>
      <c r="F15" s="212">
        <v>15702</v>
      </c>
      <c r="G15" s="211">
        <v>29618</v>
      </c>
      <c r="H15" s="211">
        <v>14127</v>
      </c>
      <c r="I15" s="212">
        <v>15491</v>
      </c>
      <c r="J15" s="50"/>
    </row>
    <row r="16" spans="1:10" s="51" customFormat="1" ht="16.5" customHeight="1">
      <c r="A16" s="50"/>
      <c r="B16" s="390" t="s">
        <v>73</v>
      </c>
      <c r="C16" s="49"/>
      <c r="D16" s="211">
        <v>34438</v>
      </c>
      <c r="E16" s="211">
        <v>16646</v>
      </c>
      <c r="F16" s="212">
        <v>17792</v>
      </c>
      <c r="G16" s="211">
        <v>34190</v>
      </c>
      <c r="H16" s="211">
        <v>16554</v>
      </c>
      <c r="I16" s="212">
        <v>17636</v>
      </c>
      <c r="J16" s="50"/>
    </row>
    <row r="17" spans="1:10" s="51" customFormat="1" ht="16.5" customHeight="1">
      <c r="A17" s="50"/>
      <c r="B17" s="390" t="s">
        <v>74</v>
      </c>
      <c r="C17" s="49"/>
      <c r="D17" s="211">
        <v>26414</v>
      </c>
      <c r="E17" s="211">
        <v>12567</v>
      </c>
      <c r="F17" s="212">
        <v>13847</v>
      </c>
      <c r="G17" s="211">
        <v>26071</v>
      </c>
      <c r="H17" s="211">
        <v>12416</v>
      </c>
      <c r="I17" s="212">
        <v>13655</v>
      </c>
      <c r="J17" s="50"/>
    </row>
    <row r="18" spans="1:10" s="51" customFormat="1" ht="16.5" customHeight="1">
      <c r="A18" s="50"/>
      <c r="B18" s="390" t="s">
        <v>75</v>
      </c>
      <c r="C18" s="49"/>
      <c r="D18" s="211">
        <v>20743</v>
      </c>
      <c r="E18" s="211">
        <v>10015</v>
      </c>
      <c r="F18" s="212">
        <v>10728</v>
      </c>
      <c r="G18" s="211">
        <v>20346</v>
      </c>
      <c r="H18" s="211">
        <v>9833</v>
      </c>
      <c r="I18" s="212">
        <v>10513</v>
      </c>
      <c r="J18" s="50"/>
    </row>
    <row r="19" spans="1:10" s="51" customFormat="1" ht="16.5" customHeight="1">
      <c r="A19" s="50"/>
      <c r="B19" s="390" t="s">
        <v>76</v>
      </c>
      <c r="C19" s="49"/>
      <c r="D19" s="211">
        <v>22710</v>
      </c>
      <c r="E19" s="211">
        <v>10958</v>
      </c>
      <c r="F19" s="212">
        <v>11752</v>
      </c>
      <c r="G19" s="211">
        <v>22391</v>
      </c>
      <c r="H19" s="211">
        <v>10807</v>
      </c>
      <c r="I19" s="212">
        <v>11584</v>
      </c>
      <c r="J19" s="50"/>
    </row>
    <row r="20" spans="1:10" s="51" customFormat="1" ht="16.5" customHeight="1">
      <c r="A20" s="50"/>
      <c r="B20" s="390" t="s">
        <v>77</v>
      </c>
      <c r="C20" s="49"/>
      <c r="D20" s="211">
        <v>51811</v>
      </c>
      <c r="E20" s="211">
        <v>24980</v>
      </c>
      <c r="F20" s="212">
        <v>26831</v>
      </c>
      <c r="G20" s="211">
        <v>51801</v>
      </c>
      <c r="H20" s="211">
        <v>25004</v>
      </c>
      <c r="I20" s="212">
        <v>26797</v>
      </c>
      <c r="J20" s="50"/>
    </row>
    <row r="21" spans="1:10" s="51" customFormat="1" ht="16.5" customHeight="1">
      <c r="A21" s="50"/>
      <c r="B21" s="390" t="s">
        <v>78</v>
      </c>
      <c r="C21" s="49"/>
      <c r="D21" s="211">
        <v>39475</v>
      </c>
      <c r="E21" s="211">
        <v>19417</v>
      </c>
      <c r="F21" s="212">
        <v>20058</v>
      </c>
      <c r="G21" s="211">
        <v>39488</v>
      </c>
      <c r="H21" s="211">
        <v>19456</v>
      </c>
      <c r="I21" s="212">
        <v>20032</v>
      </c>
      <c r="J21" s="50"/>
    </row>
    <row r="22" spans="1:10" s="51" customFormat="1" ht="16.5" customHeight="1">
      <c r="A22" s="50"/>
      <c r="B22" s="390" t="s">
        <v>79</v>
      </c>
      <c r="C22" s="49"/>
      <c r="D22" s="211">
        <v>13879</v>
      </c>
      <c r="E22" s="211">
        <v>6764</v>
      </c>
      <c r="F22" s="212">
        <v>7115</v>
      </c>
      <c r="G22" s="211">
        <v>13555</v>
      </c>
      <c r="H22" s="211">
        <v>6634</v>
      </c>
      <c r="I22" s="212">
        <v>6921</v>
      </c>
      <c r="J22" s="50"/>
    </row>
    <row r="23" spans="1:10" s="51" customFormat="1" ht="16.5" customHeight="1">
      <c r="A23" s="50"/>
      <c r="B23" s="390" t="s">
        <v>80</v>
      </c>
      <c r="C23" s="49"/>
      <c r="D23" s="211">
        <v>26599</v>
      </c>
      <c r="E23" s="211">
        <v>12738</v>
      </c>
      <c r="F23" s="212">
        <v>13861</v>
      </c>
      <c r="G23" s="211">
        <v>26320</v>
      </c>
      <c r="H23" s="211">
        <v>12631</v>
      </c>
      <c r="I23" s="212">
        <v>13689</v>
      </c>
      <c r="J23" s="50"/>
    </row>
    <row r="24" spans="1:10" s="51" customFormat="1" ht="16.5" customHeight="1">
      <c r="A24" s="50"/>
      <c r="B24" s="390" t="s">
        <v>81</v>
      </c>
      <c r="C24" s="49"/>
      <c r="D24" s="211">
        <v>12088</v>
      </c>
      <c r="E24" s="211">
        <v>5843</v>
      </c>
      <c r="F24" s="212">
        <v>6245</v>
      </c>
      <c r="G24" s="211">
        <v>11989</v>
      </c>
      <c r="H24" s="211">
        <v>5785</v>
      </c>
      <c r="I24" s="212">
        <v>6204</v>
      </c>
      <c r="J24" s="50"/>
    </row>
    <row r="25" spans="1:10" s="51" customFormat="1" ht="16.5" customHeight="1">
      <c r="A25" s="50"/>
      <c r="B25" s="390" t="s">
        <v>82</v>
      </c>
      <c r="C25" s="49"/>
      <c r="D25" s="211">
        <v>9687</v>
      </c>
      <c r="E25" s="211">
        <v>4715</v>
      </c>
      <c r="F25" s="212">
        <v>4972</v>
      </c>
      <c r="G25" s="211">
        <v>9600</v>
      </c>
      <c r="H25" s="211">
        <v>4671</v>
      </c>
      <c r="I25" s="212">
        <v>4929</v>
      </c>
      <c r="J25" s="50"/>
    </row>
    <row r="26" spans="1:10" s="51" customFormat="1" ht="16.5" customHeight="1">
      <c r="A26" s="50"/>
      <c r="B26" s="390" t="s">
        <v>83</v>
      </c>
      <c r="C26" s="49"/>
      <c r="D26" s="211">
        <v>15748</v>
      </c>
      <c r="E26" s="211">
        <v>7605</v>
      </c>
      <c r="F26" s="212">
        <v>8143</v>
      </c>
      <c r="G26" s="211">
        <v>15505</v>
      </c>
      <c r="H26" s="211">
        <v>7488</v>
      </c>
      <c r="I26" s="212">
        <v>8017</v>
      </c>
      <c r="J26" s="50"/>
    </row>
    <row r="27" spans="1:10" s="51" customFormat="1" ht="16.5" customHeight="1">
      <c r="A27" s="50"/>
      <c r="B27" s="390" t="s">
        <v>84</v>
      </c>
      <c r="C27" s="49"/>
      <c r="D27" s="211">
        <v>4684</v>
      </c>
      <c r="E27" s="211">
        <v>2259</v>
      </c>
      <c r="F27" s="212">
        <v>2425</v>
      </c>
      <c r="G27" s="211">
        <v>4544</v>
      </c>
      <c r="H27" s="211">
        <v>2206</v>
      </c>
      <c r="I27" s="212">
        <v>2338</v>
      </c>
      <c r="J27" s="50"/>
    </row>
    <row r="28" spans="1:10" s="51" customFormat="1" ht="16.5" customHeight="1">
      <c r="A28" s="50"/>
      <c r="B28" s="390" t="s">
        <v>85</v>
      </c>
      <c r="C28" s="49"/>
      <c r="D28" s="211">
        <v>5966</v>
      </c>
      <c r="E28" s="211">
        <v>2936</v>
      </c>
      <c r="F28" s="212">
        <v>3030</v>
      </c>
      <c r="G28" s="211">
        <v>5836</v>
      </c>
      <c r="H28" s="211">
        <v>2875</v>
      </c>
      <c r="I28" s="212">
        <v>2961</v>
      </c>
      <c r="J28" s="50"/>
    </row>
    <row r="29" spans="1:10" s="51" customFormat="1" ht="16.5" customHeight="1">
      <c r="A29" s="50"/>
      <c r="B29" s="390" t="s">
        <v>86</v>
      </c>
      <c r="C29" s="49"/>
      <c r="D29" s="211">
        <v>7020</v>
      </c>
      <c r="E29" s="211">
        <v>3449</v>
      </c>
      <c r="F29" s="212">
        <v>3571</v>
      </c>
      <c r="G29" s="211">
        <v>6826</v>
      </c>
      <c r="H29" s="211">
        <v>3362</v>
      </c>
      <c r="I29" s="212">
        <v>3464</v>
      </c>
      <c r="J29" s="50"/>
    </row>
    <row r="30" spans="1:10" s="51" customFormat="1" ht="16.5" customHeight="1">
      <c r="A30" s="50"/>
      <c r="B30" s="390" t="s">
        <v>87</v>
      </c>
      <c r="C30" s="49"/>
      <c r="D30" s="211">
        <v>6069</v>
      </c>
      <c r="E30" s="211">
        <v>2987</v>
      </c>
      <c r="F30" s="212">
        <v>3082</v>
      </c>
      <c r="G30" s="211">
        <v>5921</v>
      </c>
      <c r="H30" s="211">
        <v>2925</v>
      </c>
      <c r="I30" s="212">
        <v>2996</v>
      </c>
      <c r="J30" s="50"/>
    </row>
    <row r="31" spans="1:10" s="51" customFormat="1" ht="16.5" customHeight="1">
      <c r="A31" s="50"/>
      <c r="B31" s="390" t="s">
        <v>88</v>
      </c>
      <c r="C31" s="49"/>
      <c r="D31" s="211">
        <v>4654</v>
      </c>
      <c r="E31" s="211">
        <v>2266</v>
      </c>
      <c r="F31" s="212">
        <v>2388</v>
      </c>
      <c r="G31" s="211">
        <v>4530</v>
      </c>
      <c r="H31" s="211">
        <v>2221</v>
      </c>
      <c r="I31" s="212">
        <v>2309</v>
      </c>
      <c r="J31" s="50"/>
    </row>
    <row r="32" spans="1:10" s="51" customFormat="1" ht="16.5" customHeight="1">
      <c r="A32" s="50"/>
      <c r="B32" s="390" t="s">
        <v>89</v>
      </c>
      <c r="C32" s="49"/>
      <c r="D32" s="211">
        <v>7360</v>
      </c>
      <c r="E32" s="211">
        <v>3596</v>
      </c>
      <c r="F32" s="212">
        <v>3764</v>
      </c>
      <c r="G32" s="211">
        <v>7179</v>
      </c>
      <c r="H32" s="211">
        <v>3511</v>
      </c>
      <c r="I32" s="212">
        <v>3668</v>
      </c>
      <c r="J32" s="50"/>
    </row>
    <row r="33" spans="1:10" s="51" customFormat="1" ht="16.5" customHeight="1">
      <c r="A33" s="50"/>
      <c r="B33" s="390" t="s">
        <v>90</v>
      </c>
      <c r="C33" s="49"/>
      <c r="D33" s="211">
        <v>4593</v>
      </c>
      <c r="E33" s="211">
        <v>2216</v>
      </c>
      <c r="F33" s="212">
        <v>2377</v>
      </c>
      <c r="G33" s="211">
        <v>4483</v>
      </c>
      <c r="H33" s="211">
        <v>2161</v>
      </c>
      <c r="I33" s="212">
        <v>2322</v>
      </c>
      <c r="J33" s="50"/>
    </row>
    <row r="34" spans="1:10" s="51" customFormat="1" ht="16.5" customHeight="1">
      <c r="A34" s="50"/>
      <c r="B34" s="390" t="s">
        <v>91</v>
      </c>
      <c r="C34" s="49"/>
      <c r="D34" s="211">
        <v>6653</v>
      </c>
      <c r="E34" s="211">
        <v>3165</v>
      </c>
      <c r="F34" s="212">
        <v>3488</v>
      </c>
      <c r="G34" s="211">
        <v>6486</v>
      </c>
      <c r="H34" s="211">
        <v>3077</v>
      </c>
      <c r="I34" s="212">
        <v>3409</v>
      </c>
      <c r="J34" s="50"/>
    </row>
    <row r="35" spans="1:10" s="51" customFormat="1" ht="16.5" customHeight="1">
      <c r="A35" s="50"/>
      <c r="B35" s="390" t="s">
        <v>92</v>
      </c>
      <c r="C35" s="49"/>
      <c r="D35" s="211">
        <v>2743</v>
      </c>
      <c r="E35" s="211">
        <v>1349</v>
      </c>
      <c r="F35" s="212">
        <v>1394</v>
      </c>
      <c r="G35" s="211">
        <v>2683</v>
      </c>
      <c r="H35" s="211">
        <v>1322</v>
      </c>
      <c r="I35" s="212">
        <v>1361</v>
      </c>
      <c r="J35" s="50"/>
    </row>
    <row r="36" spans="1:10" s="51" customFormat="1" ht="16.5" customHeight="1">
      <c r="A36" s="50"/>
      <c r="B36" s="390" t="s">
        <v>93</v>
      </c>
      <c r="C36" s="49"/>
      <c r="D36" s="211">
        <v>3633</v>
      </c>
      <c r="E36" s="211">
        <v>1769</v>
      </c>
      <c r="F36" s="212">
        <v>1864</v>
      </c>
      <c r="G36" s="211">
        <v>3558</v>
      </c>
      <c r="H36" s="211">
        <v>1722</v>
      </c>
      <c r="I36" s="212">
        <v>1836</v>
      </c>
      <c r="J36" s="50"/>
    </row>
    <row r="37" spans="1:10" s="51" customFormat="1" ht="16.5" customHeight="1">
      <c r="A37" s="50"/>
      <c r="B37" s="390" t="s">
        <v>94</v>
      </c>
      <c r="C37" s="49"/>
      <c r="D37" s="211">
        <v>3953</v>
      </c>
      <c r="E37" s="211">
        <v>1896</v>
      </c>
      <c r="F37" s="212">
        <v>2057</v>
      </c>
      <c r="G37" s="211">
        <v>3835</v>
      </c>
      <c r="H37" s="211">
        <v>1843</v>
      </c>
      <c r="I37" s="212">
        <v>1992</v>
      </c>
      <c r="J37" s="50"/>
    </row>
    <row r="38" spans="1:10" s="51" customFormat="1" ht="16.5" customHeight="1">
      <c r="A38" s="50"/>
      <c r="B38" s="390" t="s">
        <v>95</v>
      </c>
      <c r="C38" s="49"/>
      <c r="D38" s="211">
        <v>19633</v>
      </c>
      <c r="E38" s="211">
        <v>9536</v>
      </c>
      <c r="F38" s="212">
        <v>10097</v>
      </c>
      <c r="G38" s="211">
        <v>19369</v>
      </c>
      <c r="H38" s="211">
        <v>9398</v>
      </c>
      <c r="I38" s="212">
        <v>9971</v>
      </c>
      <c r="J38" s="50"/>
    </row>
    <row r="39" spans="1:10" s="51" customFormat="1" ht="16.5" customHeight="1">
      <c r="A39" s="50"/>
      <c r="B39" s="390" t="s">
        <v>96</v>
      </c>
      <c r="C39" s="49"/>
      <c r="D39" s="211">
        <v>13048</v>
      </c>
      <c r="E39" s="211">
        <v>6398</v>
      </c>
      <c r="F39" s="212">
        <v>6650</v>
      </c>
      <c r="G39" s="211">
        <v>12870</v>
      </c>
      <c r="H39" s="211">
        <v>6330</v>
      </c>
      <c r="I39" s="212">
        <v>6540</v>
      </c>
      <c r="J39" s="50"/>
    </row>
    <row r="40" spans="1:10" s="51" customFormat="1" ht="16.5" customHeight="1">
      <c r="A40" s="50"/>
      <c r="B40" s="390" t="s">
        <v>97</v>
      </c>
      <c r="C40" s="49"/>
      <c r="D40" s="211">
        <v>6467</v>
      </c>
      <c r="E40" s="211">
        <v>3204</v>
      </c>
      <c r="F40" s="212">
        <v>3263</v>
      </c>
      <c r="G40" s="211">
        <v>6311</v>
      </c>
      <c r="H40" s="211">
        <v>3133</v>
      </c>
      <c r="I40" s="212">
        <v>3178</v>
      </c>
      <c r="J40" s="50"/>
    </row>
    <row r="41" spans="1:10" s="51" customFormat="1" ht="16.5" customHeight="1">
      <c r="A41" s="50"/>
      <c r="B41" s="390" t="s">
        <v>98</v>
      </c>
      <c r="C41" s="49"/>
      <c r="D41" s="211">
        <v>11715</v>
      </c>
      <c r="E41" s="211">
        <v>5731</v>
      </c>
      <c r="F41" s="212">
        <v>5984</v>
      </c>
      <c r="G41" s="211">
        <v>11480</v>
      </c>
      <c r="H41" s="211">
        <v>5626</v>
      </c>
      <c r="I41" s="212">
        <v>5854</v>
      </c>
      <c r="J41" s="50"/>
    </row>
    <row r="42" spans="1:10" s="51" customFormat="1" ht="16.5" customHeight="1">
      <c r="A42" s="50"/>
      <c r="B42" s="390" t="s">
        <v>99</v>
      </c>
      <c r="C42" s="49"/>
      <c r="D42" s="211">
        <v>6027</v>
      </c>
      <c r="E42" s="211">
        <v>2947</v>
      </c>
      <c r="F42" s="212">
        <v>3080</v>
      </c>
      <c r="G42" s="211">
        <v>5878</v>
      </c>
      <c r="H42" s="211">
        <v>2865</v>
      </c>
      <c r="I42" s="212">
        <v>3013</v>
      </c>
      <c r="J42" s="50"/>
    </row>
    <row r="43" spans="1:9" s="51" customFormat="1" ht="16.5" customHeight="1">
      <c r="A43" s="50"/>
      <c r="B43" s="390" t="s">
        <v>100</v>
      </c>
      <c r="C43" s="49"/>
      <c r="D43" s="211">
        <v>6152</v>
      </c>
      <c r="E43" s="211">
        <v>2949</v>
      </c>
      <c r="F43" s="212">
        <v>3203</v>
      </c>
      <c r="G43" s="211">
        <v>6164</v>
      </c>
      <c r="H43" s="211">
        <v>2954</v>
      </c>
      <c r="I43" s="212">
        <v>3210</v>
      </c>
    </row>
    <row r="44" spans="1:10" s="51" customFormat="1" ht="16.5" customHeight="1">
      <c r="A44" s="50"/>
      <c r="B44" s="390" t="s">
        <v>655</v>
      </c>
      <c r="C44" s="49"/>
      <c r="D44" s="211">
        <v>18165</v>
      </c>
      <c r="E44" s="211">
        <v>8672</v>
      </c>
      <c r="F44" s="212">
        <v>9493</v>
      </c>
      <c r="G44" s="211">
        <v>17920</v>
      </c>
      <c r="H44" s="211">
        <v>8594</v>
      </c>
      <c r="I44" s="212">
        <v>9326</v>
      </c>
      <c r="J44" s="50"/>
    </row>
    <row r="45" spans="1:10" s="51" customFormat="1" ht="16.5" customHeight="1">
      <c r="A45" s="50"/>
      <c r="B45" s="390" t="s">
        <v>101</v>
      </c>
      <c r="C45" s="49"/>
      <c r="D45" s="211">
        <v>12074</v>
      </c>
      <c r="E45" s="211">
        <v>5717</v>
      </c>
      <c r="F45" s="212">
        <v>6357</v>
      </c>
      <c r="G45" s="211">
        <v>11882</v>
      </c>
      <c r="H45" s="211">
        <v>5639</v>
      </c>
      <c r="I45" s="212">
        <v>6243</v>
      </c>
      <c r="J45" s="50"/>
    </row>
    <row r="46" spans="1:9" ht="6" customHeight="1">
      <c r="A46" s="47"/>
      <c r="B46" s="462"/>
      <c r="C46" s="52"/>
      <c r="D46" s="53"/>
      <c r="E46" s="53"/>
      <c r="F46" s="54"/>
      <c r="G46" s="53"/>
      <c r="H46" s="53"/>
      <c r="I46" s="54"/>
    </row>
    <row r="47" spans="1:9" ht="15" customHeight="1">
      <c r="A47" s="47"/>
      <c r="B47" s="390" t="s">
        <v>102</v>
      </c>
      <c r="C47" s="49"/>
      <c r="D47" s="211">
        <v>307430</v>
      </c>
      <c r="E47" s="211">
        <v>146214</v>
      </c>
      <c r="F47" s="212">
        <v>161216</v>
      </c>
      <c r="G47" s="211">
        <v>305844</v>
      </c>
      <c r="H47" s="211">
        <v>145613</v>
      </c>
      <c r="I47" s="212">
        <v>160231</v>
      </c>
    </row>
    <row r="48" spans="1:9" ht="15" customHeight="1">
      <c r="A48" s="47"/>
      <c r="B48" s="390" t="s">
        <v>103</v>
      </c>
      <c r="C48" s="49"/>
      <c r="D48" s="211">
        <v>322249</v>
      </c>
      <c r="E48" s="211">
        <v>156496</v>
      </c>
      <c r="F48" s="212">
        <v>165753</v>
      </c>
      <c r="G48" s="211">
        <v>318254</v>
      </c>
      <c r="H48" s="211">
        <v>154811</v>
      </c>
      <c r="I48" s="212">
        <v>163443</v>
      </c>
    </row>
    <row r="49" spans="1:9" ht="15" customHeight="1">
      <c r="A49" s="47"/>
      <c r="B49" s="390" t="s">
        <v>104</v>
      </c>
      <c r="C49" s="49"/>
      <c r="D49" s="211">
        <v>295333</v>
      </c>
      <c r="E49" s="211">
        <v>140403</v>
      </c>
      <c r="F49" s="212">
        <v>154930</v>
      </c>
      <c r="G49" s="211">
        <v>291963</v>
      </c>
      <c r="H49" s="211">
        <v>138895</v>
      </c>
      <c r="I49" s="212">
        <v>153068</v>
      </c>
    </row>
    <row r="50" spans="2:9" ht="6" customHeight="1" thickBot="1">
      <c r="B50" s="463"/>
      <c r="C50" s="55"/>
      <c r="D50" s="56"/>
      <c r="E50" s="56"/>
      <c r="F50" s="57"/>
      <c r="G50" s="56"/>
      <c r="H50" s="56"/>
      <c r="I50" s="57"/>
    </row>
    <row r="51" ht="15" customHeight="1">
      <c r="B51" s="48" t="s">
        <v>656</v>
      </c>
    </row>
  </sheetData>
  <sheetProtection/>
  <printOptions/>
  <pageMargins left="0.3937007874015748" right="0.1968503937007874" top="0.7874015748031497" bottom="0.4330708661417323" header="0.5118110236220472" footer="0.5118110236220472"/>
  <pageSetup cellComments="asDisplayed" horizontalDpi="600" verticalDpi="600" orientation="portrait" paperSize="9"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dimension ref="A1:M17"/>
  <sheetViews>
    <sheetView zoomScalePageLayoutView="0" workbookViewId="0" topLeftCell="A1">
      <selection activeCell="A1" sqref="A1"/>
    </sheetView>
  </sheetViews>
  <sheetFormatPr defaultColWidth="9.00390625" defaultRowHeight="13.5"/>
  <cols>
    <col min="1" max="1" width="0.875" style="4" customWidth="1"/>
    <col min="2" max="2" width="10.625" style="4" customWidth="1"/>
    <col min="3" max="4" width="8.375" style="4" customWidth="1"/>
    <col min="5" max="12" width="7.125" style="4" customWidth="1"/>
    <col min="13" max="13" width="10.75390625" style="4" customWidth="1"/>
    <col min="14" max="16384" width="9.00390625" style="4" customWidth="1"/>
  </cols>
  <sheetData>
    <row r="1" ht="12">
      <c r="M1" s="58"/>
    </row>
    <row r="2" spans="2:9" ht="21" customHeight="1">
      <c r="B2" s="59" t="s">
        <v>709</v>
      </c>
      <c r="D2" s="244"/>
      <c r="E2" s="244"/>
      <c r="F2" s="244"/>
      <c r="G2" s="244"/>
      <c r="H2" s="244"/>
      <c r="I2" s="244"/>
    </row>
    <row r="3" spans="2:9" ht="14.25">
      <c r="B3" s="59"/>
      <c r="D3" s="244"/>
      <c r="E3" s="244"/>
      <c r="F3" s="244"/>
      <c r="G3" s="244"/>
      <c r="H3" s="244"/>
      <c r="I3" s="244"/>
    </row>
    <row r="4" spans="2:13" ht="15.75" customHeight="1" thickBot="1">
      <c r="B4" s="5" t="s">
        <v>105</v>
      </c>
      <c r="C4" s="5"/>
      <c r="D4" s="5"/>
      <c r="E4" s="5"/>
      <c r="F4" s="5"/>
      <c r="G4" s="5"/>
      <c r="H4" s="5"/>
      <c r="I4" s="5"/>
      <c r="J4" s="5"/>
      <c r="K4" s="5"/>
      <c r="L4" s="5"/>
      <c r="M4" s="60" t="s">
        <v>558</v>
      </c>
    </row>
    <row r="5" spans="1:13" ht="18" customHeight="1" thickTop="1">
      <c r="A5" s="5"/>
      <c r="B5" s="302" t="s">
        <v>106</v>
      </c>
      <c r="C5" s="289" t="s">
        <v>107</v>
      </c>
      <c r="D5" s="245" t="s">
        <v>108</v>
      </c>
      <c r="E5" s="245"/>
      <c r="F5" s="245"/>
      <c r="G5" s="245"/>
      <c r="H5" s="245"/>
      <c r="I5" s="245"/>
      <c r="J5" s="245"/>
      <c r="K5" s="245"/>
      <c r="L5" s="245"/>
      <c r="M5" s="36" t="s">
        <v>109</v>
      </c>
    </row>
    <row r="6" spans="1:13" ht="18" customHeight="1">
      <c r="A6" s="5"/>
      <c r="B6" s="303"/>
      <c r="C6" s="291"/>
      <c r="D6" s="61" t="s">
        <v>107</v>
      </c>
      <c r="E6" s="61" t="s">
        <v>110</v>
      </c>
      <c r="F6" s="61" t="s">
        <v>111</v>
      </c>
      <c r="G6" s="61" t="s">
        <v>112</v>
      </c>
      <c r="H6" s="61" t="s">
        <v>113</v>
      </c>
      <c r="I6" s="61" t="s">
        <v>114</v>
      </c>
      <c r="J6" s="61" t="s">
        <v>115</v>
      </c>
      <c r="K6" s="61" t="s">
        <v>116</v>
      </c>
      <c r="L6" s="61" t="s">
        <v>117</v>
      </c>
      <c r="M6" s="33" t="s">
        <v>118</v>
      </c>
    </row>
    <row r="7" spans="1:13" ht="12" customHeight="1">
      <c r="A7" s="5"/>
      <c r="B7" s="62"/>
      <c r="C7" s="63"/>
      <c r="D7" s="63"/>
      <c r="E7" s="63"/>
      <c r="F7" s="63"/>
      <c r="G7" s="63"/>
      <c r="H7" s="63"/>
      <c r="I7" s="63"/>
      <c r="J7" s="63"/>
      <c r="K7" s="63"/>
      <c r="L7" s="63"/>
      <c r="M7" s="64"/>
    </row>
    <row r="8" spans="1:13" ht="24" customHeight="1">
      <c r="A8" s="5"/>
      <c r="B8" s="65" t="s">
        <v>618</v>
      </c>
      <c r="C8" s="66">
        <v>2358</v>
      </c>
      <c r="D8" s="66">
        <v>2021</v>
      </c>
      <c r="E8" s="67">
        <v>0</v>
      </c>
      <c r="F8" s="66">
        <v>1</v>
      </c>
      <c r="G8" s="66">
        <v>7</v>
      </c>
      <c r="H8" s="66">
        <v>90</v>
      </c>
      <c r="I8" s="66">
        <v>184</v>
      </c>
      <c r="J8" s="66">
        <v>561</v>
      </c>
      <c r="K8" s="66">
        <v>580</v>
      </c>
      <c r="L8" s="66">
        <v>598</v>
      </c>
      <c r="M8" s="29">
        <v>337</v>
      </c>
    </row>
    <row r="9" spans="1:13" ht="12" customHeight="1">
      <c r="A9" s="5"/>
      <c r="B9" s="65"/>
      <c r="C9" s="66"/>
      <c r="D9" s="66"/>
      <c r="E9" s="66"/>
      <c r="F9" s="66"/>
      <c r="G9" s="66"/>
      <c r="H9" s="66"/>
      <c r="I9" s="66"/>
      <c r="J9" s="66"/>
      <c r="K9" s="66"/>
      <c r="L9" s="66"/>
      <c r="M9" s="29"/>
    </row>
    <row r="10" spans="1:13" s="9" customFormat="1" ht="24" customHeight="1">
      <c r="A10" s="8"/>
      <c r="B10" s="156" t="s">
        <v>633</v>
      </c>
      <c r="C10" s="128">
        <v>2358</v>
      </c>
      <c r="D10" s="128">
        <v>2021</v>
      </c>
      <c r="E10" s="67" t="s">
        <v>31</v>
      </c>
      <c r="F10" s="128">
        <v>1</v>
      </c>
      <c r="G10" s="128">
        <v>7</v>
      </c>
      <c r="H10" s="128">
        <v>90</v>
      </c>
      <c r="I10" s="128">
        <v>184</v>
      </c>
      <c r="J10" s="128">
        <v>561</v>
      </c>
      <c r="K10" s="128">
        <v>580</v>
      </c>
      <c r="L10" s="128">
        <v>598</v>
      </c>
      <c r="M10" s="153">
        <v>337</v>
      </c>
    </row>
    <row r="11" spans="1:13" ht="12" customHeight="1">
      <c r="A11" s="5"/>
      <c r="B11" s="68"/>
      <c r="C11" s="535"/>
      <c r="D11" s="535"/>
      <c r="E11" s="535"/>
      <c r="F11" s="535"/>
      <c r="G11" s="535"/>
      <c r="H11" s="535"/>
      <c r="I11" s="535"/>
      <c r="J11" s="535"/>
      <c r="K11" s="535"/>
      <c r="L11" s="535"/>
      <c r="M11" s="536"/>
    </row>
    <row r="12" spans="1:13" ht="12" customHeight="1">
      <c r="A12" s="5"/>
      <c r="B12" s="35"/>
      <c r="C12" s="66"/>
      <c r="D12" s="66"/>
      <c r="E12" s="66"/>
      <c r="F12" s="66"/>
      <c r="G12" s="66"/>
      <c r="H12" s="66"/>
      <c r="I12" s="66"/>
      <c r="J12" s="99"/>
      <c r="K12" s="537"/>
      <c r="L12" s="538"/>
      <c r="M12" s="29"/>
    </row>
    <row r="13" spans="1:13" ht="24" customHeight="1">
      <c r="A13" s="5"/>
      <c r="B13" s="65" t="s">
        <v>119</v>
      </c>
      <c r="C13" s="66">
        <v>882</v>
      </c>
      <c r="D13" s="66">
        <v>662</v>
      </c>
      <c r="E13" s="67" t="s">
        <v>31</v>
      </c>
      <c r="F13" s="66">
        <v>1</v>
      </c>
      <c r="G13" s="66">
        <v>6</v>
      </c>
      <c r="H13" s="66">
        <v>62</v>
      </c>
      <c r="I13" s="66">
        <v>95</v>
      </c>
      <c r="J13" s="29"/>
      <c r="K13" s="30"/>
      <c r="L13" s="129">
        <v>498</v>
      </c>
      <c r="M13" s="29">
        <v>220</v>
      </c>
    </row>
    <row r="14" spans="1:13" ht="12" customHeight="1">
      <c r="A14" s="5"/>
      <c r="B14" s="65"/>
      <c r="C14" s="66"/>
      <c r="D14" s="66"/>
      <c r="E14" s="66"/>
      <c r="F14" s="66"/>
      <c r="G14" s="66"/>
      <c r="H14" s="66"/>
      <c r="I14" s="66"/>
      <c r="J14" s="29"/>
      <c r="K14" s="30"/>
      <c r="L14" s="129"/>
      <c r="M14" s="29"/>
    </row>
    <row r="15" spans="1:13" ht="24" customHeight="1">
      <c r="A15" s="5"/>
      <c r="B15" s="65" t="s">
        <v>120</v>
      </c>
      <c r="C15" s="66">
        <v>1476</v>
      </c>
      <c r="D15" s="66">
        <v>1359</v>
      </c>
      <c r="E15" s="67" t="s">
        <v>31</v>
      </c>
      <c r="F15" s="67" t="s">
        <v>629</v>
      </c>
      <c r="G15" s="66">
        <v>1</v>
      </c>
      <c r="H15" s="66">
        <v>28</v>
      </c>
      <c r="I15" s="66">
        <v>89</v>
      </c>
      <c r="J15" s="29"/>
      <c r="K15" s="30"/>
      <c r="L15" s="129">
        <v>1241</v>
      </c>
      <c r="M15" s="29">
        <v>117</v>
      </c>
    </row>
    <row r="16" spans="1:13" ht="12" customHeight="1" thickBot="1">
      <c r="A16" s="5"/>
      <c r="B16" s="69"/>
      <c r="C16" s="70"/>
      <c r="D16" s="70"/>
      <c r="E16" s="70"/>
      <c r="F16" s="71"/>
      <c r="G16" s="70"/>
      <c r="H16" s="70"/>
      <c r="I16" s="70"/>
      <c r="J16" s="72"/>
      <c r="K16" s="73"/>
      <c r="L16" s="74"/>
      <c r="M16" s="72"/>
    </row>
    <row r="17" ht="15" customHeight="1">
      <c r="B17" s="4" t="s">
        <v>630</v>
      </c>
    </row>
  </sheetData>
  <sheetProtection/>
  <mergeCells count="2">
    <mergeCell ref="B5:B6"/>
    <mergeCell ref="C5:C6"/>
  </mergeCells>
  <printOptions horizontalCentered="1"/>
  <pageMargins left="0.3937007874015748" right="0.3937007874015748" top="0.7874015748031497" bottom="0.3937007874015748" header="0.2755905511811024" footer="0.1968503937007874"/>
  <pageSetup cellComments="asDisplayed" horizontalDpi="600" verticalDpi="600" orientation="portrait" paperSize="9" r:id="rId1"/>
  <headerFooter alignWithMargins="0">
    <oddHeader>&amp;R&amp;D  &amp;T</oddHeader>
  </headerFooter>
</worksheet>
</file>

<file path=xl/worksheets/sheet6.xml><?xml version="1.0" encoding="utf-8"?>
<worksheet xmlns="http://schemas.openxmlformats.org/spreadsheetml/2006/main" xmlns:r="http://schemas.openxmlformats.org/officeDocument/2006/relationships">
  <dimension ref="A2:AJ383"/>
  <sheetViews>
    <sheetView zoomScalePageLayoutView="0" workbookViewId="0" topLeftCell="A1">
      <selection activeCell="A1" sqref="A1"/>
    </sheetView>
  </sheetViews>
  <sheetFormatPr defaultColWidth="9.00390625" defaultRowHeight="15" customHeight="1"/>
  <cols>
    <col min="1" max="1" width="0.875" style="4" customWidth="1"/>
    <col min="2" max="2" width="8.625" style="4" customWidth="1"/>
    <col min="3" max="4" width="10.00390625" style="4" customWidth="1"/>
    <col min="5" max="8" width="5.125" style="4" customWidth="1"/>
    <col min="9" max="10" width="7.125" style="4" customWidth="1"/>
    <col min="11" max="11" width="38.875" style="4" customWidth="1"/>
    <col min="12" max="36" width="9.00390625" style="5" customWidth="1"/>
    <col min="37" max="16384" width="9.00390625" style="4" customWidth="1"/>
  </cols>
  <sheetData>
    <row r="2" ht="18" customHeight="1">
      <c r="B2" s="4" t="s">
        <v>631</v>
      </c>
    </row>
    <row r="3" spans="2:11" ht="12.75" thickBot="1">
      <c r="B3" s="5"/>
      <c r="C3" s="5"/>
      <c r="D3" s="5"/>
      <c r="E3" s="5"/>
      <c r="F3" s="5"/>
      <c r="G3" s="5"/>
      <c r="H3" s="5"/>
      <c r="I3" s="5"/>
      <c r="J3" s="5"/>
      <c r="K3" s="60" t="s">
        <v>121</v>
      </c>
    </row>
    <row r="4" spans="1:11" ht="15" customHeight="1" thickTop="1">
      <c r="A4" s="5"/>
      <c r="B4" s="302" t="s">
        <v>122</v>
      </c>
      <c r="C4" s="289" t="s">
        <v>123</v>
      </c>
      <c r="D4" s="289" t="s">
        <v>124</v>
      </c>
      <c r="E4" s="269" t="s">
        <v>125</v>
      </c>
      <c r="F4" s="269"/>
      <c r="G4" s="269"/>
      <c r="H4" s="255"/>
      <c r="I4" s="285" t="s">
        <v>632</v>
      </c>
      <c r="J4" s="285" t="s">
        <v>126</v>
      </c>
      <c r="K4" s="305" t="s">
        <v>127</v>
      </c>
    </row>
    <row r="5" spans="1:11" ht="15" customHeight="1">
      <c r="A5" s="5"/>
      <c r="B5" s="298"/>
      <c r="C5" s="291"/>
      <c r="D5" s="291"/>
      <c r="E5" s="61" t="s">
        <v>66</v>
      </c>
      <c r="F5" s="61" t="s">
        <v>128</v>
      </c>
      <c r="G5" s="61" t="s">
        <v>129</v>
      </c>
      <c r="H5" s="61" t="s">
        <v>130</v>
      </c>
      <c r="I5" s="447" t="s">
        <v>131</v>
      </c>
      <c r="J5" s="447" t="s">
        <v>132</v>
      </c>
      <c r="K5" s="306"/>
    </row>
    <row r="6" spans="1:11" ht="21" customHeight="1">
      <c r="A6" s="5"/>
      <c r="B6" s="65" t="s">
        <v>559</v>
      </c>
      <c r="C6" s="213">
        <v>1081285</v>
      </c>
      <c r="D6" s="215">
        <v>9323.15</v>
      </c>
      <c r="E6" s="66">
        <v>35</v>
      </c>
      <c r="F6" s="66">
        <v>13</v>
      </c>
      <c r="G6" s="66">
        <v>19</v>
      </c>
      <c r="H6" s="66">
        <v>3</v>
      </c>
      <c r="I6" s="66">
        <v>39</v>
      </c>
      <c r="J6" s="66">
        <v>99</v>
      </c>
      <c r="K6" s="75"/>
    </row>
    <row r="7" spans="1:36" s="9" customFormat="1" ht="21" customHeight="1">
      <c r="A7" s="8"/>
      <c r="B7" s="530" t="s">
        <v>633</v>
      </c>
      <c r="C7" s="531">
        <f>SUM(C9:C23)</f>
        <v>1068863</v>
      </c>
      <c r="D7" s="532">
        <v>9323.15</v>
      </c>
      <c r="E7" s="128">
        <v>35</v>
      </c>
      <c r="F7" s="128">
        <v>13</v>
      </c>
      <c r="G7" s="128">
        <v>19</v>
      </c>
      <c r="H7" s="128">
        <v>3</v>
      </c>
      <c r="I7" s="128">
        <v>40</v>
      </c>
      <c r="J7" s="128">
        <v>93</v>
      </c>
      <c r="K7" s="75"/>
      <c r="L7" s="8"/>
      <c r="M7" s="8"/>
      <c r="N7" s="8"/>
      <c r="O7" s="8"/>
      <c r="P7" s="8"/>
      <c r="Q7" s="8"/>
      <c r="R7" s="8"/>
      <c r="S7" s="8"/>
      <c r="T7" s="8"/>
      <c r="U7" s="8"/>
      <c r="V7" s="8"/>
      <c r="W7" s="8"/>
      <c r="X7" s="8"/>
      <c r="Y7" s="8"/>
      <c r="Z7" s="8"/>
      <c r="AA7" s="8"/>
      <c r="AB7" s="8"/>
      <c r="AC7" s="8"/>
      <c r="AD7" s="8"/>
      <c r="AE7" s="8"/>
      <c r="AF7" s="8"/>
      <c r="AG7" s="8"/>
      <c r="AH7" s="8"/>
      <c r="AI7" s="8"/>
      <c r="AJ7" s="8"/>
    </row>
    <row r="8" spans="1:11" ht="12" customHeight="1">
      <c r="A8" s="5"/>
      <c r="B8" s="76"/>
      <c r="C8" s="214"/>
      <c r="D8" s="215"/>
      <c r="E8" s="66"/>
      <c r="F8" s="66"/>
      <c r="G8" s="66"/>
      <c r="H8" s="66"/>
      <c r="I8" s="66"/>
      <c r="J8" s="66"/>
      <c r="K8" s="75"/>
    </row>
    <row r="9" spans="1:11" ht="21" customHeight="1">
      <c r="A9" s="5"/>
      <c r="B9" s="65" t="s">
        <v>133</v>
      </c>
      <c r="C9" s="533">
        <f>SUM('[4]1'!$BL$18,'[4]1'!$BL$32,'[4]1'!$BL$33)</f>
        <v>272434</v>
      </c>
      <c r="D9" s="215">
        <v>473.9</v>
      </c>
      <c r="E9" s="66">
        <v>3</v>
      </c>
      <c r="F9" s="66">
        <v>1</v>
      </c>
      <c r="G9" s="66">
        <v>2</v>
      </c>
      <c r="H9" s="67" t="s">
        <v>634</v>
      </c>
      <c r="I9" s="66">
        <v>11</v>
      </c>
      <c r="J9" s="66">
        <v>12</v>
      </c>
      <c r="K9" s="75" t="s">
        <v>134</v>
      </c>
    </row>
    <row r="10" spans="1:11" ht="21" customHeight="1">
      <c r="A10" s="5"/>
      <c r="B10" s="65" t="s">
        <v>135</v>
      </c>
      <c r="C10" s="533">
        <f>SUM('[4]1'!$BL$23,'[4]1'!$BL$34,'[4]1'!$BL$35,'[4]1'!$BL$36,'[4]1'!$BL$37)</f>
        <v>76729</v>
      </c>
      <c r="D10" s="215">
        <v>935.56</v>
      </c>
      <c r="E10" s="66">
        <v>5</v>
      </c>
      <c r="F10" s="66">
        <v>1</v>
      </c>
      <c r="G10" s="66">
        <v>4</v>
      </c>
      <c r="H10" s="67" t="s">
        <v>634</v>
      </c>
      <c r="I10" s="66">
        <v>3</v>
      </c>
      <c r="J10" s="66">
        <v>7</v>
      </c>
      <c r="K10" s="75" t="s">
        <v>136</v>
      </c>
    </row>
    <row r="11" spans="1:11" ht="21" customHeight="1">
      <c r="A11" s="5"/>
      <c r="B11" s="65" t="s">
        <v>137</v>
      </c>
      <c r="C11" s="533">
        <v>29514</v>
      </c>
      <c r="D11" s="215">
        <v>240.93</v>
      </c>
      <c r="E11" s="66">
        <v>1</v>
      </c>
      <c r="F11" s="66">
        <v>1</v>
      </c>
      <c r="G11" s="67" t="s">
        <v>31</v>
      </c>
      <c r="H11" s="67" t="s">
        <v>31</v>
      </c>
      <c r="I11" s="66">
        <v>1</v>
      </c>
      <c r="J11" s="67">
        <v>0</v>
      </c>
      <c r="K11" s="75" t="s">
        <v>138</v>
      </c>
    </row>
    <row r="12" spans="1:11" ht="21" customHeight="1">
      <c r="A12" s="5"/>
      <c r="B12" s="65" t="s">
        <v>139</v>
      </c>
      <c r="C12" s="533">
        <f>SUM('[4]1'!$BL$25,'[4]1'!$BL$28)</f>
        <v>70322</v>
      </c>
      <c r="D12" s="215">
        <v>403.92</v>
      </c>
      <c r="E12" s="66">
        <v>2</v>
      </c>
      <c r="F12" s="66">
        <v>2</v>
      </c>
      <c r="G12" s="67" t="s">
        <v>634</v>
      </c>
      <c r="H12" s="67" t="s">
        <v>634</v>
      </c>
      <c r="I12" s="66">
        <v>3</v>
      </c>
      <c r="J12" s="66">
        <v>4</v>
      </c>
      <c r="K12" s="75" t="s">
        <v>140</v>
      </c>
    </row>
    <row r="13" spans="1:11" ht="21" customHeight="1">
      <c r="A13" s="5"/>
      <c r="B13" s="65" t="s">
        <v>141</v>
      </c>
      <c r="C13" s="533">
        <v>62037</v>
      </c>
      <c r="D13" s="215">
        <v>113.01</v>
      </c>
      <c r="E13" s="66">
        <v>1</v>
      </c>
      <c r="F13" s="66">
        <v>1</v>
      </c>
      <c r="G13" s="67" t="s">
        <v>634</v>
      </c>
      <c r="H13" s="67" t="s">
        <v>634</v>
      </c>
      <c r="I13" s="67">
        <v>2</v>
      </c>
      <c r="J13" s="66">
        <v>3</v>
      </c>
      <c r="K13" s="75" t="s">
        <v>142</v>
      </c>
    </row>
    <row r="14" spans="1:11" ht="21" customHeight="1">
      <c r="A14" s="5"/>
      <c r="B14" s="65" t="s">
        <v>143</v>
      </c>
      <c r="C14" s="533">
        <f>SUM('[4]1'!$BL$29,'[4]1'!$BL$38)</f>
        <v>21704</v>
      </c>
      <c r="D14" s="215">
        <v>452.07</v>
      </c>
      <c r="E14" s="66">
        <v>2</v>
      </c>
      <c r="F14" s="66">
        <v>1</v>
      </c>
      <c r="G14" s="66">
        <v>1</v>
      </c>
      <c r="H14" s="67" t="s">
        <v>634</v>
      </c>
      <c r="I14" s="67">
        <v>0</v>
      </c>
      <c r="J14" s="66">
        <v>4</v>
      </c>
      <c r="K14" s="75" t="s">
        <v>144</v>
      </c>
    </row>
    <row r="15" spans="1:11" ht="21" customHeight="1">
      <c r="A15" s="5"/>
      <c r="B15" s="65" t="s">
        <v>145</v>
      </c>
      <c r="C15" s="533">
        <f>SUM('[4]1'!$BL$22,'[4]1'!$BL$40:$BL$46)</f>
        <v>71115</v>
      </c>
      <c r="D15" s="215">
        <v>1803.23</v>
      </c>
      <c r="E15" s="66">
        <v>8</v>
      </c>
      <c r="F15" s="66">
        <v>1</v>
      </c>
      <c r="G15" s="66">
        <v>4</v>
      </c>
      <c r="H15" s="66">
        <v>3</v>
      </c>
      <c r="I15" s="66">
        <v>1</v>
      </c>
      <c r="J15" s="66">
        <v>13</v>
      </c>
      <c r="K15" s="75" t="s">
        <v>146</v>
      </c>
    </row>
    <row r="16" spans="1:11" ht="12" customHeight="1">
      <c r="A16" s="5"/>
      <c r="B16" s="65"/>
      <c r="C16" s="214"/>
      <c r="E16" s="66"/>
      <c r="F16" s="66"/>
      <c r="G16" s="66"/>
      <c r="H16" s="66"/>
      <c r="I16" s="66"/>
      <c r="J16" s="66"/>
      <c r="K16" s="75" t="s">
        <v>147</v>
      </c>
    </row>
    <row r="17" spans="1:11" ht="21" customHeight="1">
      <c r="A17" s="5"/>
      <c r="B17" s="65" t="s">
        <v>148</v>
      </c>
      <c r="C17" s="214">
        <f>SUM('[4]1'!$BL$19,'[4]1'!$BL$49)</f>
        <v>95754</v>
      </c>
      <c r="D17" s="215">
        <v>715.11</v>
      </c>
      <c r="E17" s="66">
        <v>2</v>
      </c>
      <c r="F17" s="66">
        <v>1</v>
      </c>
      <c r="G17" s="66">
        <v>1</v>
      </c>
      <c r="H17" s="67" t="s">
        <v>31</v>
      </c>
      <c r="I17" s="66">
        <v>4</v>
      </c>
      <c r="J17" s="66">
        <v>11</v>
      </c>
      <c r="K17" s="75" t="s">
        <v>149</v>
      </c>
    </row>
    <row r="18" spans="1:11" ht="21" customHeight="1">
      <c r="A18" s="5"/>
      <c r="B18" s="65" t="s">
        <v>150</v>
      </c>
      <c r="C18" s="214">
        <f>SUM('[4]1'!$BL$26,'[4]1'!$BL$51:$BL$52)</f>
        <v>45609</v>
      </c>
      <c r="D18" s="215">
        <v>701.79</v>
      </c>
      <c r="E18" s="66">
        <v>3</v>
      </c>
      <c r="F18" s="66">
        <v>1</v>
      </c>
      <c r="G18" s="66">
        <v>2</v>
      </c>
      <c r="H18" s="67" t="s">
        <v>31</v>
      </c>
      <c r="I18" s="66">
        <v>1</v>
      </c>
      <c r="J18" s="66">
        <v>5</v>
      </c>
      <c r="K18" s="75" t="s">
        <v>151</v>
      </c>
    </row>
    <row r="19" spans="1:11" ht="21" customHeight="1">
      <c r="A19" s="5"/>
      <c r="B19" s="65" t="s">
        <v>152</v>
      </c>
      <c r="C19" s="214">
        <f>SUM('[4]1'!$BL$30,'[4]1'!$BL$48)</f>
        <v>53193</v>
      </c>
      <c r="D19" s="215">
        <v>340.78</v>
      </c>
      <c r="E19" s="66">
        <v>2</v>
      </c>
      <c r="F19" s="66">
        <v>1</v>
      </c>
      <c r="G19" s="66">
        <v>1</v>
      </c>
      <c r="H19" s="67" t="s">
        <v>634</v>
      </c>
      <c r="I19" s="66">
        <v>2</v>
      </c>
      <c r="J19" s="66">
        <v>3</v>
      </c>
      <c r="K19" s="75" t="s">
        <v>153</v>
      </c>
    </row>
    <row r="20" spans="1:11" ht="21" customHeight="1">
      <c r="A20" s="5"/>
      <c r="B20" s="65" t="s">
        <v>154</v>
      </c>
      <c r="C20" s="214">
        <v>7025</v>
      </c>
      <c r="D20" s="215">
        <v>737.56</v>
      </c>
      <c r="E20" s="66">
        <v>1</v>
      </c>
      <c r="F20" s="67" t="s">
        <v>634</v>
      </c>
      <c r="G20" s="66">
        <v>1</v>
      </c>
      <c r="H20" s="67" t="s">
        <v>634</v>
      </c>
      <c r="I20" s="67">
        <v>0</v>
      </c>
      <c r="J20" s="66">
        <v>3</v>
      </c>
      <c r="K20" s="75" t="s">
        <v>155</v>
      </c>
    </row>
    <row r="21" spans="1:11" ht="21" customHeight="1">
      <c r="A21" s="5"/>
      <c r="B21" s="65" t="s">
        <v>156</v>
      </c>
      <c r="C21" s="214">
        <f>SUM('[4]1'!$BL$20,'[4]1'!$BL$54)</f>
        <v>129997</v>
      </c>
      <c r="D21" s="215">
        <v>1344.75</v>
      </c>
      <c r="E21" s="66">
        <v>2</v>
      </c>
      <c r="F21" s="66">
        <v>1</v>
      </c>
      <c r="G21" s="66">
        <v>1</v>
      </c>
      <c r="H21" s="67" t="s">
        <v>634</v>
      </c>
      <c r="I21" s="66">
        <v>5</v>
      </c>
      <c r="J21" s="66">
        <v>16</v>
      </c>
      <c r="K21" s="75" t="s">
        <v>157</v>
      </c>
    </row>
    <row r="22" spans="1:11" ht="21" customHeight="1">
      <c r="A22" s="5"/>
      <c r="B22" s="65" t="s">
        <v>158</v>
      </c>
      <c r="C22" s="214">
        <f>SUM('[4]1'!$BL$21,'[4]1'!$BL$56)</f>
        <v>113188</v>
      </c>
      <c r="D22" s="215">
        <v>811.36</v>
      </c>
      <c r="E22" s="66">
        <v>2</v>
      </c>
      <c r="F22" s="66">
        <v>1</v>
      </c>
      <c r="G22" s="66">
        <v>1</v>
      </c>
      <c r="H22" s="67" t="s">
        <v>635</v>
      </c>
      <c r="I22" s="66">
        <v>7</v>
      </c>
      <c r="J22" s="66">
        <v>11</v>
      </c>
      <c r="K22" s="75" t="s">
        <v>159</v>
      </c>
    </row>
    <row r="23" spans="1:11" ht="21" customHeight="1" thickBot="1">
      <c r="A23" s="5"/>
      <c r="B23" s="69" t="s">
        <v>160</v>
      </c>
      <c r="C23" s="70">
        <v>20242</v>
      </c>
      <c r="D23" s="534">
        <v>249.17</v>
      </c>
      <c r="E23" s="497">
        <v>1</v>
      </c>
      <c r="F23" s="135" t="s">
        <v>634</v>
      </c>
      <c r="G23" s="497">
        <v>1</v>
      </c>
      <c r="H23" s="135" t="s">
        <v>634</v>
      </c>
      <c r="I23" s="135">
        <v>0</v>
      </c>
      <c r="J23" s="497">
        <v>1</v>
      </c>
      <c r="K23" s="77" t="s">
        <v>61</v>
      </c>
    </row>
    <row r="24" spans="2:10" ht="15" customHeight="1">
      <c r="B24" s="3" t="s">
        <v>161</v>
      </c>
      <c r="E24" s="31"/>
      <c r="F24" s="31"/>
      <c r="G24" s="31"/>
      <c r="H24" s="31"/>
      <c r="I24" s="31"/>
      <c r="J24" s="31"/>
    </row>
    <row r="25" ht="15" customHeight="1">
      <c r="B25" s="3" t="s">
        <v>708</v>
      </c>
    </row>
    <row r="34" spans="3:11" ht="15" customHeight="1">
      <c r="C34" s="5"/>
      <c r="D34" s="5"/>
      <c r="E34" s="5"/>
      <c r="F34" s="5"/>
      <c r="G34" s="5"/>
      <c r="H34" s="5"/>
      <c r="I34" s="5"/>
      <c r="J34" s="5"/>
      <c r="K34" s="5"/>
    </row>
    <row r="35" spans="3:11" ht="15" customHeight="1">
      <c r="C35" s="5"/>
      <c r="D35" s="5"/>
      <c r="E35" s="5"/>
      <c r="F35" s="5"/>
      <c r="G35" s="5"/>
      <c r="H35" s="5"/>
      <c r="I35" s="5"/>
      <c r="J35" s="5"/>
      <c r="K35" s="5"/>
    </row>
    <row r="36" spans="3:11" ht="15" customHeight="1">
      <c r="C36" s="5"/>
      <c r="D36" s="5"/>
      <c r="E36" s="5"/>
      <c r="F36" s="5"/>
      <c r="G36" s="5"/>
      <c r="H36" s="5"/>
      <c r="I36" s="5"/>
      <c r="J36" s="5"/>
      <c r="K36" s="5"/>
    </row>
    <row r="37" spans="3:11" ht="15" customHeight="1">
      <c r="C37" s="5"/>
      <c r="D37" s="5"/>
      <c r="E37" s="5"/>
      <c r="F37" s="5"/>
      <c r="G37" s="5"/>
      <c r="H37" s="5"/>
      <c r="I37" s="5"/>
      <c r="J37" s="5"/>
      <c r="K37" s="5"/>
    </row>
    <row r="38" spans="3:11" ht="15" customHeight="1">
      <c r="C38" s="5"/>
      <c r="D38" s="5"/>
      <c r="E38" s="5"/>
      <c r="F38" s="5"/>
      <c r="G38" s="5"/>
      <c r="H38" s="5"/>
      <c r="I38" s="5"/>
      <c r="J38" s="5"/>
      <c r="K38" s="5"/>
    </row>
    <row r="39" spans="3:11" ht="15" customHeight="1">
      <c r="C39" s="5"/>
      <c r="D39" s="5"/>
      <c r="E39" s="5"/>
      <c r="F39" s="5"/>
      <c r="G39" s="5"/>
      <c r="H39" s="5"/>
      <c r="I39" s="5"/>
      <c r="J39" s="5"/>
      <c r="K39" s="5"/>
    </row>
    <row r="40" spans="3:11" ht="15" customHeight="1">
      <c r="C40" s="5"/>
      <c r="D40" s="5"/>
      <c r="E40" s="5"/>
      <c r="F40" s="5"/>
      <c r="G40" s="5"/>
      <c r="H40" s="5"/>
      <c r="I40" s="5"/>
      <c r="J40" s="5"/>
      <c r="K40" s="5"/>
    </row>
    <row r="41" spans="3:11" ht="15" customHeight="1">
      <c r="C41" s="5"/>
      <c r="D41" s="5"/>
      <c r="E41" s="5"/>
      <c r="F41" s="5"/>
      <c r="G41" s="5"/>
      <c r="H41" s="5"/>
      <c r="I41" s="5"/>
      <c r="J41" s="5"/>
      <c r="K41" s="5"/>
    </row>
    <row r="42" spans="3:11" ht="15" customHeight="1">
      <c r="C42" s="5"/>
      <c r="D42" s="5"/>
      <c r="E42" s="5"/>
      <c r="F42" s="5"/>
      <c r="G42" s="5"/>
      <c r="H42" s="5"/>
      <c r="I42" s="5"/>
      <c r="J42" s="5"/>
      <c r="K42" s="5"/>
    </row>
    <row r="43" spans="3:11" ht="15" customHeight="1">
      <c r="C43" s="5"/>
      <c r="D43" s="5"/>
      <c r="E43" s="5"/>
      <c r="F43" s="5"/>
      <c r="G43" s="5"/>
      <c r="H43" s="5"/>
      <c r="I43" s="5"/>
      <c r="J43" s="5"/>
      <c r="K43" s="5"/>
    </row>
    <row r="44" spans="3:11" ht="15" customHeight="1">
      <c r="C44" s="5"/>
      <c r="D44" s="5"/>
      <c r="E44" s="5"/>
      <c r="F44" s="5"/>
      <c r="G44" s="5"/>
      <c r="H44" s="5"/>
      <c r="I44" s="5"/>
      <c r="J44" s="5"/>
      <c r="K44" s="5"/>
    </row>
    <row r="45" spans="3:11" ht="15" customHeight="1">
      <c r="C45" s="5"/>
      <c r="D45" s="5"/>
      <c r="E45" s="5"/>
      <c r="F45" s="5"/>
      <c r="G45" s="5"/>
      <c r="H45" s="5"/>
      <c r="I45" s="5"/>
      <c r="J45" s="5"/>
      <c r="K45" s="5"/>
    </row>
    <row r="46" spans="3:11" ht="15" customHeight="1">
      <c r="C46" s="5"/>
      <c r="D46" s="5"/>
      <c r="E46" s="5"/>
      <c r="F46" s="5"/>
      <c r="G46" s="5"/>
      <c r="H46" s="5"/>
      <c r="I46" s="5"/>
      <c r="J46" s="5"/>
      <c r="K46" s="5"/>
    </row>
    <row r="47" spans="3:11" ht="15" customHeight="1">
      <c r="C47" s="5"/>
      <c r="D47" s="5"/>
      <c r="E47" s="5"/>
      <c r="F47" s="5"/>
      <c r="G47" s="5"/>
      <c r="H47" s="5"/>
      <c r="I47" s="5"/>
      <c r="J47" s="5"/>
      <c r="K47" s="5"/>
    </row>
    <row r="48" spans="3:11" ht="15" customHeight="1">
      <c r="C48" s="5"/>
      <c r="D48" s="5"/>
      <c r="E48" s="5"/>
      <c r="F48" s="5"/>
      <c r="G48" s="5"/>
      <c r="H48" s="5"/>
      <c r="I48" s="5"/>
      <c r="J48" s="5"/>
      <c r="K48" s="5"/>
    </row>
    <row r="49" spans="3:11" ht="15" customHeight="1">
      <c r="C49" s="5"/>
      <c r="D49" s="5"/>
      <c r="E49" s="5"/>
      <c r="F49" s="5"/>
      <c r="G49" s="5"/>
      <c r="H49" s="5"/>
      <c r="I49" s="5"/>
      <c r="J49" s="5"/>
      <c r="K49" s="5"/>
    </row>
    <row r="50" spans="3:11" ht="15" customHeight="1">
      <c r="C50" s="5"/>
      <c r="D50" s="5"/>
      <c r="E50" s="5"/>
      <c r="F50" s="5"/>
      <c r="G50" s="5"/>
      <c r="H50" s="5"/>
      <c r="I50" s="5"/>
      <c r="J50" s="5"/>
      <c r="K50" s="5"/>
    </row>
    <row r="51" spans="3:11" ht="15" customHeight="1">
      <c r="C51" s="5"/>
      <c r="D51" s="5"/>
      <c r="E51" s="5"/>
      <c r="F51" s="5"/>
      <c r="G51" s="5"/>
      <c r="H51" s="5"/>
      <c r="I51" s="5"/>
      <c r="J51" s="5"/>
      <c r="K51" s="5"/>
    </row>
    <row r="52" spans="3:11" ht="15" customHeight="1">
      <c r="C52" s="5"/>
      <c r="D52" s="5"/>
      <c r="E52" s="5"/>
      <c r="F52" s="5"/>
      <c r="G52" s="5"/>
      <c r="H52" s="5"/>
      <c r="I52" s="5"/>
      <c r="J52" s="5"/>
      <c r="K52" s="5"/>
    </row>
    <row r="53" spans="3:11" ht="15" customHeight="1">
      <c r="C53" s="5"/>
      <c r="D53" s="5"/>
      <c r="E53" s="5"/>
      <c r="F53" s="5"/>
      <c r="G53" s="5"/>
      <c r="H53" s="5"/>
      <c r="I53" s="5"/>
      <c r="J53" s="5"/>
      <c r="K53" s="5"/>
    </row>
    <row r="54" spans="3:11" ht="15" customHeight="1">
      <c r="C54" s="5"/>
      <c r="D54" s="5"/>
      <c r="E54" s="5"/>
      <c r="F54" s="5"/>
      <c r="G54" s="5"/>
      <c r="H54" s="5"/>
      <c r="I54" s="5"/>
      <c r="J54" s="5"/>
      <c r="K54" s="5"/>
    </row>
    <row r="55" spans="3:11" ht="15" customHeight="1">
      <c r="C55" s="5"/>
      <c r="D55" s="5"/>
      <c r="E55" s="5"/>
      <c r="F55" s="5"/>
      <c r="G55" s="5"/>
      <c r="H55" s="5"/>
      <c r="I55" s="5"/>
      <c r="J55" s="5"/>
      <c r="K55" s="5"/>
    </row>
    <row r="56" spans="3:11" ht="15" customHeight="1">
      <c r="C56" s="5"/>
      <c r="D56" s="5"/>
      <c r="E56" s="5"/>
      <c r="F56" s="5"/>
      <c r="G56" s="5"/>
      <c r="H56" s="5"/>
      <c r="I56" s="5"/>
      <c r="J56" s="5"/>
      <c r="K56" s="5"/>
    </row>
    <row r="57" spans="3:11" ht="15" customHeight="1">
      <c r="C57" s="5"/>
      <c r="D57" s="5"/>
      <c r="E57" s="5"/>
      <c r="F57" s="5"/>
      <c r="G57" s="5"/>
      <c r="H57" s="5"/>
      <c r="I57" s="5"/>
      <c r="J57" s="5"/>
      <c r="K57" s="5"/>
    </row>
    <row r="58" spans="3:11" ht="15" customHeight="1">
      <c r="C58" s="5"/>
      <c r="D58" s="5"/>
      <c r="E58" s="5"/>
      <c r="F58" s="5"/>
      <c r="G58" s="5"/>
      <c r="H58" s="5"/>
      <c r="I58" s="5"/>
      <c r="J58" s="5"/>
      <c r="K58" s="5"/>
    </row>
    <row r="59" spans="3:11" ht="15" customHeight="1">
      <c r="C59" s="5"/>
      <c r="D59" s="5"/>
      <c r="E59" s="5"/>
      <c r="F59" s="5"/>
      <c r="G59" s="5"/>
      <c r="H59" s="5"/>
      <c r="I59" s="5"/>
      <c r="J59" s="5"/>
      <c r="K59" s="5"/>
    </row>
    <row r="60" spans="3:11" ht="15" customHeight="1">
      <c r="C60" s="5"/>
      <c r="D60" s="5"/>
      <c r="E60" s="5"/>
      <c r="F60" s="5"/>
      <c r="G60" s="5"/>
      <c r="H60" s="5"/>
      <c r="I60" s="5"/>
      <c r="J60" s="5"/>
      <c r="K60" s="5"/>
    </row>
    <row r="61" spans="3:11" ht="15" customHeight="1">
      <c r="C61" s="5"/>
      <c r="D61" s="5"/>
      <c r="E61" s="5"/>
      <c r="F61" s="5"/>
      <c r="G61" s="5"/>
      <c r="H61" s="5"/>
      <c r="I61" s="5"/>
      <c r="J61" s="5"/>
      <c r="K61" s="5"/>
    </row>
    <row r="62" spans="3:11" ht="15" customHeight="1">
      <c r="C62" s="5"/>
      <c r="D62" s="5"/>
      <c r="E62" s="5"/>
      <c r="F62" s="5"/>
      <c r="G62" s="5"/>
      <c r="H62" s="5"/>
      <c r="I62" s="5"/>
      <c r="J62" s="5"/>
      <c r="K62" s="5"/>
    </row>
    <row r="63" spans="3:11" ht="15" customHeight="1">
      <c r="C63" s="5"/>
      <c r="D63" s="5"/>
      <c r="E63" s="5"/>
      <c r="F63" s="5"/>
      <c r="G63" s="5"/>
      <c r="H63" s="5"/>
      <c r="I63" s="5"/>
      <c r="J63" s="5"/>
      <c r="K63" s="5"/>
    </row>
    <row r="64" spans="3:11" ht="15" customHeight="1">
      <c r="C64" s="5"/>
      <c r="D64" s="5"/>
      <c r="E64" s="5"/>
      <c r="F64" s="5"/>
      <c r="G64" s="5"/>
      <c r="H64" s="5"/>
      <c r="I64" s="5"/>
      <c r="J64" s="5"/>
      <c r="K64" s="5"/>
    </row>
    <row r="65" spans="3:11" ht="15" customHeight="1">
      <c r="C65" s="5"/>
      <c r="D65" s="5"/>
      <c r="E65" s="5"/>
      <c r="F65" s="5"/>
      <c r="G65" s="5"/>
      <c r="H65" s="5"/>
      <c r="I65" s="5"/>
      <c r="J65" s="5"/>
      <c r="K65" s="5"/>
    </row>
    <row r="66" spans="3:11" ht="15" customHeight="1">
      <c r="C66" s="5"/>
      <c r="D66" s="5"/>
      <c r="E66" s="5"/>
      <c r="F66" s="5"/>
      <c r="G66" s="5"/>
      <c r="H66" s="5"/>
      <c r="I66" s="5"/>
      <c r="J66" s="5"/>
      <c r="K66" s="5"/>
    </row>
    <row r="67" spans="3:11" ht="15" customHeight="1">
      <c r="C67" s="5"/>
      <c r="D67" s="5"/>
      <c r="E67" s="5"/>
      <c r="F67" s="5"/>
      <c r="G67" s="5"/>
      <c r="H67" s="5"/>
      <c r="I67" s="5"/>
      <c r="J67" s="5"/>
      <c r="K67" s="5"/>
    </row>
    <row r="68" spans="3:11" ht="15" customHeight="1">
      <c r="C68" s="5"/>
      <c r="D68" s="5"/>
      <c r="E68" s="5"/>
      <c r="F68" s="5"/>
      <c r="G68" s="5"/>
      <c r="H68" s="5"/>
      <c r="I68" s="5"/>
      <c r="J68" s="5"/>
      <c r="K68" s="5"/>
    </row>
    <row r="69" spans="3:11" ht="15" customHeight="1">
      <c r="C69" s="5"/>
      <c r="D69" s="5"/>
      <c r="E69" s="5"/>
      <c r="F69" s="5"/>
      <c r="G69" s="5"/>
      <c r="H69" s="5"/>
      <c r="I69" s="5"/>
      <c r="J69" s="5"/>
      <c r="K69" s="5"/>
    </row>
    <row r="70" spans="3:11" ht="15" customHeight="1">
      <c r="C70" s="5"/>
      <c r="D70" s="5"/>
      <c r="E70" s="5"/>
      <c r="F70" s="5"/>
      <c r="G70" s="5"/>
      <c r="H70" s="5"/>
      <c r="I70" s="5"/>
      <c r="J70" s="5"/>
      <c r="K70" s="5"/>
    </row>
    <row r="71" spans="3:11" ht="15" customHeight="1">
      <c r="C71" s="5"/>
      <c r="D71" s="5"/>
      <c r="E71" s="5"/>
      <c r="F71" s="5"/>
      <c r="G71" s="5"/>
      <c r="H71" s="5"/>
      <c r="I71" s="5"/>
      <c r="J71" s="5"/>
      <c r="K71" s="5"/>
    </row>
    <row r="72" spans="3:11" ht="15" customHeight="1">
      <c r="C72" s="5"/>
      <c r="D72" s="5"/>
      <c r="E72" s="5"/>
      <c r="F72" s="5"/>
      <c r="G72" s="5"/>
      <c r="H72" s="5"/>
      <c r="I72" s="5"/>
      <c r="J72" s="5"/>
      <c r="K72" s="5"/>
    </row>
    <row r="73" spans="3:11" ht="15" customHeight="1">
      <c r="C73" s="5"/>
      <c r="D73" s="5"/>
      <c r="E73" s="5"/>
      <c r="F73" s="5"/>
      <c r="G73" s="5"/>
      <c r="H73" s="5"/>
      <c r="I73" s="5"/>
      <c r="J73" s="5"/>
      <c r="K73" s="5"/>
    </row>
    <row r="74" spans="3:11" ht="15" customHeight="1">
      <c r="C74" s="5"/>
      <c r="D74" s="5"/>
      <c r="E74" s="5"/>
      <c r="F74" s="5"/>
      <c r="G74" s="5"/>
      <c r="H74" s="5"/>
      <c r="I74" s="5"/>
      <c r="J74" s="5"/>
      <c r="K74" s="5"/>
    </row>
    <row r="75" spans="3:11" ht="15" customHeight="1">
      <c r="C75" s="5"/>
      <c r="D75" s="5"/>
      <c r="E75" s="5"/>
      <c r="F75" s="5"/>
      <c r="G75" s="5"/>
      <c r="H75" s="5"/>
      <c r="I75" s="5"/>
      <c r="J75" s="5"/>
      <c r="K75" s="5"/>
    </row>
    <row r="76" spans="3:11" ht="15" customHeight="1">
      <c r="C76" s="5"/>
      <c r="D76" s="5"/>
      <c r="E76" s="5"/>
      <c r="F76" s="5"/>
      <c r="G76" s="5"/>
      <c r="H76" s="5"/>
      <c r="I76" s="5"/>
      <c r="J76" s="5"/>
      <c r="K76" s="5"/>
    </row>
    <row r="77" spans="3:11" ht="15" customHeight="1">
      <c r="C77" s="5"/>
      <c r="D77" s="5"/>
      <c r="E77" s="5"/>
      <c r="F77" s="5"/>
      <c r="G77" s="5"/>
      <c r="H77" s="5"/>
      <c r="I77" s="5"/>
      <c r="J77" s="5"/>
      <c r="K77" s="5"/>
    </row>
    <row r="78" spans="3:11" ht="15" customHeight="1">
      <c r="C78" s="5"/>
      <c r="D78" s="5"/>
      <c r="E78" s="5"/>
      <c r="F78" s="5"/>
      <c r="G78" s="5"/>
      <c r="H78" s="5"/>
      <c r="I78" s="5"/>
      <c r="J78" s="5"/>
      <c r="K78" s="5"/>
    </row>
    <row r="79" spans="3:11" ht="15" customHeight="1">
      <c r="C79" s="5"/>
      <c r="D79" s="5"/>
      <c r="E79" s="5"/>
      <c r="F79" s="5"/>
      <c r="G79" s="5"/>
      <c r="H79" s="5"/>
      <c r="I79" s="5"/>
      <c r="J79" s="5"/>
      <c r="K79" s="5"/>
    </row>
    <row r="80" spans="3:11" ht="15" customHeight="1">
      <c r="C80" s="5"/>
      <c r="D80" s="5"/>
      <c r="E80" s="5"/>
      <c r="F80" s="5"/>
      <c r="G80" s="5"/>
      <c r="H80" s="5"/>
      <c r="I80" s="5"/>
      <c r="J80" s="5"/>
      <c r="K80" s="5"/>
    </row>
    <row r="81" spans="1:11" ht="15" customHeight="1">
      <c r="A81" s="5"/>
      <c r="B81" s="5"/>
      <c r="C81" s="5"/>
      <c r="D81" s="5"/>
      <c r="E81" s="5"/>
      <c r="F81" s="5"/>
      <c r="G81" s="5"/>
      <c r="H81" s="5"/>
      <c r="I81" s="5"/>
      <c r="J81" s="5"/>
      <c r="K81" s="5"/>
    </row>
    <row r="82" spans="1:11" ht="15" customHeight="1">
      <c r="A82" s="5"/>
      <c r="B82" s="5"/>
      <c r="C82" s="5"/>
      <c r="D82" s="5"/>
      <c r="E82" s="5"/>
      <c r="F82" s="5"/>
      <c r="G82" s="5"/>
      <c r="H82" s="5"/>
      <c r="I82" s="5"/>
      <c r="J82" s="5"/>
      <c r="K82" s="5"/>
    </row>
    <row r="83" spans="1:11" ht="15" customHeight="1">
      <c r="A83" s="5"/>
      <c r="B83" s="5"/>
      <c r="C83" s="5"/>
      <c r="D83" s="5"/>
      <c r="E83" s="5"/>
      <c r="F83" s="5"/>
      <c r="G83" s="5"/>
      <c r="H83" s="5"/>
      <c r="I83" s="5"/>
      <c r="J83" s="5"/>
      <c r="K83" s="5"/>
    </row>
    <row r="84" spans="1:11" ht="15" customHeight="1">
      <c r="A84" s="5"/>
      <c r="B84" s="5"/>
      <c r="C84" s="5"/>
      <c r="D84" s="5"/>
      <c r="E84" s="5"/>
      <c r="F84" s="5"/>
      <c r="G84" s="5"/>
      <c r="H84" s="5"/>
      <c r="I84" s="5"/>
      <c r="J84" s="5"/>
      <c r="K84" s="5"/>
    </row>
    <row r="85" spans="1:11" ht="15" customHeight="1">
      <c r="A85" s="5"/>
      <c r="B85" s="5"/>
      <c r="C85" s="5"/>
      <c r="D85" s="5"/>
      <c r="E85" s="5"/>
      <c r="F85" s="5"/>
      <c r="G85" s="5"/>
      <c r="H85" s="5"/>
      <c r="I85" s="5"/>
      <c r="J85" s="5"/>
      <c r="K85" s="5"/>
    </row>
    <row r="86" spans="1:11" ht="15" customHeight="1">
      <c r="A86" s="5"/>
      <c r="B86" s="5"/>
      <c r="C86" s="5"/>
      <c r="D86" s="5"/>
      <c r="E86" s="5"/>
      <c r="F86" s="5"/>
      <c r="G86" s="5"/>
      <c r="H86" s="5"/>
      <c r="I86" s="5"/>
      <c r="J86" s="5"/>
      <c r="K86" s="5"/>
    </row>
    <row r="87" spans="1:11" ht="15" customHeight="1">
      <c r="A87" s="5"/>
      <c r="B87" s="5"/>
      <c r="C87" s="5"/>
      <c r="D87" s="5"/>
      <c r="E87" s="5"/>
      <c r="F87" s="5"/>
      <c r="G87" s="5"/>
      <c r="H87" s="5"/>
      <c r="I87" s="5"/>
      <c r="J87" s="5"/>
      <c r="K87" s="5"/>
    </row>
    <row r="88" spans="1:11" ht="15" customHeight="1">
      <c r="A88" s="5"/>
      <c r="B88" s="5"/>
      <c r="C88" s="5"/>
      <c r="D88" s="5"/>
      <c r="E88" s="5"/>
      <c r="F88" s="5"/>
      <c r="G88" s="5"/>
      <c r="H88" s="5"/>
      <c r="I88" s="5"/>
      <c r="J88" s="5"/>
      <c r="K88" s="5"/>
    </row>
    <row r="89" spans="1:11" ht="15" customHeight="1">
      <c r="A89" s="5"/>
      <c r="B89" s="5"/>
      <c r="C89" s="5"/>
      <c r="D89" s="5"/>
      <c r="E89" s="5"/>
      <c r="F89" s="5"/>
      <c r="G89" s="5"/>
      <c r="H89" s="5"/>
      <c r="I89" s="5"/>
      <c r="J89" s="5"/>
      <c r="K89" s="5"/>
    </row>
    <row r="90" spans="1:11" ht="15" customHeight="1">
      <c r="A90" s="5"/>
      <c r="B90" s="5"/>
      <c r="C90" s="5"/>
      <c r="D90" s="5"/>
      <c r="E90" s="5"/>
      <c r="F90" s="5"/>
      <c r="G90" s="5"/>
      <c r="H90" s="5"/>
      <c r="I90" s="5"/>
      <c r="J90" s="5"/>
      <c r="K90" s="5"/>
    </row>
    <row r="91" spans="1:11" ht="15" customHeight="1">
      <c r="A91" s="5"/>
      <c r="B91" s="5"/>
      <c r="C91" s="5"/>
      <c r="D91" s="5"/>
      <c r="E91" s="5"/>
      <c r="F91" s="5"/>
      <c r="G91" s="5"/>
      <c r="H91" s="5"/>
      <c r="I91" s="5"/>
      <c r="J91" s="5"/>
      <c r="K91" s="5"/>
    </row>
    <row r="92" spans="1:11" ht="15" customHeight="1">
      <c r="A92" s="5"/>
      <c r="B92" s="5"/>
      <c r="C92" s="5"/>
      <c r="D92" s="5"/>
      <c r="E92" s="5"/>
      <c r="F92" s="5"/>
      <c r="G92" s="5"/>
      <c r="H92" s="5"/>
      <c r="I92" s="5"/>
      <c r="J92" s="5"/>
      <c r="K92" s="5"/>
    </row>
    <row r="93" spans="1:11" ht="15" customHeight="1">
      <c r="A93" s="5"/>
      <c r="B93" s="5"/>
      <c r="C93" s="5"/>
      <c r="D93" s="5"/>
      <c r="E93" s="5"/>
      <c r="F93" s="5"/>
      <c r="G93" s="5"/>
      <c r="H93" s="5"/>
      <c r="I93" s="5"/>
      <c r="J93" s="5"/>
      <c r="K93" s="5"/>
    </row>
    <row r="94" spans="1:11" ht="15" customHeight="1">
      <c r="A94" s="5"/>
      <c r="B94" s="5"/>
      <c r="C94" s="5"/>
      <c r="D94" s="5"/>
      <c r="E94" s="5"/>
      <c r="F94" s="5"/>
      <c r="G94" s="5"/>
      <c r="H94" s="5"/>
      <c r="I94" s="5"/>
      <c r="J94" s="5"/>
      <c r="K94" s="5"/>
    </row>
    <row r="95" spans="1:11" ht="15" customHeight="1">
      <c r="A95" s="5"/>
      <c r="B95" s="5"/>
      <c r="C95" s="5"/>
      <c r="D95" s="5"/>
      <c r="E95" s="5"/>
      <c r="F95" s="5"/>
      <c r="G95" s="5"/>
      <c r="H95" s="5"/>
      <c r="I95" s="5"/>
      <c r="J95" s="5"/>
      <c r="K95" s="5"/>
    </row>
    <row r="96" spans="1:11" ht="15" customHeight="1">
      <c r="A96" s="5"/>
      <c r="B96" s="5"/>
      <c r="C96" s="5"/>
      <c r="D96" s="5"/>
      <c r="E96" s="5"/>
      <c r="F96" s="5"/>
      <c r="G96" s="5"/>
      <c r="H96" s="5"/>
      <c r="I96" s="5"/>
      <c r="J96" s="5"/>
      <c r="K96" s="5"/>
    </row>
    <row r="97" spans="1:11" ht="15" customHeight="1">
      <c r="A97" s="5"/>
      <c r="B97" s="5"/>
      <c r="C97" s="5"/>
      <c r="D97" s="5"/>
      <c r="E97" s="5"/>
      <c r="F97" s="5"/>
      <c r="G97" s="5"/>
      <c r="H97" s="5"/>
      <c r="I97" s="5"/>
      <c r="J97" s="5"/>
      <c r="K97" s="5"/>
    </row>
    <row r="98" spans="1:11" ht="15" customHeight="1">
      <c r="A98" s="5"/>
      <c r="B98" s="5"/>
      <c r="C98" s="5"/>
      <c r="D98" s="5"/>
      <c r="E98" s="5"/>
      <c r="F98" s="5"/>
      <c r="G98" s="5"/>
      <c r="H98" s="5"/>
      <c r="I98" s="5"/>
      <c r="J98" s="5"/>
      <c r="K98" s="5"/>
    </row>
    <row r="99" spans="1:11" ht="15" customHeight="1">
      <c r="A99" s="5"/>
      <c r="B99" s="5"/>
      <c r="C99" s="5"/>
      <c r="D99" s="5"/>
      <c r="E99" s="5"/>
      <c r="F99" s="5"/>
      <c r="G99" s="5"/>
      <c r="H99" s="5"/>
      <c r="I99" s="5"/>
      <c r="J99" s="5"/>
      <c r="K99" s="5"/>
    </row>
    <row r="100" spans="1:11" ht="15" customHeight="1">
      <c r="A100" s="5"/>
      <c r="B100" s="5"/>
      <c r="C100" s="5"/>
      <c r="D100" s="5"/>
      <c r="E100" s="5"/>
      <c r="F100" s="5"/>
      <c r="G100" s="5"/>
      <c r="H100" s="5"/>
      <c r="I100" s="5"/>
      <c r="J100" s="5"/>
      <c r="K100" s="5"/>
    </row>
    <row r="101" spans="1:11" ht="15" customHeight="1">
      <c r="A101" s="5"/>
      <c r="B101" s="5"/>
      <c r="C101" s="5"/>
      <c r="D101" s="5"/>
      <c r="E101" s="5"/>
      <c r="F101" s="5"/>
      <c r="G101" s="5"/>
      <c r="H101" s="5"/>
      <c r="I101" s="5"/>
      <c r="J101" s="5"/>
      <c r="K101" s="5"/>
    </row>
    <row r="102" spans="1:11" ht="15" customHeight="1">
      <c r="A102" s="5"/>
      <c r="B102" s="5"/>
      <c r="C102" s="5"/>
      <c r="D102" s="5"/>
      <c r="E102" s="5"/>
      <c r="F102" s="5"/>
      <c r="G102" s="5"/>
      <c r="H102" s="5"/>
      <c r="I102" s="5"/>
      <c r="J102" s="5"/>
      <c r="K102" s="5"/>
    </row>
    <row r="103" spans="1:11" ht="15" customHeight="1">
      <c r="A103" s="5"/>
      <c r="B103" s="5"/>
      <c r="C103" s="5"/>
      <c r="D103" s="5"/>
      <c r="E103" s="5"/>
      <c r="F103" s="5"/>
      <c r="G103" s="5"/>
      <c r="H103" s="5"/>
      <c r="I103" s="5"/>
      <c r="J103" s="5"/>
      <c r="K103" s="5"/>
    </row>
    <row r="104" spans="1:11" ht="15" customHeight="1">
      <c r="A104" s="5"/>
      <c r="B104" s="5"/>
      <c r="C104" s="5"/>
      <c r="D104" s="5"/>
      <c r="E104" s="5"/>
      <c r="F104" s="5"/>
      <c r="G104" s="5"/>
      <c r="H104" s="5"/>
      <c r="I104" s="5"/>
      <c r="J104" s="5"/>
      <c r="K104" s="5"/>
    </row>
    <row r="105" spans="1:11" ht="15" customHeight="1">
      <c r="A105" s="5"/>
      <c r="B105" s="5"/>
      <c r="C105" s="5"/>
      <c r="D105" s="5"/>
      <c r="E105" s="5"/>
      <c r="F105" s="5"/>
      <c r="G105" s="5"/>
      <c r="H105" s="5"/>
      <c r="I105" s="5"/>
      <c r="J105" s="5"/>
      <c r="K105" s="5"/>
    </row>
    <row r="106" spans="1:11" ht="15" customHeight="1">
      <c r="A106" s="5"/>
      <c r="B106" s="5"/>
      <c r="C106" s="5"/>
      <c r="D106" s="5"/>
      <c r="E106" s="5"/>
      <c r="F106" s="5"/>
      <c r="G106" s="5"/>
      <c r="H106" s="5"/>
      <c r="I106" s="5"/>
      <c r="J106" s="5"/>
      <c r="K106" s="5"/>
    </row>
    <row r="107" spans="1:11" ht="15" customHeight="1">
      <c r="A107" s="5"/>
      <c r="B107" s="5"/>
      <c r="C107" s="5"/>
      <c r="D107" s="5"/>
      <c r="E107" s="5"/>
      <c r="F107" s="5"/>
      <c r="G107" s="5"/>
      <c r="H107" s="5"/>
      <c r="I107" s="5"/>
      <c r="J107" s="5"/>
      <c r="K107" s="5"/>
    </row>
    <row r="108" spans="1:11" ht="15" customHeight="1">
      <c r="A108" s="5"/>
      <c r="B108" s="5"/>
      <c r="C108" s="5"/>
      <c r="D108" s="5"/>
      <c r="E108" s="5"/>
      <c r="F108" s="5"/>
      <c r="G108" s="5"/>
      <c r="H108" s="5"/>
      <c r="I108" s="5"/>
      <c r="J108" s="5"/>
      <c r="K108" s="5"/>
    </row>
    <row r="109" spans="1:11" ht="15" customHeight="1">
      <c r="A109" s="5"/>
      <c r="B109" s="5"/>
      <c r="C109" s="5"/>
      <c r="D109" s="5"/>
      <c r="E109" s="5"/>
      <c r="F109" s="5"/>
      <c r="G109" s="5"/>
      <c r="H109" s="5"/>
      <c r="I109" s="5"/>
      <c r="J109" s="5"/>
      <c r="K109" s="5"/>
    </row>
    <row r="110" spans="1:11" ht="15" customHeight="1">
      <c r="A110" s="5"/>
      <c r="B110" s="5"/>
      <c r="C110" s="5"/>
      <c r="D110" s="5"/>
      <c r="E110" s="5"/>
      <c r="F110" s="5"/>
      <c r="G110" s="5"/>
      <c r="H110" s="5"/>
      <c r="I110" s="5"/>
      <c r="J110" s="5"/>
      <c r="K110" s="5"/>
    </row>
    <row r="111" spans="1:11" ht="15" customHeight="1">
      <c r="A111" s="5"/>
      <c r="B111" s="5"/>
      <c r="C111" s="5"/>
      <c r="D111" s="5"/>
      <c r="E111" s="5"/>
      <c r="F111" s="5"/>
      <c r="G111" s="5"/>
      <c r="H111" s="5"/>
      <c r="I111" s="5"/>
      <c r="J111" s="5"/>
      <c r="K111" s="5"/>
    </row>
    <row r="112" spans="1:11" ht="15" customHeight="1">
      <c r="A112" s="5"/>
      <c r="B112" s="5"/>
      <c r="C112" s="5"/>
      <c r="D112" s="5"/>
      <c r="E112" s="5"/>
      <c r="F112" s="5"/>
      <c r="G112" s="5"/>
      <c r="H112" s="5"/>
      <c r="I112" s="5"/>
      <c r="J112" s="5"/>
      <c r="K112" s="5"/>
    </row>
    <row r="113" spans="1:11" ht="15" customHeight="1">
      <c r="A113" s="5"/>
      <c r="B113" s="5"/>
      <c r="C113" s="5"/>
      <c r="D113" s="5"/>
      <c r="E113" s="5"/>
      <c r="F113" s="5"/>
      <c r="G113" s="5"/>
      <c r="H113" s="5"/>
      <c r="I113" s="5"/>
      <c r="J113" s="5"/>
      <c r="K113" s="5"/>
    </row>
    <row r="114" spans="1:11" ht="15" customHeight="1">
      <c r="A114" s="5"/>
      <c r="B114" s="5"/>
      <c r="C114" s="5"/>
      <c r="D114" s="5"/>
      <c r="E114" s="5"/>
      <c r="F114" s="5"/>
      <c r="G114" s="5"/>
      <c r="H114" s="5"/>
      <c r="I114" s="5"/>
      <c r="J114" s="5"/>
      <c r="K114" s="5"/>
    </row>
    <row r="115" spans="1:11" ht="15" customHeight="1">
      <c r="A115" s="5"/>
      <c r="B115" s="5"/>
      <c r="C115" s="5"/>
      <c r="D115" s="5"/>
      <c r="E115" s="5"/>
      <c r="F115" s="5"/>
      <c r="G115" s="5"/>
      <c r="H115" s="5"/>
      <c r="I115" s="5"/>
      <c r="J115" s="5"/>
      <c r="K115" s="5"/>
    </row>
    <row r="116" spans="1:11" ht="15" customHeight="1">
      <c r="A116" s="5"/>
      <c r="B116" s="5"/>
      <c r="C116" s="5"/>
      <c r="D116" s="5"/>
      <c r="E116" s="5"/>
      <c r="F116" s="5"/>
      <c r="G116" s="5"/>
      <c r="H116" s="5"/>
      <c r="I116" s="5"/>
      <c r="J116" s="5"/>
      <c r="K116" s="5"/>
    </row>
    <row r="117" spans="1:11" ht="15" customHeight="1">
      <c r="A117" s="5"/>
      <c r="B117" s="5"/>
      <c r="C117" s="5"/>
      <c r="D117" s="5"/>
      <c r="E117" s="5"/>
      <c r="F117" s="5"/>
      <c r="G117" s="5"/>
      <c r="H117" s="5"/>
      <c r="I117" s="5"/>
      <c r="J117" s="5"/>
      <c r="K117" s="5"/>
    </row>
    <row r="118" spans="1:11" ht="15" customHeight="1">
      <c r="A118" s="5"/>
      <c r="B118" s="5"/>
      <c r="C118" s="5"/>
      <c r="D118" s="5"/>
      <c r="E118" s="5"/>
      <c r="F118" s="5"/>
      <c r="G118" s="5"/>
      <c r="H118" s="5"/>
      <c r="I118" s="5"/>
      <c r="J118" s="5"/>
      <c r="K118" s="5"/>
    </row>
    <row r="119" spans="1:11" ht="15" customHeight="1">
      <c r="A119" s="5"/>
      <c r="B119" s="5"/>
      <c r="C119" s="5"/>
      <c r="D119" s="5"/>
      <c r="E119" s="5"/>
      <c r="F119" s="5"/>
      <c r="G119" s="5"/>
      <c r="H119" s="5"/>
      <c r="I119" s="5"/>
      <c r="J119" s="5"/>
      <c r="K119" s="5"/>
    </row>
    <row r="120" spans="1:11" ht="15" customHeight="1">
      <c r="A120" s="5"/>
      <c r="B120" s="5"/>
      <c r="C120" s="5"/>
      <c r="D120" s="5"/>
      <c r="E120" s="5"/>
      <c r="F120" s="5"/>
      <c r="G120" s="5"/>
      <c r="H120" s="5"/>
      <c r="I120" s="5"/>
      <c r="J120" s="5"/>
      <c r="K120" s="5"/>
    </row>
    <row r="121" spans="1:11" ht="15" customHeight="1">
      <c r="A121" s="5"/>
      <c r="B121" s="5"/>
      <c r="C121" s="5"/>
      <c r="D121" s="5"/>
      <c r="E121" s="5"/>
      <c r="F121" s="5"/>
      <c r="G121" s="5"/>
      <c r="H121" s="5"/>
      <c r="I121" s="5"/>
      <c r="J121" s="5"/>
      <c r="K121" s="5"/>
    </row>
    <row r="122" spans="1:11" ht="15" customHeight="1">
      <c r="A122" s="5"/>
      <c r="B122" s="5"/>
      <c r="C122" s="5"/>
      <c r="D122" s="5"/>
      <c r="E122" s="5"/>
      <c r="F122" s="5"/>
      <c r="G122" s="5"/>
      <c r="H122" s="5"/>
      <c r="I122" s="5"/>
      <c r="J122" s="5"/>
      <c r="K122" s="5"/>
    </row>
    <row r="123" spans="1:11" ht="15" customHeight="1">
      <c r="A123" s="5"/>
      <c r="B123" s="5"/>
      <c r="C123" s="5"/>
      <c r="D123" s="5"/>
      <c r="E123" s="5"/>
      <c r="F123" s="5"/>
      <c r="G123" s="5"/>
      <c r="H123" s="5"/>
      <c r="I123" s="5"/>
      <c r="J123" s="5"/>
      <c r="K123" s="5"/>
    </row>
    <row r="124" spans="1:11" ht="15" customHeight="1">
      <c r="A124" s="5"/>
      <c r="B124" s="5"/>
      <c r="C124" s="5"/>
      <c r="D124" s="5"/>
      <c r="E124" s="5"/>
      <c r="F124" s="5"/>
      <c r="G124" s="5"/>
      <c r="H124" s="5"/>
      <c r="I124" s="5"/>
      <c r="J124" s="5"/>
      <c r="K124" s="5"/>
    </row>
    <row r="125" spans="1:11" ht="15" customHeight="1">
      <c r="A125" s="5"/>
      <c r="B125" s="5"/>
      <c r="C125" s="5"/>
      <c r="D125" s="5"/>
      <c r="E125" s="5"/>
      <c r="F125" s="5"/>
      <c r="G125" s="5"/>
      <c r="H125" s="5"/>
      <c r="I125" s="5"/>
      <c r="J125" s="5"/>
      <c r="K125" s="5"/>
    </row>
    <row r="126" spans="1:11" ht="15" customHeight="1">
      <c r="A126" s="5"/>
      <c r="B126" s="5"/>
      <c r="C126" s="5"/>
      <c r="D126" s="5"/>
      <c r="E126" s="5"/>
      <c r="F126" s="5"/>
      <c r="G126" s="5"/>
      <c r="H126" s="5"/>
      <c r="I126" s="5"/>
      <c r="J126" s="5"/>
      <c r="K126" s="5"/>
    </row>
    <row r="127" spans="1:11" ht="15" customHeight="1">
      <c r="A127" s="5"/>
      <c r="B127" s="5"/>
      <c r="C127" s="5"/>
      <c r="D127" s="5"/>
      <c r="E127" s="5"/>
      <c r="F127" s="5"/>
      <c r="G127" s="5"/>
      <c r="H127" s="5"/>
      <c r="I127" s="5"/>
      <c r="J127" s="5"/>
      <c r="K127" s="5"/>
    </row>
    <row r="128" spans="1:11" ht="15" customHeight="1">
      <c r="A128" s="5"/>
      <c r="B128" s="5"/>
      <c r="C128" s="5"/>
      <c r="D128" s="5"/>
      <c r="E128" s="5"/>
      <c r="F128" s="5"/>
      <c r="G128" s="5"/>
      <c r="H128" s="5"/>
      <c r="I128" s="5"/>
      <c r="J128" s="5"/>
      <c r="K128" s="5"/>
    </row>
    <row r="129" spans="1:11" ht="15" customHeight="1">
      <c r="A129" s="5"/>
      <c r="B129" s="5"/>
      <c r="C129" s="5"/>
      <c r="D129" s="5"/>
      <c r="E129" s="5"/>
      <c r="F129" s="5"/>
      <c r="G129" s="5"/>
      <c r="H129" s="5"/>
      <c r="I129" s="5"/>
      <c r="J129" s="5"/>
      <c r="K129" s="5"/>
    </row>
    <row r="130" spans="1:11" ht="15" customHeight="1">
      <c r="A130" s="5"/>
      <c r="B130" s="5"/>
      <c r="C130" s="5"/>
      <c r="D130" s="5"/>
      <c r="E130" s="5"/>
      <c r="F130" s="5"/>
      <c r="G130" s="5"/>
      <c r="H130" s="5"/>
      <c r="I130" s="5"/>
      <c r="J130" s="5"/>
      <c r="K130" s="5"/>
    </row>
    <row r="131" spans="1:11" ht="15" customHeight="1">
      <c r="A131" s="5"/>
      <c r="B131" s="5"/>
      <c r="C131" s="5"/>
      <c r="D131" s="5"/>
      <c r="E131" s="5"/>
      <c r="F131" s="5"/>
      <c r="G131" s="5"/>
      <c r="H131" s="5"/>
      <c r="I131" s="5"/>
      <c r="J131" s="5"/>
      <c r="K131" s="5"/>
    </row>
    <row r="132" spans="1:11" ht="15" customHeight="1">
      <c r="A132" s="5"/>
      <c r="B132" s="5"/>
      <c r="C132" s="5"/>
      <c r="D132" s="5"/>
      <c r="E132" s="5"/>
      <c r="F132" s="5"/>
      <c r="G132" s="5"/>
      <c r="H132" s="5"/>
      <c r="I132" s="5"/>
      <c r="J132" s="5"/>
      <c r="K132" s="5"/>
    </row>
    <row r="133" spans="1:11" ht="15" customHeight="1">
      <c r="A133" s="5"/>
      <c r="B133" s="5"/>
      <c r="C133" s="5"/>
      <c r="D133" s="5"/>
      <c r="E133" s="5"/>
      <c r="F133" s="5"/>
      <c r="G133" s="5"/>
      <c r="H133" s="5"/>
      <c r="I133" s="5"/>
      <c r="J133" s="5"/>
      <c r="K133" s="5"/>
    </row>
    <row r="134" spans="1:11" ht="15" customHeight="1">
      <c r="A134" s="5"/>
      <c r="B134" s="5"/>
      <c r="C134" s="5"/>
      <c r="D134" s="5"/>
      <c r="E134" s="5"/>
      <c r="F134" s="5"/>
      <c r="G134" s="5"/>
      <c r="H134" s="5"/>
      <c r="I134" s="5"/>
      <c r="J134" s="5"/>
      <c r="K134" s="5"/>
    </row>
    <row r="135" spans="1:11" ht="15" customHeight="1">
      <c r="A135" s="5"/>
      <c r="B135" s="5"/>
      <c r="C135" s="5"/>
      <c r="D135" s="5"/>
      <c r="E135" s="5"/>
      <c r="F135" s="5"/>
      <c r="G135" s="5"/>
      <c r="H135" s="5"/>
      <c r="I135" s="5"/>
      <c r="J135" s="5"/>
      <c r="K135" s="5"/>
    </row>
    <row r="136" spans="1:11" ht="15" customHeight="1">
      <c r="A136" s="5"/>
      <c r="B136" s="5"/>
      <c r="C136" s="5"/>
      <c r="D136" s="5"/>
      <c r="E136" s="5"/>
      <c r="F136" s="5"/>
      <c r="G136" s="5"/>
      <c r="H136" s="5"/>
      <c r="I136" s="5"/>
      <c r="J136" s="5"/>
      <c r="K136" s="5"/>
    </row>
    <row r="137" spans="1:11" ht="15" customHeight="1">
      <c r="A137" s="5"/>
      <c r="B137" s="5"/>
      <c r="C137" s="5"/>
      <c r="D137" s="5"/>
      <c r="E137" s="5"/>
      <c r="F137" s="5"/>
      <c r="G137" s="5"/>
      <c r="H137" s="5"/>
      <c r="I137" s="5"/>
      <c r="J137" s="5"/>
      <c r="K137" s="5"/>
    </row>
    <row r="138" spans="1:11" ht="15" customHeight="1">
      <c r="A138" s="5"/>
      <c r="B138" s="5"/>
      <c r="C138" s="5"/>
      <c r="D138" s="5"/>
      <c r="E138" s="5"/>
      <c r="F138" s="5"/>
      <c r="G138" s="5"/>
      <c r="H138" s="5"/>
      <c r="I138" s="5"/>
      <c r="J138" s="5"/>
      <c r="K138" s="5"/>
    </row>
    <row r="139" spans="1:11" ht="15" customHeight="1">
      <c r="A139" s="5"/>
      <c r="B139" s="5"/>
      <c r="C139" s="5"/>
      <c r="D139" s="5"/>
      <c r="E139" s="5"/>
      <c r="F139" s="5"/>
      <c r="G139" s="5"/>
      <c r="H139" s="5"/>
      <c r="I139" s="5"/>
      <c r="J139" s="5"/>
      <c r="K139" s="5"/>
    </row>
    <row r="140" spans="1:11" ht="15" customHeight="1">
      <c r="A140" s="5"/>
      <c r="B140" s="5"/>
      <c r="C140" s="5"/>
      <c r="D140" s="5"/>
      <c r="E140" s="5"/>
      <c r="F140" s="5"/>
      <c r="G140" s="5"/>
      <c r="H140" s="5"/>
      <c r="I140" s="5"/>
      <c r="J140" s="5"/>
      <c r="K140" s="5"/>
    </row>
    <row r="141" spans="1:11" ht="15" customHeight="1">
      <c r="A141" s="5"/>
      <c r="B141" s="5"/>
      <c r="C141" s="5"/>
      <c r="D141" s="5"/>
      <c r="E141" s="5"/>
      <c r="F141" s="5"/>
      <c r="G141" s="5"/>
      <c r="H141" s="5"/>
      <c r="I141" s="5"/>
      <c r="J141" s="5"/>
      <c r="K141" s="5"/>
    </row>
    <row r="142" spans="1:11" ht="15" customHeight="1">
      <c r="A142" s="5"/>
      <c r="B142" s="5"/>
      <c r="C142" s="5"/>
      <c r="D142" s="5"/>
      <c r="E142" s="5"/>
      <c r="F142" s="5"/>
      <c r="G142" s="5"/>
      <c r="H142" s="5"/>
      <c r="I142" s="5"/>
      <c r="J142" s="5"/>
      <c r="K142" s="5"/>
    </row>
    <row r="143" spans="1:11" ht="15" customHeight="1">
      <c r="A143" s="5"/>
      <c r="B143" s="5"/>
      <c r="C143" s="5"/>
      <c r="D143" s="5"/>
      <c r="E143" s="5"/>
      <c r="F143" s="5"/>
      <c r="G143" s="5"/>
      <c r="H143" s="5"/>
      <c r="I143" s="5"/>
      <c r="J143" s="5"/>
      <c r="K143" s="5"/>
    </row>
    <row r="144" spans="1:11" ht="15" customHeight="1">
      <c r="A144" s="5"/>
      <c r="B144" s="5"/>
      <c r="C144" s="5"/>
      <c r="D144" s="5"/>
      <c r="E144" s="5"/>
      <c r="F144" s="5"/>
      <c r="G144" s="5"/>
      <c r="H144" s="5"/>
      <c r="I144" s="5"/>
      <c r="J144" s="5"/>
      <c r="K144" s="5"/>
    </row>
    <row r="145" spans="1:11" ht="15" customHeight="1">
      <c r="A145" s="5"/>
      <c r="B145" s="5"/>
      <c r="C145" s="5"/>
      <c r="D145" s="5"/>
      <c r="E145" s="5"/>
      <c r="F145" s="5"/>
      <c r="G145" s="5"/>
      <c r="H145" s="5"/>
      <c r="I145" s="5"/>
      <c r="J145" s="5"/>
      <c r="K145" s="5"/>
    </row>
    <row r="146" spans="1:11" ht="15" customHeight="1">
      <c r="A146" s="5"/>
      <c r="B146" s="5"/>
      <c r="C146" s="5"/>
      <c r="D146" s="5"/>
      <c r="E146" s="5"/>
      <c r="F146" s="5"/>
      <c r="G146" s="5"/>
      <c r="H146" s="5"/>
      <c r="I146" s="5"/>
      <c r="J146" s="5"/>
      <c r="K146" s="5"/>
    </row>
    <row r="147" spans="1:11" ht="15" customHeight="1">
      <c r="A147" s="5"/>
      <c r="B147" s="5"/>
      <c r="C147" s="5"/>
      <c r="D147" s="5"/>
      <c r="E147" s="5"/>
      <c r="F147" s="5"/>
      <c r="G147" s="5"/>
      <c r="H147" s="5"/>
      <c r="I147" s="5"/>
      <c r="J147" s="5"/>
      <c r="K147" s="5"/>
    </row>
    <row r="148" spans="1:11" ht="15" customHeight="1">
      <c r="A148" s="5"/>
      <c r="B148" s="5"/>
      <c r="C148" s="5"/>
      <c r="D148" s="5"/>
      <c r="E148" s="5"/>
      <c r="F148" s="5"/>
      <c r="G148" s="5"/>
      <c r="H148" s="5"/>
      <c r="I148" s="5"/>
      <c r="J148" s="5"/>
      <c r="K148" s="5"/>
    </row>
    <row r="149" spans="1:11" ht="15" customHeight="1">
      <c r="A149" s="5"/>
      <c r="B149" s="5"/>
      <c r="C149" s="5"/>
      <c r="D149" s="5"/>
      <c r="E149" s="5"/>
      <c r="F149" s="5"/>
      <c r="G149" s="5"/>
      <c r="H149" s="5"/>
      <c r="I149" s="5"/>
      <c r="J149" s="5"/>
      <c r="K149" s="5"/>
    </row>
    <row r="150" spans="1:11" ht="15" customHeight="1">
      <c r="A150" s="5"/>
      <c r="B150" s="5"/>
      <c r="C150" s="5"/>
      <c r="D150" s="5"/>
      <c r="E150" s="5"/>
      <c r="F150" s="5"/>
      <c r="G150" s="5"/>
      <c r="H150" s="5"/>
      <c r="I150" s="5"/>
      <c r="J150" s="5"/>
      <c r="K150" s="5"/>
    </row>
    <row r="151" spans="1:11" ht="15" customHeight="1">
      <c r="A151" s="5"/>
      <c r="B151" s="5"/>
      <c r="C151" s="5"/>
      <c r="D151" s="5"/>
      <c r="E151" s="5"/>
      <c r="F151" s="5"/>
      <c r="G151" s="5"/>
      <c r="H151" s="5"/>
      <c r="I151" s="5"/>
      <c r="J151" s="5"/>
      <c r="K151" s="5"/>
    </row>
    <row r="152" spans="1:11" ht="15" customHeight="1">
      <c r="A152" s="5"/>
      <c r="B152" s="5"/>
      <c r="C152" s="5"/>
      <c r="D152" s="5"/>
      <c r="E152" s="5"/>
      <c r="F152" s="5"/>
      <c r="G152" s="5"/>
      <c r="H152" s="5"/>
      <c r="I152" s="5"/>
      <c r="J152" s="5"/>
      <c r="K152" s="5"/>
    </row>
    <row r="153" spans="1:11" ht="15" customHeight="1">
      <c r="A153" s="5"/>
      <c r="B153" s="5"/>
      <c r="C153" s="5"/>
      <c r="D153" s="5"/>
      <c r="E153" s="5"/>
      <c r="F153" s="5"/>
      <c r="G153" s="5"/>
      <c r="H153" s="5"/>
      <c r="I153" s="5"/>
      <c r="J153" s="5"/>
      <c r="K153" s="5"/>
    </row>
    <row r="154" spans="1:11" ht="15" customHeight="1">
      <c r="A154" s="5"/>
      <c r="B154" s="5"/>
      <c r="C154" s="5"/>
      <c r="D154" s="5"/>
      <c r="E154" s="5"/>
      <c r="F154" s="5"/>
      <c r="G154" s="5"/>
      <c r="H154" s="5"/>
      <c r="I154" s="5"/>
      <c r="J154" s="5"/>
      <c r="K154" s="5"/>
    </row>
    <row r="155" spans="1:11" ht="15" customHeight="1">
      <c r="A155" s="5"/>
      <c r="B155" s="5"/>
      <c r="C155" s="5"/>
      <c r="D155" s="5"/>
      <c r="E155" s="5"/>
      <c r="F155" s="5"/>
      <c r="G155" s="5"/>
      <c r="H155" s="5"/>
      <c r="I155" s="5"/>
      <c r="J155" s="5"/>
      <c r="K155" s="5"/>
    </row>
    <row r="156" spans="1:11" ht="15" customHeight="1">
      <c r="A156" s="5"/>
      <c r="B156" s="5"/>
      <c r="C156" s="5"/>
      <c r="D156" s="5"/>
      <c r="E156" s="5"/>
      <c r="F156" s="5"/>
      <c r="G156" s="5"/>
      <c r="H156" s="5"/>
      <c r="I156" s="5"/>
      <c r="J156" s="5"/>
      <c r="K156" s="5"/>
    </row>
    <row r="157" spans="1:11" ht="15" customHeight="1">
      <c r="A157" s="5"/>
      <c r="B157" s="5"/>
      <c r="C157" s="5"/>
      <c r="D157" s="5"/>
      <c r="E157" s="5"/>
      <c r="F157" s="5"/>
      <c r="G157" s="5"/>
      <c r="H157" s="5"/>
      <c r="I157" s="5"/>
      <c r="J157" s="5"/>
      <c r="K157" s="5"/>
    </row>
    <row r="158" spans="1:11" ht="15" customHeight="1">
      <c r="A158" s="5"/>
      <c r="B158" s="5"/>
      <c r="C158" s="5"/>
      <c r="D158" s="5"/>
      <c r="E158" s="5"/>
      <c r="F158" s="5"/>
      <c r="G158" s="5"/>
      <c r="H158" s="5"/>
      <c r="I158" s="5"/>
      <c r="J158" s="5"/>
      <c r="K158" s="5"/>
    </row>
    <row r="159" spans="1:11" ht="15" customHeight="1">
      <c r="A159" s="5"/>
      <c r="B159" s="5"/>
      <c r="C159" s="5"/>
      <c r="D159" s="5"/>
      <c r="E159" s="5"/>
      <c r="F159" s="5"/>
      <c r="G159" s="5"/>
      <c r="H159" s="5"/>
      <c r="I159" s="5"/>
      <c r="J159" s="5"/>
      <c r="K159" s="5"/>
    </row>
    <row r="160" spans="1:11" ht="15" customHeight="1">
      <c r="A160" s="5"/>
      <c r="B160" s="5"/>
      <c r="C160" s="5"/>
      <c r="D160" s="5"/>
      <c r="E160" s="5"/>
      <c r="F160" s="5"/>
      <c r="G160" s="5"/>
      <c r="H160" s="5"/>
      <c r="I160" s="5"/>
      <c r="J160" s="5"/>
      <c r="K160" s="5"/>
    </row>
    <row r="161" spans="1:11" ht="15" customHeight="1">
      <c r="A161" s="5"/>
      <c r="B161" s="5"/>
      <c r="C161" s="5"/>
      <c r="D161" s="5"/>
      <c r="E161" s="5"/>
      <c r="F161" s="5"/>
      <c r="G161" s="5"/>
      <c r="H161" s="5"/>
      <c r="I161" s="5"/>
      <c r="J161" s="5"/>
      <c r="K161" s="5"/>
    </row>
    <row r="162" spans="1:11" ht="15" customHeight="1">
      <c r="A162" s="5"/>
      <c r="B162" s="5"/>
      <c r="C162" s="5"/>
      <c r="D162" s="5"/>
      <c r="E162" s="5"/>
      <c r="F162" s="5"/>
      <c r="G162" s="5"/>
      <c r="H162" s="5"/>
      <c r="I162" s="5"/>
      <c r="J162" s="5"/>
      <c r="K162" s="5"/>
    </row>
    <row r="163" spans="1:11" ht="15" customHeight="1">
      <c r="A163" s="5"/>
      <c r="B163" s="5"/>
      <c r="C163" s="5"/>
      <c r="D163" s="5"/>
      <c r="E163" s="5"/>
      <c r="F163" s="5"/>
      <c r="G163" s="5"/>
      <c r="H163" s="5"/>
      <c r="I163" s="5"/>
      <c r="J163" s="5"/>
      <c r="K163" s="5"/>
    </row>
    <row r="164" spans="1:11" ht="15" customHeight="1">
      <c r="A164" s="5"/>
      <c r="B164" s="5"/>
      <c r="C164" s="5"/>
      <c r="D164" s="5"/>
      <c r="E164" s="5"/>
      <c r="F164" s="5"/>
      <c r="G164" s="5"/>
      <c r="H164" s="5"/>
      <c r="I164" s="5"/>
      <c r="J164" s="5"/>
      <c r="K164" s="5"/>
    </row>
    <row r="165" spans="1:11" ht="15" customHeight="1">
      <c r="A165" s="5"/>
      <c r="B165" s="5"/>
      <c r="C165" s="5"/>
      <c r="D165" s="5"/>
      <c r="E165" s="5"/>
      <c r="F165" s="5"/>
      <c r="G165" s="5"/>
      <c r="H165" s="5"/>
      <c r="I165" s="5"/>
      <c r="J165" s="5"/>
      <c r="K165" s="5"/>
    </row>
    <row r="166" spans="1:11" ht="15" customHeight="1">
      <c r="A166" s="5"/>
      <c r="B166" s="5"/>
      <c r="C166" s="5"/>
      <c r="D166" s="5"/>
      <c r="E166" s="5"/>
      <c r="F166" s="5"/>
      <c r="G166" s="5"/>
      <c r="H166" s="5"/>
      <c r="I166" s="5"/>
      <c r="J166" s="5"/>
      <c r="K166" s="5"/>
    </row>
    <row r="167" spans="1:11" ht="15" customHeight="1">
      <c r="A167" s="5"/>
      <c r="B167" s="5"/>
      <c r="C167" s="5"/>
      <c r="D167" s="5"/>
      <c r="E167" s="5"/>
      <c r="F167" s="5"/>
      <c r="G167" s="5"/>
      <c r="H167" s="5"/>
      <c r="I167" s="5"/>
      <c r="J167" s="5"/>
      <c r="K167" s="5"/>
    </row>
    <row r="168" spans="1:11" ht="15" customHeight="1">
      <c r="A168" s="5"/>
      <c r="B168" s="5"/>
      <c r="C168" s="5"/>
      <c r="D168" s="5"/>
      <c r="E168" s="5"/>
      <c r="F168" s="5"/>
      <c r="G168" s="5"/>
      <c r="H168" s="5"/>
      <c r="I168" s="5"/>
      <c r="J168" s="5"/>
      <c r="K168" s="5"/>
    </row>
    <row r="169" spans="1:11" ht="15" customHeight="1">
      <c r="A169" s="5"/>
      <c r="B169" s="5"/>
      <c r="C169" s="5"/>
      <c r="D169" s="5"/>
      <c r="E169" s="5"/>
      <c r="F169" s="5"/>
      <c r="G169" s="5"/>
      <c r="H169" s="5"/>
      <c r="I169" s="5"/>
      <c r="J169" s="5"/>
      <c r="K169" s="5"/>
    </row>
    <row r="170" spans="1:11" ht="15" customHeight="1">
      <c r="A170" s="5"/>
      <c r="B170" s="5"/>
      <c r="C170" s="5"/>
      <c r="D170" s="5"/>
      <c r="E170" s="5"/>
      <c r="F170" s="5"/>
      <c r="G170" s="5"/>
      <c r="H170" s="5"/>
      <c r="I170" s="5"/>
      <c r="J170" s="5"/>
      <c r="K170" s="5"/>
    </row>
    <row r="171" spans="1:11" ht="15" customHeight="1">
      <c r="A171" s="5"/>
      <c r="B171" s="5"/>
      <c r="C171" s="5"/>
      <c r="D171" s="5"/>
      <c r="E171" s="5"/>
      <c r="F171" s="5"/>
      <c r="G171" s="5"/>
      <c r="H171" s="5"/>
      <c r="I171" s="5"/>
      <c r="J171" s="5"/>
      <c r="K171" s="5"/>
    </row>
    <row r="172" spans="1:11" ht="15" customHeight="1">
      <c r="A172" s="5"/>
      <c r="B172" s="5"/>
      <c r="C172" s="5"/>
      <c r="D172" s="5"/>
      <c r="E172" s="5"/>
      <c r="F172" s="5"/>
      <c r="G172" s="5"/>
      <c r="H172" s="5"/>
      <c r="I172" s="5"/>
      <c r="J172" s="5"/>
      <c r="K172" s="5"/>
    </row>
    <row r="173" spans="1:11" ht="15" customHeight="1">
      <c r="A173" s="5"/>
      <c r="B173" s="5"/>
      <c r="C173" s="5"/>
      <c r="D173" s="5"/>
      <c r="E173" s="5"/>
      <c r="F173" s="5"/>
      <c r="G173" s="5"/>
      <c r="H173" s="5"/>
      <c r="I173" s="5"/>
      <c r="J173" s="5"/>
      <c r="K173" s="5"/>
    </row>
    <row r="174" spans="1:11" ht="15" customHeight="1">
      <c r="A174" s="5"/>
      <c r="B174" s="5"/>
      <c r="C174" s="5"/>
      <c r="D174" s="5"/>
      <c r="E174" s="5"/>
      <c r="F174" s="5"/>
      <c r="G174" s="5"/>
      <c r="H174" s="5"/>
      <c r="I174" s="5"/>
      <c r="J174" s="5"/>
      <c r="K174" s="5"/>
    </row>
    <row r="175" spans="1:11" ht="15" customHeight="1">
      <c r="A175" s="5"/>
      <c r="B175" s="5"/>
      <c r="C175" s="5"/>
      <c r="D175" s="5"/>
      <c r="E175" s="5"/>
      <c r="F175" s="5"/>
      <c r="G175" s="5"/>
      <c r="H175" s="5"/>
      <c r="I175" s="5"/>
      <c r="J175" s="5"/>
      <c r="K175" s="5"/>
    </row>
    <row r="176" spans="1:11" ht="15" customHeight="1">
      <c r="A176" s="5"/>
      <c r="B176" s="5"/>
      <c r="C176" s="5"/>
      <c r="D176" s="5"/>
      <c r="E176" s="5"/>
      <c r="F176" s="5"/>
      <c r="G176" s="5"/>
      <c r="H176" s="5"/>
      <c r="I176" s="5"/>
      <c r="J176" s="5"/>
      <c r="K176" s="5"/>
    </row>
    <row r="177" spans="1:11" ht="15" customHeight="1">
      <c r="A177" s="5"/>
      <c r="B177" s="5"/>
      <c r="C177" s="5"/>
      <c r="D177" s="5"/>
      <c r="E177" s="5"/>
      <c r="F177" s="5"/>
      <c r="G177" s="5"/>
      <c r="H177" s="5"/>
      <c r="I177" s="5"/>
      <c r="J177" s="5"/>
      <c r="K177" s="5"/>
    </row>
    <row r="178" spans="1:11" ht="15" customHeight="1">
      <c r="A178" s="5"/>
      <c r="B178" s="5"/>
      <c r="C178" s="5"/>
      <c r="D178" s="5"/>
      <c r="E178" s="5"/>
      <c r="F178" s="5"/>
      <c r="G178" s="5"/>
      <c r="H178" s="5"/>
      <c r="I178" s="5"/>
      <c r="J178" s="5"/>
      <c r="K178" s="5"/>
    </row>
    <row r="179" spans="1:11" ht="15" customHeight="1">
      <c r="A179" s="5"/>
      <c r="B179" s="5"/>
      <c r="C179" s="5"/>
      <c r="D179" s="5"/>
      <c r="E179" s="5"/>
      <c r="F179" s="5"/>
      <c r="G179" s="5"/>
      <c r="H179" s="5"/>
      <c r="I179" s="5"/>
      <c r="J179" s="5"/>
      <c r="K179" s="5"/>
    </row>
    <row r="180" spans="1:11" ht="15" customHeight="1">
      <c r="A180" s="5"/>
      <c r="B180" s="5"/>
      <c r="C180" s="5"/>
      <c r="D180" s="5"/>
      <c r="E180" s="5"/>
      <c r="F180" s="5"/>
      <c r="G180" s="5"/>
      <c r="H180" s="5"/>
      <c r="I180" s="5"/>
      <c r="J180" s="5"/>
      <c r="K180" s="5"/>
    </row>
    <row r="181" spans="1:11" ht="15" customHeight="1">
      <c r="A181" s="5"/>
      <c r="B181" s="5"/>
      <c r="C181" s="5"/>
      <c r="D181" s="5"/>
      <c r="E181" s="5"/>
      <c r="F181" s="5"/>
      <c r="G181" s="5"/>
      <c r="H181" s="5"/>
      <c r="I181" s="5"/>
      <c r="J181" s="5"/>
      <c r="K181" s="5"/>
    </row>
    <row r="182" spans="1:11" ht="15" customHeight="1">
      <c r="A182" s="5"/>
      <c r="B182" s="5"/>
      <c r="C182" s="5"/>
      <c r="D182" s="5"/>
      <c r="E182" s="5"/>
      <c r="F182" s="5"/>
      <c r="G182" s="5"/>
      <c r="H182" s="5"/>
      <c r="I182" s="5"/>
      <c r="J182" s="5"/>
      <c r="K182" s="5"/>
    </row>
    <row r="183" spans="1:11" ht="15" customHeight="1">
      <c r="A183" s="5"/>
      <c r="B183" s="5"/>
      <c r="C183" s="5"/>
      <c r="D183" s="5"/>
      <c r="E183" s="5"/>
      <c r="F183" s="5"/>
      <c r="G183" s="5"/>
      <c r="H183" s="5"/>
      <c r="I183" s="5"/>
      <c r="J183" s="5"/>
      <c r="K183" s="5"/>
    </row>
    <row r="184" spans="1:11" ht="15" customHeight="1">
      <c r="A184" s="5"/>
      <c r="B184" s="5"/>
      <c r="C184" s="5"/>
      <c r="D184" s="5"/>
      <c r="E184" s="5"/>
      <c r="F184" s="5"/>
      <c r="G184" s="5"/>
      <c r="H184" s="5"/>
      <c r="I184" s="5"/>
      <c r="J184" s="5"/>
      <c r="K184" s="5"/>
    </row>
    <row r="185" spans="1:11" ht="15" customHeight="1">
      <c r="A185" s="5"/>
      <c r="B185" s="5"/>
      <c r="C185" s="5"/>
      <c r="D185" s="5"/>
      <c r="E185" s="5"/>
      <c r="F185" s="5"/>
      <c r="G185" s="5"/>
      <c r="H185" s="5"/>
      <c r="I185" s="5"/>
      <c r="J185" s="5"/>
      <c r="K185" s="5"/>
    </row>
    <row r="186" spans="1:11" ht="15" customHeight="1">
      <c r="A186" s="5"/>
      <c r="B186" s="5"/>
      <c r="C186" s="5"/>
      <c r="D186" s="5"/>
      <c r="E186" s="5"/>
      <c r="F186" s="5"/>
      <c r="G186" s="5"/>
      <c r="H186" s="5"/>
      <c r="I186" s="5"/>
      <c r="J186" s="5"/>
      <c r="K186" s="5"/>
    </row>
    <row r="187" spans="1:11" ht="15" customHeight="1">
      <c r="A187" s="5"/>
      <c r="B187" s="5"/>
      <c r="C187" s="5"/>
      <c r="D187" s="5"/>
      <c r="E187" s="5"/>
      <c r="F187" s="5"/>
      <c r="G187" s="5"/>
      <c r="H187" s="5"/>
      <c r="I187" s="5"/>
      <c r="J187" s="5"/>
      <c r="K187" s="5"/>
    </row>
    <row r="188" spans="1:11" ht="15" customHeight="1">
      <c r="A188" s="5"/>
      <c r="B188" s="5"/>
      <c r="C188" s="5"/>
      <c r="D188" s="5"/>
      <c r="E188" s="5"/>
      <c r="F188" s="5"/>
      <c r="G188" s="5"/>
      <c r="H188" s="5"/>
      <c r="I188" s="5"/>
      <c r="J188" s="5"/>
      <c r="K188" s="5"/>
    </row>
    <row r="189" spans="1:11" ht="15" customHeight="1">
      <c r="A189" s="5"/>
      <c r="B189" s="5"/>
      <c r="C189" s="5"/>
      <c r="D189" s="5"/>
      <c r="E189" s="5"/>
      <c r="F189" s="5"/>
      <c r="G189" s="5"/>
      <c r="H189" s="5"/>
      <c r="I189" s="5"/>
      <c r="J189" s="5"/>
      <c r="K189" s="5"/>
    </row>
    <row r="190" spans="1:11" ht="15" customHeight="1">
      <c r="A190" s="5"/>
      <c r="B190" s="5"/>
      <c r="C190" s="5"/>
      <c r="D190" s="5"/>
      <c r="E190" s="5"/>
      <c r="F190" s="5"/>
      <c r="G190" s="5"/>
      <c r="H190" s="5"/>
      <c r="I190" s="5"/>
      <c r="J190" s="5"/>
      <c r="K190" s="5"/>
    </row>
    <row r="191" spans="1:11" ht="15" customHeight="1">
      <c r="A191" s="5"/>
      <c r="B191" s="5"/>
      <c r="C191" s="5"/>
      <c r="D191" s="5"/>
      <c r="E191" s="5"/>
      <c r="F191" s="5"/>
      <c r="G191" s="5"/>
      <c r="H191" s="5"/>
      <c r="I191" s="5"/>
      <c r="J191" s="5"/>
      <c r="K191" s="5"/>
    </row>
    <row r="192" spans="1:11" ht="15" customHeight="1">
      <c r="A192" s="5"/>
      <c r="B192" s="5"/>
      <c r="C192" s="5"/>
      <c r="D192" s="5"/>
      <c r="E192" s="5"/>
      <c r="F192" s="5"/>
      <c r="G192" s="5"/>
      <c r="H192" s="5"/>
      <c r="I192" s="5"/>
      <c r="J192" s="5"/>
      <c r="K192" s="5"/>
    </row>
    <row r="193" spans="1:11" ht="15" customHeight="1">
      <c r="A193" s="5"/>
      <c r="B193" s="5"/>
      <c r="C193" s="5"/>
      <c r="D193" s="5"/>
      <c r="E193" s="5"/>
      <c r="F193" s="5"/>
      <c r="G193" s="5"/>
      <c r="H193" s="5"/>
      <c r="I193" s="5"/>
      <c r="J193" s="5"/>
      <c r="K193" s="5"/>
    </row>
    <row r="194" spans="1:11" ht="15" customHeight="1">
      <c r="A194" s="5"/>
      <c r="B194" s="5"/>
      <c r="C194" s="5"/>
      <c r="D194" s="5"/>
      <c r="E194" s="5"/>
      <c r="F194" s="5"/>
      <c r="G194" s="5"/>
      <c r="H194" s="5"/>
      <c r="I194" s="5"/>
      <c r="J194" s="5"/>
      <c r="K194" s="5"/>
    </row>
    <row r="195" spans="1:11" ht="15" customHeight="1">
      <c r="A195" s="5"/>
      <c r="B195" s="5"/>
      <c r="C195" s="5"/>
      <c r="D195" s="5"/>
      <c r="E195" s="5"/>
      <c r="F195" s="5"/>
      <c r="G195" s="5"/>
      <c r="H195" s="5"/>
      <c r="I195" s="5"/>
      <c r="J195" s="5"/>
      <c r="K195" s="5"/>
    </row>
    <row r="196" spans="1:11" ht="15" customHeight="1">
      <c r="A196" s="5"/>
      <c r="B196" s="5"/>
      <c r="C196" s="5"/>
      <c r="D196" s="5"/>
      <c r="E196" s="5"/>
      <c r="F196" s="5"/>
      <c r="G196" s="5"/>
      <c r="H196" s="5"/>
      <c r="I196" s="5"/>
      <c r="J196" s="5"/>
      <c r="K196" s="5"/>
    </row>
    <row r="197" spans="1:11" ht="15" customHeight="1">
      <c r="A197" s="5"/>
      <c r="B197" s="5"/>
      <c r="C197" s="5"/>
      <c r="D197" s="5"/>
      <c r="E197" s="5"/>
      <c r="F197" s="5"/>
      <c r="G197" s="5"/>
      <c r="H197" s="5"/>
      <c r="I197" s="5"/>
      <c r="J197" s="5"/>
      <c r="K197" s="5"/>
    </row>
    <row r="198" spans="1:11" ht="15" customHeight="1">
      <c r="A198" s="5"/>
      <c r="B198" s="5"/>
      <c r="C198" s="5"/>
      <c r="D198" s="5"/>
      <c r="E198" s="5"/>
      <c r="F198" s="5"/>
      <c r="G198" s="5"/>
      <c r="H198" s="5"/>
      <c r="I198" s="5"/>
      <c r="J198" s="5"/>
      <c r="K198" s="5"/>
    </row>
    <row r="199" spans="1:11" ht="15" customHeight="1">
      <c r="A199" s="5"/>
      <c r="B199" s="5"/>
      <c r="C199" s="5"/>
      <c r="D199" s="5"/>
      <c r="E199" s="5"/>
      <c r="F199" s="5"/>
      <c r="G199" s="5"/>
      <c r="H199" s="5"/>
      <c r="I199" s="5"/>
      <c r="J199" s="5"/>
      <c r="K199" s="5"/>
    </row>
    <row r="200" spans="1:11" ht="15" customHeight="1">
      <c r="A200" s="5"/>
      <c r="B200" s="5"/>
      <c r="C200" s="5"/>
      <c r="D200" s="5"/>
      <c r="E200" s="5"/>
      <c r="F200" s="5"/>
      <c r="G200" s="5"/>
      <c r="H200" s="5"/>
      <c r="I200" s="5"/>
      <c r="J200" s="5"/>
      <c r="K200" s="5"/>
    </row>
    <row r="201" spans="1:11" ht="15" customHeight="1">
      <c r="A201" s="5"/>
      <c r="B201" s="5"/>
      <c r="C201" s="5"/>
      <c r="D201" s="5"/>
      <c r="E201" s="5"/>
      <c r="F201" s="5"/>
      <c r="G201" s="5"/>
      <c r="H201" s="5"/>
      <c r="I201" s="5"/>
      <c r="J201" s="5"/>
      <c r="K201" s="5"/>
    </row>
    <row r="202" spans="1:11" ht="15" customHeight="1">
      <c r="A202" s="5"/>
      <c r="B202" s="5"/>
      <c r="C202" s="5"/>
      <c r="D202" s="5"/>
      <c r="E202" s="5"/>
      <c r="F202" s="5"/>
      <c r="G202" s="5"/>
      <c r="H202" s="5"/>
      <c r="I202" s="5"/>
      <c r="J202" s="5"/>
      <c r="K202" s="5"/>
    </row>
    <row r="203" spans="1:11" ht="15" customHeight="1">
      <c r="A203" s="5"/>
      <c r="B203" s="5"/>
      <c r="C203" s="5"/>
      <c r="D203" s="5"/>
      <c r="E203" s="5"/>
      <c r="F203" s="5"/>
      <c r="G203" s="5"/>
      <c r="H203" s="5"/>
      <c r="I203" s="5"/>
      <c r="J203" s="5"/>
      <c r="K203" s="5"/>
    </row>
    <row r="204" spans="1:11" ht="15" customHeight="1">
      <c r="A204" s="5"/>
      <c r="B204" s="5"/>
      <c r="C204" s="5"/>
      <c r="D204" s="5"/>
      <c r="E204" s="5"/>
      <c r="F204" s="5"/>
      <c r="G204" s="5"/>
      <c r="H204" s="5"/>
      <c r="I204" s="5"/>
      <c r="J204" s="5"/>
      <c r="K204" s="5"/>
    </row>
    <row r="205" spans="1:11" ht="15" customHeight="1">
      <c r="A205" s="5"/>
      <c r="B205" s="5"/>
      <c r="C205" s="5"/>
      <c r="D205" s="5"/>
      <c r="E205" s="5"/>
      <c r="F205" s="5"/>
      <c r="G205" s="5"/>
      <c r="H205" s="5"/>
      <c r="I205" s="5"/>
      <c r="J205" s="5"/>
      <c r="K205" s="5"/>
    </row>
    <row r="206" spans="1:11" ht="15" customHeight="1">
      <c r="A206" s="5"/>
      <c r="B206" s="5"/>
      <c r="C206" s="5"/>
      <c r="D206" s="5"/>
      <c r="E206" s="5"/>
      <c r="F206" s="5"/>
      <c r="G206" s="5"/>
      <c r="H206" s="5"/>
      <c r="I206" s="5"/>
      <c r="J206" s="5"/>
      <c r="K206" s="5"/>
    </row>
    <row r="207" spans="1:11" ht="15" customHeight="1">
      <c r="A207" s="5"/>
      <c r="B207" s="5"/>
      <c r="C207" s="5"/>
      <c r="D207" s="5"/>
      <c r="E207" s="5"/>
      <c r="F207" s="5"/>
      <c r="G207" s="5"/>
      <c r="H207" s="5"/>
      <c r="I207" s="5"/>
      <c r="J207" s="5"/>
      <c r="K207" s="5"/>
    </row>
    <row r="208" spans="1:11" ht="15" customHeight="1">
      <c r="A208" s="5"/>
      <c r="B208" s="5"/>
      <c r="C208" s="5"/>
      <c r="D208" s="5"/>
      <c r="E208" s="5"/>
      <c r="F208" s="5"/>
      <c r="G208" s="5"/>
      <c r="H208" s="5"/>
      <c r="I208" s="5"/>
      <c r="J208" s="5"/>
      <c r="K208" s="5"/>
    </row>
    <row r="209" spans="1:11" ht="15" customHeight="1">
      <c r="A209" s="5"/>
      <c r="B209" s="5"/>
      <c r="C209" s="5"/>
      <c r="D209" s="5"/>
      <c r="E209" s="5"/>
      <c r="F209" s="5"/>
      <c r="G209" s="5"/>
      <c r="H209" s="5"/>
      <c r="I209" s="5"/>
      <c r="J209" s="5"/>
      <c r="K209" s="5"/>
    </row>
    <row r="210" spans="1:11" ht="15" customHeight="1">
      <c r="A210" s="5"/>
      <c r="B210" s="5"/>
      <c r="C210" s="5"/>
      <c r="D210" s="5"/>
      <c r="E210" s="5"/>
      <c r="F210" s="5"/>
      <c r="G210" s="5"/>
      <c r="H210" s="5"/>
      <c r="I210" s="5"/>
      <c r="J210" s="5"/>
      <c r="K210" s="5"/>
    </row>
    <row r="211" spans="1:11" ht="15" customHeight="1">
      <c r="A211" s="5"/>
      <c r="B211" s="5"/>
      <c r="C211" s="5"/>
      <c r="D211" s="5"/>
      <c r="E211" s="5"/>
      <c r="F211" s="5"/>
      <c r="G211" s="5"/>
      <c r="H211" s="5"/>
      <c r="I211" s="5"/>
      <c r="J211" s="5"/>
      <c r="K211" s="5"/>
    </row>
    <row r="212" spans="1:11" ht="15" customHeight="1">
      <c r="A212" s="5"/>
      <c r="B212" s="5"/>
      <c r="C212" s="5"/>
      <c r="D212" s="5"/>
      <c r="E212" s="5"/>
      <c r="F212" s="5"/>
      <c r="G212" s="5"/>
      <c r="H212" s="5"/>
      <c r="I212" s="5"/>
      <c r="J212" s="5"/>
      <c r="K212" s="5"/>
    </row>
    <row r="213" spans="1:11" ht="15" customHeight="1">
      <c r="A213" s="5"/>
      <c r="B213" s="5"/>
      <c r="C213" s="5"/>
      <c r="D213" s="5"/>
      <c r="E213" s="5"/>
      <c r="F213" s="5"/>
      <c r="G213" s="5"/>
      <c r="H213" s="5"/>
      <c r="I213" s="5"/>
      <c r="J213" s="5"/>
      <c r="K213" s="5"/>
    </row>
    <row r="214" spans="1:11" ht="15" customHeight="1">
      <c r="A214" s="5"/>
      <c r="B214" s="5"/>
      <c r="C214" s="5"/>
      <c r="D214" s="5"/>
      <c r="E214" s="5"/>
      <c r="F214" s="5"/>
      <c r="G214" s="5"/>
      <c r="H214" s="5"/>
      <c r="I214" s="5"/>
      <c r="J214" s="5"/>
      <c r="K214" s="5"/>
    </row>
    <row r="215" spans="1:11" ht="15" customHeight="1">
      <c r="A215" s="5"/>
      <c r="B215" s="5"/>
      <c r="C215" s="5"/>
      <c r="D215" s="5"/>
      <c r="E215" s="5"/>
      <c r="F215" s="5"/>
      <c r="G215" s="5"/>
      <c r="H215" s="5"/>
      <c r="I215" s="5"/>
      <c r="J215" s="5"/>
      <c r="K215" s="5"/>
    </row>
    <row r="216" spans="1:11" ht="15" customHeight="1">
      <c r="A216" s="5"/>
      <c r="B216" s="5"/>
      <c r="C216" s="5"/>
      <c r="D216" s="5"/>
      <c r="E216" s="5"/>
      <c r="F216" s="5"/>
      <c r="G216" s="5"/>
      <c r="H216" s="5"/>
      <c r="I216" s="5"/>
      <c r="J216" s="5"/>
      <c r="K216" s="5"/>
    </row>
    <row r="217" spans="1:11" ht="15" customHeight="1">
      <c r="A217" s="5"/>
      <c r="B217" s="5"/>
      <c r="C217" s="5"/>
      <c r="D217" s="5"/>
      <c r="E217" s="5"/>
      <c r="F217" s="5"/>
      <c r="G217" s="5"/>
      <c r="H217" s="5"/>
      <c r="I217" s="5"/>
      <c r="J217" s="5"/>
      <c r="K217" s="5"/>
    </row>
    <row r="218" spans="1:11" ht="15" customHeight="1">
      <c r="A218" s="5"/>
      <c r="B218" s="5"/>
      <c r="C218" s="5"/>
      <c r="D218" s="5"/>
      <c r="E218" s="5"/>
      <c r="F218" s="5"/>
      <c r="G218" s="5"/>
      <c r="H218" s="5"/>
      <c r="I218" s="5"/>
      <c r="J218" s="5"/>
      <c r="K218" s="5"/>
    </row>
    <row r="219" spans="1:11" ht="15" customHeight="1">
      <c r="A219" s="5"/>
      <c r="B219" s="5"/>
      <c r="C219" s="5"/>
      <c r="D219" s="5"/>
      <c r="E219" s="5"/>
      <c r="F219" s="5"/>
      <c r="G219" s="5"/>
      <c r="H219" s="5"/>
      <c r="I219" s="5"/>
      <c r="J219" s="5"/>
      <c r="K219" s="5"/>
    </row>
    <row r="220" spans="1:11" ht="15" customHeight="1">
      <c r="A220" s="5"/>
      <c r="B220" s="5"/>
      <c r="C220" s="5"/>
      <c r="D220" s="5"/>
      <c r="E220" s="5"/>
      <c r="F220" s="5"/>
      <c r="G220" s="5"/>
      <c r="H220" s="5"/>
      <c r="I220" s="5"/>
      <c r="J220" s="5"/>
      <c r="K220" s="5"/>
    </row>
    <row r="221" spans="1:11" ht="15" customHeight="1">
      <c r="A221" s="5"/>
      <c r="B221" s="5"/>
      <c r="C221" s="5"/>
      <c r="D221" s="5"/>
      <c r="E221" s="5"/>
      <c r="F221" s="5"/>
      <c r="G221" s="5"/>
      <c r="H221" s="5"/>
      <c r="I221" s="5"/>
      <c r="J221" s="5"/>
      <c r="K221" s="5"/>
    </row>
    <row r="222" spans="1:11" ht="15" customHeight="1">
      <c r="A222" s="5"/>
      <c r="B222" s="5"/>
      <c r="C222" s="5"/>
      <c r="D222" s="5"/>
      <c r="E222" s="5"/>
      <c r="F222" s="5"/>
      <c r="G222" s="5"/>
      <c r="H222" s="5"/>
      <c r="I222" s="5"/>
      <c r="J222" s="5"/>
      <c r="K222" s="5"/>
    </row>
    <row r="223" spans="1:11" ht="15" customHeight="1">
      <c r="A223" s="5"/>
      <c r="B223" s="5"/>
      <c r="C223" s="5"/>
      <c r="D223" s="5"/>
      <c r="E223" s="5"/>
      <c r="F223" s="5"/>
      <c r="G223" s="5"/>
      <c r="H223" s="5"/>
      <c r="I223" s="5"/>
      <c r="J223" s="5"/>
      <c r="K223" s="5"/>
    </row>
    <row r="224" spans="1:11" ht="15" customHeight="1">
      <c r="A224" s="5"/>
      <c r="B224" s="5"/>
      <c r="C224" s="5"/>
      <c r="D224" s="5"/>
      <c r="E224" s="5"/>
      <c r="F224" s="5"/>
      <c r="G224" s="5"/>
      <c r="H224" s="5"/>
      <c r="I224" s="5"/>
      <c r="J224" s="5"/>
      <c r="K224" s="5"/>
    </row>
    <row r="225" spans="1:11" ht="15" customHeight="1">
      <c r="A225" s="5"/>
      <c r="B225" s="5"/>
      <c r="C225" s="5"/>
      <c r="D225" s="5"/>
      <c r="E225" s="5"/>
      <c r="F225" s="5"/>
      <c r="G225" s="5"/>
      <c r="H225" s="5"/>
      <c r="I225" s="5"/>
      <c r="J225" s="5"/>
      <c r="K225" s="5"/>
    </row>
    <row r="226" spans="1:11" ht="15" customHeight="1">
      <c r="A226" s="5"/>
      <c r="B226" s="5"/>
      <c r="C226" s="5"/>
      <c r="D226" s="5"/>
      <c r="E226" s="5"/>
      <c r="F226" s="5"/>
      <c r="G226" s="5"/>
      <c r="H226" s="5"/>
      <c r="I226" s="5"/>
      <c r="J226" s="5"/>
      <c r="K226" s="5"/>
    </row>
    <row r="227" spans="1:11" ht="15" customHeight="1">
      <c r="A227" s="5"/>
      <c r="B227" s="5"/>
      <c r="C227" s="5"/>
      <c r="D227" s="5"/>
      <c r="E227" s="5"/>
      <c r="F227" s="5"/>
      <c r="G227" s="5"/>
      <c r="H227" s="5"/>
      <c r="I227" s="5"/>
      <c r="J227" s="5"/>
      <c r="K227" s="5"/>
    </row>
    <row r="228" spans="1:11" ht="15" customHeight="1">
      <c r="A228" s="5"/>
      <c r="B228" s="5"/>
      <c r="C228" s="5"/>
      <c r="D228" s="5"/>
      <c r="E228" s="5"/>
      <c r="F228" s="5"/>
      <c r="G228" s="5"/>
      <c r="H228" s="5"/>
      <c r="I228" s="5"/>
      <c r="J228" s="5"/>
      <c r="K228" s="5"/>
    </row>
    <row r="229" spans="1:11" ht="15" customHeight="1">
      <c r="A229" s="5"/>
      <c r="B229" s="5"/>
      <c r="C229" s="5"/>
      <c r="D229" s="5"/>
      <c r="E229" s="5"/>
      <c r="F229" s="5"/>
      <c r="G229" s="5"/>
      <c r="H229" s="5"/>
      <c r="I229" s="5"/>
      <c r="J229" s="5"/>
      <c r="K229" s="5"/>
    </row>
    <row r="230" spans="1:11" ht="15" customHeight="1">
      <c r="A230" s="5"/>
      <c r="B230" s="5"/>
      <c r="C230" s="5"/>
      <c r="D230" s="5"/>
      <c r="E230" s="5"/>
      <c r="F230" s="5"/>
      <c r="G230" s="5"/>
      <c r="H230" s="5"/>
      <c r="I230" s="5"/>
      <c r="J230" s="5"/>
      <c r="K230" s="5"/>
    </row>
    <row r="231" spans="1:11" ht="15" customHeight="1">
      <c r="A231" s="5"/>
      <c r="B231" s="5"/>
      <c r="C231" s="5"/>
      <c r="D231" s="5"/>
      <c r="E231" s="5"/>
      <c r="F231" s="5"/>
      <c r="G231" s="5"/>
      <c r="H231" s="5"/>
      <c r="I231" s="5"/>
      <c r="J231" s="5"/>
      <c r="K231" s="5"/>
    </row>
    <row r="232" spans="1:11" ht="15" customHeight="1">
      <c r="A232" s="5"/>
      <c r="B232" s="5"/>
      <c r="C232" s="5"/>
      <c r="D232" s="5"/>
      <c r="E232" s="5"/>
      <c r="F232" s="5"/>
      <c r="G232" s="5"/>
      <c r="H232" s="5"/>
      <c r="I232" s="5"/>
      <c r="J232" s="5"/>
      <c r="K232" s="5"/>
    </row>
    <row r="233" spans="1:11" ht="15" customHeight="1">
      <c r="A233" s="5"/>
      <c r="B233" s="5"/>
      <c r="C233" s="5"/>
      <c r="D233" s="5"/>
      <c r="E233" s="5"/>
      <c r="F233" s="5"/>
      <c r="G233" s="5"/>
      <c r="H233" s="5"/>
      <c r="I233" s="5"/>
      <c r="J233" s="5"/>
      <c r="K233" s="5"/>
    </row>
    <row r="234" spans="1:11" ht="15" customHeight="1">
      <c r="A234" s="5"/>
      <c r="B234" s="5"/>
      <c r="C234" s="5"/>
      <c r="D234" s="5"/>
      <c r="E234" s="5"/>
      <c r="F234" s="5"/>
      <c r="G234" s="5"/>
      <c r="H234" s="5"/>
      <c r="I234" s="5"/>
      <c r="J234" s="5"/>
      <c r="K234" s="5"/>
    </row>
    <row r="235" spans="1:11" ht="15" customHeight="1">
      <c r="A235" s="5"/>
      <c r="B235" s="5"/>
      <c r="C235" s="5"/>
      <c r="D235" s="5"/>
      <c r="E235" s="5"/>
      <c r="F235" s="5"/>
      <c r="G235" s="5"/>
      <c r="H235" s="5"/>
      <c r="I235" s="5"/>
      <c r="J235" s="5"/>
      <c r="K235" s="5"/>
    </row>
    <row r="236" spans="1:11" ht="15" customHeight="1">
      <c r="A236" s="5"/>
      <c r="B236" s="5"/>
      <c r="C236" s="5"/>
      <c r="D236" s="5"/>
      <c r="E236" s="5"/>
      <c r="F236" s="5"/>
      <c r="G236" s="5"/>
      <c r="H236" s="5"/>
      <c r="I236" s="5"/>
      <c r="J236" s="5"/>
      <c r="K236" s="5"/>
    </row>
    <row r="237" spans="1:11" ht="15" customHeight="1">
      <c r="A237" s="5"/>
      <c r="B237" s="5"/>
      <c r="C237" s="5"/>
      <c r="D237" s="5"/>
      <c r="E237" s="5"/>
      <c r="F237" s="5"/>
      <c r="G237" s="5"/>
      <c r="H237" s="5"/>
      <c r="I237" s="5"/>
      <c r="J237" s="5"/>
      <c r="K237" s="5"/>
    </row>
    <row r="238" spans="1:11" ht="15" customHeight="1">
      <c r="A238" s="5"/>
      <c r="B238" s="5"/>
      <c r="C238" s="5"/>
      <c r="D238" s="5"/>
      <c r="E238" s="5"/>
      <c r="F238" s="5"/>
      <c r="G238" s="5"/>
      <c r="H238" s="5"/>
      <c r="I238" s="5"/>
      <c r="J238" s="5"/>
      <c r="K238" s="5"/>
    </row>
    <row r="239" spans="1:11" ht="15" customHeight="1">
      <c r="A239" s="5"/>
      <c r="B239" s="5"/>
      <c r="C239" s="5"/>
      <c r="D239" s="5"/>
      <c r="E239" s="5"/>
      <c r="F239" s="5"/>
      <c r="G239" s="5"/>
      <c r="H239" s="5"/>
      <c r="I239" s="5"/>
      <c r="J239" s="5"/>
      <c r="K239" s="5"/>
    </row>
    <row r="240" spans="1:11" ht="15" customHeight="1">
      <c r="A240" s="5"/>
      <c r="B240" s="5"/>
      <c r="C240" s="5"/>
      <c r="D240" s="5"/>
      <c r="E240" s="5"/>
      <c r="F240" s="5"/>
      <c r="G240" s="5"/>
      <c r="H240" s="5"/>
      <c r="I240" s="5"/>
      <c r="J240" s="5"/>
      <c r="K240" s="5"/>
    </row>
    <row r="241" spans="1:11" ht="15" customHeight="1">
      <c r="A241" s="5"/>
      <c r="B241" s="5"/>
      <c r="C241" s="5"/>
      <c r="D241" s="5"/>
      <c r="E241" s="5"/>
      <c r="F241" s="5"/>
      <c r="G241" s="5"/>
      <c r="H241" s="5"/>
      <c r="I241" s="5"/>
      <c r="J241" s="5"/>
      <c r="K241" s="5"/>
    </row>
    <row r="242" spans="1:11" ht="15" customHeight="1">
      <c r="A242" s="5"/>
      <c r="B242" s="5"/>
      <c r="C242" s="5"/>
      <c r="D242" s="5"/>
      <c r="E242" s="5"/>
      <c r="F242" s="5"/>
      <c r="G242" s="5"/>
      <c r="H242" s="5"/>
      <c r="I242" s="5"/>
      <c r="J242" s="5"/>
      <c r="K242" s="5"/>
    </row>
    <row r="243" spans="1:11" ht="15" customHeight="1">
      <c r="A243" s="5"/>
      <c r="B243" s="5"/>
      <c r="C243" s="5"/>
      <c r="D243" s="5"/>
      <c r="E243" s="5"/>
      <c r="F243" s="5"/>
      <c r="G243" s="5"/>
      <c r="H243" s="5"/>
      <c r="I243" s="5"/>
      <c r="J243" s="5"/>
      <c r="K243" s="5"/>
    </row>
    <row r="244" spans="1:11" ht="15" customHeight="1">
      <c r="A244" s="5"/>
      <c r="B244" s="5"/>
      <c r="C244" s="5"/>
      <c r="D244" s="5"/>
      <c r="E244" s="5"/>
      <c r="F244" s="5"/>
      <c r="G244" s="5"/>
      <c r="H244" s="5"/>
      <c r="I244" s="5"/>
      <c r="J244" s="5"/>
      <c r="K244" s="5"/>
    </row>
    <row r="245" spans="1:11" ht="15" customHeight="1">
      <c r="A245" s="5"/>
      <c r="B245" s="5"/>
      <c r="C245" s="5"/>
      <c r="D245" s="5"/>
      <c r="E245" s="5"/>
      <c r="F245" s="5"/>
      <c r="G245" s="5"/>
      <c r="H245" s="5"/>
      <c r="I245" s="5"/>
      <c r="J245" s="5"/>
      <c r="K245" s="5"/>
    </row>
    <row r="246" spans="1:11" ht="15" customHeight="1">
      <c r="A246" s="5"/>
      <c r="B246" s="5"/>
      <c r="C246" s="5"/>
      <c r="D246" s="5"/>
      <c r="E246" s="5"/>
      <c r="F246" s="5"/>
      <c r="G246" s="5"/>
      <c r="H246" s="5"/>
      <c r="I246" s="5"/>
      <c r="J246" s="5"/>
      <c r="K246" s="5"/>
    </row>
    <row r="247" spans="1:11" ht="15" customHeight="1">
      <c r="A247" s="5"/>
      <c r="B247" s="5"/>
      <c r="C247" s="5"/>
      <c r="D247" s="5"/>
      <c r="E247" s="5"/>
      <c r="F247" s="5"/>
      <c r="G247" s="5"/>
      <c r="H247" s="5"/>
      <c r="I247" s="5"/>
      <c r="J247" s="5"/>
      <c r="K247" s="5"/>
    </row>
    <row r="248" spans="1:11" ht="15" customHeight="1">
      <c r="A248" s="5"/>
      <c r="B248" s="5"/>
      <c r="C248" s="5"/>
      <c r="D248" s="5"/>
      <c r="E248" s="5"/>
      <c r="F248" s="5"/>
      <c r="G248" s="5"/>
      <c r="H248" s="5"/>
      <c r="I248" s="5"/>
      <c r="J248" s="5"/>
      <c r="K248" s="5"/>
    </row>
    <row r="249" spans="1:11" ht="15" customHeight="1">
      <c r="A249" s="5"/>
      <c r="B249" s="5"/>
      <c r="C249" s="5"/>
      <c r="D249" s="5"/>
      <c r="E249" s="5"/>
      <c r="F249" s="5"/>
      <c r="G249" s="5"/>
      <c r="H249" s="5"/>
      <c r="I249" s="5"/>
      <c r="J249" s="5"/>
      <c r="K249" s="5"/>
    </row>
    <row r="250" spans="1:11" ht="15" customHeight="1">
      <c r="A250" s="5"/>
      <c r="B250" s="5"/>
      <c r="C250" s="5"/>
      <c r="D250" s="5"/>
      <c r="E250" s="5"/>
      <c r="F250" s="5"/>
      <c r="G250" s="5"/>
      <c r="H250" s="5"/>
      <c r="I250" s="5"/>
      <c r="J250" s="5"/>
      <c r="K250" s="5"/>
    </row>
    <row r="251" spans="1:11" ht="15" customHeight="1">
      <c r="A251" s="5"/>
      <c r="B251" s="5"/>
      <c r="C251" s="5"/>
      <c r="D251" s="5"/>
      <c r="E251" s="5"/>
      <c r="F251" s="5"/>
      <c r="G251" s="5"/>
      <c r="H251" s="5"/>
      <c r="I251" s="5"/>
      <c r="J251" s="5"/>
      <c r="K251" s="5"/>
    </row>
    <row r="252" spans="1:11" ht="15" customHeight="1">
      <c r="A252" s="5"/>
      <c r="B252" s="5"/>
      <c r="C252" s="5"/>
      <c r="D252" s="5"/>
      <c r="E252" s="5"/>
      <c r="F252" s="5"/>
      <c r="G252" s="5"/>
      <c r="H252" s="5"/>
      <c r="I252" s="5"/>
      <c r="J252" s="5"/>
      <c r="K252" s="5"/>
    </row>
    <row r="253" spans="1:11" ht="15" customHeight="1">
      <c r="A253" s="5"/>
      <c r="B253" s="5"/>
      <c r="C253" s="5"/>
      <c r="D253" s="5"/>
      <c r="E253" s="5"/>
      <c r="F253" s="5"/>
      <c r="G253" s="5"/>
      <c r="H253" s="5"/>
      <c r="I253" s="5"/>
      <c r="J253" s="5"/>
      <c r="K253" s="5"/>
    </row>
    <row r="254" spans="1:11" ht="15" customHeight="1">
      <c r="A254" s="5"/>
      <c r="B254" s="5"/>
      <c r="C254" s="5"/>
      <c r="D254" s="5"/>
      <c r="E254" s="5"/>
      <c r="F254" s="5"/>
      <c r="G254" s="5"/>
      <c r="H254" s="5"/>
      <c r="I254" s="5"/>
      <c r="J254" s="5"/>
      <c r="K254" s="5"/>
    </row>
    <row r="255" spans="1:11" ht="15" customHeight="1">
      <c r="A255" s="5"/>
      <c r="B255" s="5"/>
      <c r="C255" s="5"/>
      <c r="D255" s="5"/>
      <c r="E255" s="5"/>
      <c r="F255" s="5"/>
      <c r="G255" s="5"/>
      <c r="H255" s="5"/>
      <c r="I255" s="5"/>
      <c r="J255" s="5"/>
      <c r="K255" s="5"/>
    </row>
    <row r="256" spans="1:11" ht="15" customHeight="1">
      <c r="A256" s="5"/>
      <c r="B256" s="5"/>
      <c r="C256" s="5"/>
      <c r="D256" s="5"/>
      <c r="E256" s="5"/>
      <c r="F256" s="5"/>
      <c r="G256" s="5"/>
      <c r="H256" s="5"/>
      <c r="I256" s="5"/>
      <c r="J256" s="5"/>
      <c r="K256" s="5"/>
    </row>
    <row r="257" spans="1:11" ht="15" customHeight="1">
      <c r="A257" s="5"/>
      <c r="B257" s="5"/>
      <c r="C257" s="5"/>
      <c r="D257" s="5"/>
      <c r="E257" s="5"/>
      <c r="F257" s="5"/>
      <c r="G257" s="5"/>
      <c r="H257" s="5"/>
      <c r="I257" s="5"/>
      <c r="J257" s="5"/>
      <c r="K257" s="5"/>
    </row>
    <row r="258" spans="1:11" ht="15" customHeight="1">
      <c r="A258" s="5"/>
      <c r="B258" s="5"/>
      <c r="C258" s="5"/>
      <c r="D258" s="5"/>
      <c r="E258" s="5"/>
      <c r="F258" s="5"/>
      <c r="G258" s="5"/>
      <c r="H258" s="5"/>
      <c r="I258" s="5"/>
      <c r="J258" s="5"/>
      <c r="K258" s="5"/>
    </row>
    <row r="259" spans="1:11" ht="15" customHeight="1">
      <c r="A259" s="5"/>
      <c r="B259" s="5"/>
      <c r="C259" s="5"/>
      <c r="D259" s="5"/>
      <c r="E259" s="5"/>
      <c r="F259" s="5"/>
      <c r="G259" s="5"/>
      <c r="H259" s="5"/>
      <c r="I259" s="5"/>
      <c r="J259" s="5"/>
      <c r="K259" s="5"/>
    </row>
    <row r="260" spans="1:11" ht="15" customHeight="1">
      <c r="A260" s="5"/>
      <c r="B260" s="5"/>
      <c r="C260" s="5"/>
      <c r="D260" s="5"/>
      <c r="E260" s="5"/>
      <c r="F260" s="5"/>
      <c r="G260" s="5"/>
      <c r="H260" s="5"/>
      <c r="I260" s="5"/>
      <c r="J260" s="5"/>
      <c r="K260" s="5"/>
    </row>
    <row r="261" spans="1:11" ht="15" customHeight="1">
      <c r="A261" s="5"/>
      <c r="B261" s="5"/>
      <c r="C261" s="5"/>
      <c r="D261" s="5"/>
      <c r="E261" s="5"/>
      <c r="F261" s="5"/>
      <c r="G261" s="5"/>
      <c r="H261" s="5"/>
      <c r="I261" s="5"/>
      <c r="J261" s="5"/>
      <c r="K261" s="5"/>
    </row>
    <row r="262" spans="1:11" ht="15" customHeight="1">
      <c r="A262" s="5"/>
      <c r="B262" s="5"/>
      <c r="C262" s="5"/>
      <c r="D262" s="5"/>
      <c r="E262" s="5"/>
      <c r="F262" s="5"/>
      <c r="G262" s="5"/>
      <c r="H262" s="5"/>
      <c r="I262" s="5"/>
      <c r="J262" s="5"/>
      <c r="K262" s="5"/>
    </row>
    <row r="263" spans="1:11" ht="15" customHeight="1">
      <c r="A263" s="5"/>
      <c r="B263" s="5"/>
      <c r="C263" s="5"/>
      <c r="D263" s="5"/>
      <c r="E263" s="5"/>
      <c r="F263" s="5"/>
      <c r="G263" s="5"/>
      <c r="H263" s="5"/>
      <c r="I263" s="5"/>
      <c r="J263" s="5"/>
      <c r="K263" s="5"/>
    </row>
    <row r="264" spans="1:11" ht="15" customHeight="1">
      <c r="A264" s="5"/>
      <c r="B264" s="5"/>
      <c r="C264" s="5"/>
      <c r="D264" s="5"/>
      <c r="E264" s="5"/>
      <c r="F264" s="5"/>
      <c r="G264" s="5"/>
      <c r="H264" s="5"/>
      <c r="I264" s="5"/>
      <c r="J264" s="5"/>
      <c r="K264" s="5"/>
    </row>
    <row r="265" spans="1:11" ht="15" customHeight="1">
      <c r="A265" s="5"/>
      <c r="B265" s="5"/>
      <c r="C265" s="5"/>
      <c r="D265" s="5"/>
      <c r="E265" s="5"/>
      <c r="F265" s="5"/>
      <c r="G265" s="5"/>
      <c r="H265" s="5"/>
      <c r="I265" s="5"/>
      <c r="J265" s="5"/>
      <c r="K265" s="5"/>
    </row>
    <row r="266" spans="1:11" ht="15" customHeight="1">
      <c r="A266" s="5"/>
      <c r="B266" s="5"/>
      <c r="C266" s="5"/>
      <c r="D266" s="5"/>
      <c r="E266" s="5"/>
      <c r="F266" s="5"/>
      <c r="G266" s="5"/>
      <c r="H266" s="5"/>
      <c r="I266" s="5"/>
      <c r="J266" s="5"/>
      <c r="K266" s="5"/>
    </row>
    <row r="267" spans="1:11" ht="15" customHeight="1">
      <c r="A267" s="5"/>
      <c r="B267" s="5"/>
      <c r="C267" s="5"/>
      <c r="D267" s="5"/>
      <c r="E267" s="5"/>
      <c r="F267" s="5"/>
      <c r="G267" s="5"/>
      <c r="H267" s="5"/>
      <c r="I267" s="5"/>
      <c r="J267" s="5"/>
      <c r="K267" s="5"/>
    </row>
    <row r="268" spans="1:11" ht="15" customHeight="1">
      <c r="A268" s="5"/>
      <c r="B268" s="5"/>
      <c r="C268" s="5"/>
      <c r="D268" s="5"/>
      <c r="E268" s="5"/>
      <c r="F268" s="5"/>
      <c r="G268" s="5"/>
      <c r="H268" s="5"/>
      <c r="I268" s="5"/>
      <c r="J268" s="5"/>
      <c r="K268" s="5"/>
    </row>
    <row r="269" spans="1:11" ht="15" customHeight="1">
      <c r="A269" s="5"/>
      <c r="B269" s="5"/>
      <c r="C269" s="5"/>
      <c r="D269" s="5"/>
      <c r="E269" s="5"/>
      <c r="F269" s="5"/>
      <c r="G269" s="5"/>
      <c r="H269" s="5"/>
      <c r="I269" s="5"/>
      <c r="J269" s="5"/>
      <c r="K269" s="5"/>
    </row>
    <row r="270" spans="1:11" ht="15" customHeight="1">
      <c r="A270" s="5"/>
      <c r="B270" s="5"/>
      <c r="C270" s="5"/>
      <c r="D270" s="5"/>
      <c r="E270" s="5"/>
      <c r="F270" s="5"/>
      <c r="G270" s="5"/>
      <c r="H270" s="5"/>
      <c r="I270" s="5"/>
      <c r="J270" s="5"/>
      <c r="K270" s="5"/>
    </row>
    <row r="271" spans="1:11" ht="15" customHeight="1">
      <c r="A271" s="5"/>
      <c r="B271" s="5"/>
      <c r="C271" s="5"/>
      <c r="D271" s="5"/>
      <c r="E271" s="5"/>
      <c r="F271" s="5"/>
      <c r="G271" s="5"/>
      <c r="H271" s="5"/>
      <c r="I271" s="5"/>
      <c r="J271" s="5"/>
      <c r="K271" s="5"/>
    </row>
    <row r="272" spans="1:11" ht="15" customHeight="1">
      <c r="A272" s="5"/>
      <c r="B272" s="5"/>
      <c r="C272" s="5"/>
      <c r="D272" s="5"/>
      <c r="E272" s="5"/>
      <c r="F272" s="5"/>
      <c r="G272" s="5"/>
      <c r="H272" s="5"/>
      <c r="I272" s="5"/>
      <c r="J272" s="5"/>
      <c r="K272" s="5"/>
    </row>
    <row r="273" spans="1:11" ht="15" customHeight="1">
      <c r="A273" s="5"/>
      <c r="B273" s="5"/>
      <c r="C273" s="5"/>
      <c r="D273" s="5"/>
      <c r="E273" s="5"/>
      <c r="F273" s="5"/>
      <c r="G273" s="5"/>
      <c r="H273" s="5"/>
      <c r="I273" s="5"/>
      <c r="J273" s="5"/>
      <c r="K273" s="5"/>
    </row>
    <row r="274" spans="1:11" ht="15" customHeight="1">
      <c r="A274" s="5"/>
      <c r="B274" s="5"/>
      <c r="C274" s="5"/>
      <c r="D274" s="5"/>
      <c r="E274" s="5"/>
      <c r="F274" s="5"/>
      <c r="G274" s="5"/>
      <c r="H274" s="5"/>
      <c r="I274" s="5"/>
      <c r="J274" s="5"/>
      <c r="K274" s="5"/>
    </row>
    <row r="275" spans="1:11" ht="15" customHeight="1">
      <c r="A275" s="5"/>
      <c r="B275" s="5"/>
      <c r="C275" s="5"/>
      <c r="D275" s="5"/>
      <c r="E275" s="5"/>
      <c r="F275" s="5"/>
      <c r="G275" s="5"/>
      <c r="H275" s="5"/>
      <c r="I275" s="5"/>
      <c r="J275" s="5"/>
      <c r="K275" s="5"/>
    </row>
    <row r="276" spans="1:11" ht="15" customHeight="1">
      <c r="A276" s="5"/>
      <c r="B276" s="5"/>
      <c r="C276" s="5"/>
      <c r="D276" s="5"/>
      <c r="E276" s="5"/>
      <c r="F276" s="5"/>
      <c r="G276" s="5"/>
      <c r="H276" s="5"/>
      <c r="I276" s="5"/>
      <c r="J276" s="5"/>
      <c r="K276" s="5"/>
    </row>
    <row r="277" spans="1:11" ht="15" customHeight="1">
      <c r="A277" s="5"/>
      <c r="B277" s="5"/>
      <c r="C277" s="5"/>
      <c r="D277" s="5"/>
      <c r="E277" s="5"/>
      <c r="F277" s="5"/>
      <c r="G277" s="5"/>
      <c r="H277" s="5"/>
      <c r="I277" s="5"/>
      <c r="J277" s="5"/>
      <c r="K277" s="5"/>
    </row>
    <row r="278" spans="1:11" ht="15" customHeight="1">
      <c r="A278" s="5"/>
      <c r="B278" s="5"/>
      <c r="C278" s="5"/>
      <c r="D278" s="5"/>
      <c r="E278" s="5"/>
      <c r="F278" s="5"/>
      <c r="G278" s="5"/>
      <c r="H278" s="5"/>
      <c r="I278" s="5"/>
      <c r="J278" s="5"/>
      <c r="K278" s="5"/>
    </row>
    <row r="279" spans="1:11" ht="15" customHeight="1">
      <c r="A279" s="5"/>
      <c r="B279" s="5"/>
      <c r="C279" s="5"/>
      <c r="D279" s="5"/>
      <c r="E279" s="5"/>
      <c r="F279" s="5"/>
      <c r="G279" s="5"/>
      <c r="H279" s="5"/>
      <c r="I279" s="5"/>
      <c r="J279" s="5"/>
      <c r="K279" s="5"/>
    </row>
    <row r="280" spans="1:11" ht="15" customHeight="1">
      <c r="A280" s="5"/>
      <c r="B280" s="5"/>
      <c r="C280" s="5"/>
      <c r="D280" s="5"/>
      <c r="E280" s="5"/>
      <c r="F280" s="5"/>
      <c r="G280" s="5"/>
      <c r="H280" s="5"/>
      <c r="I280" s="5"/>
      <c r="J280" s="5"/>
      <c r="K280" s="5"/>
    </row>
    <row r="281" spans="1:11" ht="15" customHeight="1">
      <c r="A281" s="5"/>
      <c r="B281" s="5"/>
      <c r="C281" s="5"/>
      <c r="D281" s="5"/>
      <c r="E281" s="5"/>
      <c r="F281" s="5"/>
      <c r="G281" s="5"/>
      <c r="H281" s="5"/>
      <c r="I281" s="5"/>
      <c r="J281" s="5"/>
      <c r="K281" s="5"/>
    </row>
    <row r="282" spans="1:11" ht="15" customHeight="1">
      <c r="A282" s="5"/>
      <c r="B282" s="5"/>
      <c r="C282" s="5"/>
      <c r="D282" s="5"/>
      <c r="E282" s="5"/>
      <c r="F282" s="5"/>
      <c r="G282" s="5"/>
      <c r="H282" s="5"/>
      <c r="I282" s="5"/>
      <c r="J282" s="5"/>
      <c r="K282" s="5"/>
    </row>
    <row r="283" spans="1:11" ht="15" customHeight="1">
      <c r="A283" s="5"/>
      <c r="B283" s="5"/>
      <c r="C283" s="5"/>
      <c r="D283" s="5"/>
      <c r="E283" s="5"/>
      <c r="F283" s="5"/>
      <c r="G283" s="5"/>
      <c r="H283" s="5"/>
      <c r="I283" s="5"/>
      <c r="J283" s="5"/>
      <c r="K283" s="5"/>
    </row>
    <row r="284" spans="1:11" ht="15" customHeight="1">
      <c r="A284" s="5"/>
      <c r="B284" s="5"/>
      <c r="C284" s="5"/>
      <c r="D284" s="5"/>
      <c r="E284" s="5"/>
      <c r="F284" s="5"/>
      <c r="G284" s="5"/>
      <c r="H284" s="5"/>
      <c r="I284" s="5"/>
      <c r="J284" s="5"/>
      <c r="K284" s="5"/>
    </row>
    <row r="285" spans="1:11" ht="15" customHeight="1">
      <c r="A285" s="5"/>
      <c r="B285" s="5"/>
      <c r="C285" s="5"/>
      <c r="D285" s="5"/>
      <c r="E285" s="5"/>
      <c r="F285" s="5"/>
      <c r="G285" s="5"/>
      <c r="H285" s="5"/>
      <c r="I285" s="5"/>
      <c r="J285" s="5"/>
      <c r="K285" s="5"/>
    </row>
    <row r="286" spans="1:11" ht="15" customHeight="1">
      <c r="A286" s="5"/>
      <c r="B286" s="5"/>
      <c r="C286" s="5"/>
      <c r="D286" s="5"/>
      <c r="E286" s="5"/>
      <c r="F286" s="5"/>
      <c r="G286" s="5"/>
      <c r="H286" s="5"/>
      <c r="I286" s="5"/>
      <c r="J286" s="5"/>
      <c r="K286" s="5"/>
    </row>
    <row r="287" spans="1:11" ht="15" customHeight="1">
      <c r="A287" s="5"/>
      <c r="B287" s="5"/>
      <c r="C287" s="5"/>
      <c r="D287" s="5"/>
      <c r="E287" s="5"/>
      <c r="F287" s="5"/>
      <c r="G287" s="5"/>
      <c r="H287" s="5"/>
      <c r="I287" s="5"/>
      <c r="J287" s="5"/>
      <c r="K287" s="5"/>
    </row>
    <row r="288" spans="1:11" ht="15" customHeight="1">
      <c r="A288" s="5"/>
      <c r="B288" s="5"/>
      <c r="C288" s="5"/>
      <c r="D288" s="5"/>
      <c r="E288" s="5"/>
      <c r="F288" s="5"/>
      <c r="G288" s="5"/>
      <c r="H288" s="5"/>
      <c r="I288" s="5"/>
      <c r="J288" s="5"/>
      <c r="K288" s="5"/>
    </row>
    <row r="289" spans="1:11" ht="15" customHeight="1">
      <c r="A289" s="5"/>
      <c r="B289" s="5"/>
      <c r="C289" s="5"/>
      <c r="D289" s="5"/>
      <c r="E289" s="5"/>
      <c r="F289" s="5"/>
      <c r="G289" s="5"/>
      <c r="H289" s="5"/>
      <c r="I289" s="5"/>
      <c r="J289" s="5"/>
      <c r="K289" s="5"/>
    </row>
    <row r="290" spans="1:11" ht="15" customHeight="1">
      <c r="A290" s="5"/>
      <c r="B290" s="5"/>
      <c r="C290" s="5"/>
      <c r="D290" s="5"/>
      <c r="E290" s="5"/>
      <c r="F290" s="5"/>
      <c r="G290" s="5"/>
      <c r="H290" s="5"/>
      <c r="I290" s="5"/>
      <c r="J290" s="5"/>
      <c r="K290" s="5"/>
    </row>
    <row r="291" spans="1:11" ht="15" customHeight="1">
      <c r="A291" s="5"/>
      <c r="B291" s="5"/>
      <c r="C291" s="5"/>
      <c r="D291" s="5"/>
      <c r="E291" s="5"/>
      <c r="F291" s="5"/>
      <c r="G291" s="5"/>
      <c r="H291" s="5"/>
      <c r="I291" s="5"/>
      <c r="J291" s="5"/>
      <c r="K291" s="5"/>
    </row>
    <row r="292" spans="1:11" ht="15" customHeight="1">
      <c r="A292" s="5"/>
      <c r="B292" s="5"/>
      <c r="C292" s="5"/>
      <c r="D292" s="5"/>
      <c r="E292" s="5"/>
      <c r="F292" s="5"/>
      <c r="G292" s="5"/>
      <c r="H292" s="5"/>
      <c r="I292" s="5"/>
      <c r="J292" s="5"/>
      <c r="K292" s="5"/>
    </row>
    <row r="293" spans="1:11" ht="15" customHeight="1">
      <c r="A293" s="5"/>
      <c r="B293" s="5"/>
      <c r="C293" s="5"/>
      <c r="D293" s="5"/>
      <c r="E293" s="5"/>
      <c r="F293" s="5"/>
      <c r="G293" s="5"/>
      <c r="H293" s="5"/>
      <c r="I293" s="5"/>
      <c r="J293" s="5"/>
      <c r="K293" s="5"/>
    </row>
    <row r="294" spans="1:11" ht="15" customHeight="1">
      <c r="A294" s="5"/>
      <c r="B294" s="5"/>
      <c r="C294" s="5"/>
      <c r="D294" s="5"/>
      <c r="E294" s="5"/>
      <c r="F294" s="5"/>
      <c r="G294" s="5"/>
      <c r="H294" s="5"/>
      <c r="I294" s="5"/>
      <c r="J294" s="5"/>
      <c r="K294" s="5"/>
    </row>
    <row r="295" spans="1:11" ht="15" customHeight="1">
      <c r="A295" s="5"/>
      <c r="B295" s="5"/>
      <c r="C295" s="5"/>
      <c r="D295" s="5"/>
      <c r="E295" s="5"/>
      <c r="F295" s="5"/>
      <c r="G295" s="5"/>
      <c r="H295" s="5"/>
      <c r="I295" s="5"/>
      <c r="J295" s="5"/>
      <c r="K295" s="5"/>
    </row>
    <row r="296" spans="1:11" ht="15" customHeight="1">
      <c r="A296" s="5"/>
      <c r="B296" s="5"/>
      <c r="C296" s="5"/>
      <c r="D296" s="5"/>
      <c r="E296" s="5"/>
      <c r="F296" s="5"/>
      <c r="G296" s="5"/>
      <c r="H296" s="5"/>
      <c r="I296" s="5"/>
      <c r="J296" s="5"/>
      <c r="K296" s="5"/>
    </row>
    <row r="297" spans="1:11" ht="15" customHeight="1">
      <c r="A297" s="5"/>
      <c r="B297" s="5"/>
      <c r="C297" s="5"/>
      <c r="D297" s="5"/>
      <c r="E297" s="5"/>
      <c r="F297" s="5"/>
      <c r="G297" s="5"/>
      <c r="H297" s="5"/>
      <c r="I297" s="5"/>
      <c r="J297" s="5"/>
      <c r="K297" s="5"/>
    </row>
    <row r="298" spans="1:11" ht="15" customHeight="1">
      <c r="A298" s="5"/>
      <c r="B298" s="5"/>
      <c r="C298" s="5"/>
      <c r="D298" s="5"/>
      <c r="E298" s="5"/>
      <c r="F298" s="5"/>
      <c r="G298" s="5"/>
      <c r="H298" s="5"/>
      <c r="I298" s="5"/>
      <c r="J298" s="5"/>
      <c r="K298" s="5"/>
    </row>
    <row r="299" spans="1:11" ht="15" customHeight="1">
      <c r="A299" s="5"/>
      <c r="B299" s="5"/>
      <c r="C299" s="5"/>
      <c r="D299" s="5"/>
      <c r="E299" s="5"/>
      <c r="F299" s="5"/>
      <c r="G299" s="5"/>
      <c r="H299" s="5"/>
      <c r="I299" s="5"/>
      <c r="J299" s="5"/>
      <c r="K299" s="5"/>
    </row>
    <row r="300" spans="1:11" ht="15" customHeight="1">
      <c r="A300" s="5"/>
      <c r="B300" s="5"/>
      <c r="C300" s="5"/>
      <c r="D300" s="5"/>
      <c r="E300" s="5"/>
      <c r="F300" s="5"/>
      <c r="G300" s="5"/>
      <c r="H300" s="5"/>
      <c r="I300" s="5"/>
      <c r="J300" s="5"/>
      <c r="K300" s="5"/>
    </row>
    <row r="301" spans="1:11" ht="15" customHeight="1">
      <c r="A301" s="5"/>
      <c r="B301" s="5"/>
      <c r="C301" s="5"/>
      <c r="D301" s="5"/>
      <c r="E301" s="5"/>
      <c r="F301" s="5"/>
      <c r="G301" s="5"/>
      <c r="H301" s="5"/>
      <c r="I301" s="5"/>
      <c r="J301" s="5"/>
      <c r="K301" s="5"/>
    </row>
    <row r="302" spans="1:11" ht="15" customHeight="1">
      <c r="A302" s="5"/>
      <c r="B302" s="5"/>
      <c r="C302" s="5"/>
      <c r="D302" s="5"/>
      <c r="E302" s="5"/>
      <c r="F302" s="5"/>
      <c r="G302" s="5"/>
      <c r="H302" s="5"/>
      <c r="I302" s="5"/>
      <c r="J302" s="5"/>
      <c r="K302" s="5"/>
    </row>
    <row r="303" spans="1:11" ht="15" customHeight="1">
      <c r="A303" s="5"/>
      <c r="B303" s="5"/>
      <c r="C303" s="5"/>
      <c r="D303" s="5"/>
      <c r="E303" s="5"/>
      <c r="F303" s="5"/>
      <c r="G303" s="5"/>
      <c r="H303" s="5"/>
      <c r="I303" s="5"/>
      <c r="J303" s="5"/>
      <c r="K303" s="5"/>
    </row>
    <row r="304" spans="1:11" ht="15" customHeight="1">
      <c r="A304" s="5"/>
      <c r="B304" s="5"/>
      <c r="C304" s="5"/>
      <c r="D304" s="5"/>
      <c r="E304" s="5"/>
      <c r="F304" s="5"/>
      <c r="G304" s="5"/>
      <c r="H304" s="5"/>
      <c r="I304" s="5"/>
      <c r="J304" s="5"/>
      <c r="K304" s="5"/>
    </row>
    <row r="305" spans="1:11" ht="15" customHeight="1">
      <c r="A305" s="5"/>
      <c r="B305" s="5"/>
      <c r="C305" s="5"/>
      <c r="D305" s="5"/>
      <c r="E305" s="5"/>
      <c r="F305" s="5"/>
      <c r="G305" s="5"/>
      <c r="H305" s="5"/>
      <c r="I305" s="5"/>
      <c r="J305" s="5"/>
      <c r="K305" s="5"/>
    </row>
    <row r="306" spans="1:11" ht="15" customHeight="1">
      <c r="A306" s="5"/>
      <c r="B306" s="5"/>
      <c r="C306" s="5"/>
      <c r="D306" s="5"/>
      <c r="E306" s="5"/>
      <c r="F306" s="5"/>
      <c r="G306" s="5"/>
      <c r="H306" s="5"/>
      <c r="I306" s="5"/>
      <c r="J306" s="5"/>
      <c r="K306" s="5"/>
    </row>
    <row r="307" spans="1:11" ht="15" customHeight="1">
      <c r="A307" s="5"/>
      <c r="B307" s="5"/>
      <c r="C307" s="5"/>
      <c r="D307" s="5"/>
      <c r="E307" s="5"/>
      <c r="F307" s="5"/>
      <c r="G307" s="5"/>
      <c r="H307" s="5"/>
      <c r="I307" s="5"/>
      <c r="J307" s="5"/>
      <c r="K307" s="5"/>
    </row>
    <row r="308" spans="1:11" ht="15" customHeight="1">
      <c r="A308" s="5"/>
      <c r="B308" s="5"/>
      <c r="C308" s="5"/>
      <c r="D308" s="5"/>
      <c r="E308" s="5"/>
      <c r="F308" s="5"/>
      <c r="G308" s="5"/>
      <c r="H308" s="5"/>
      <c r="I308" s="5"/>
      <c r="J308" s="5"/>
      <c r="K308" s="5"/>
    </row>
    <row r="309" spans="1:11" ht="15" customHeight="1">
      <c r="A309" s="5"/>
      <c r="B309" s="5"/>
      <c r="C309" s="5"/>
      <c r="D309" s="5"/>
      <c r="E309" s="5"/>
      <c r="F309" s="5"/>
      <c r="G309" s="5"/>
      <c r="H309" s="5"/>
      <c r="I309" s="5"/>
      <c r="J309" s="5"/>
      <c r="K309" s="5"/>
    </row>
    <row r="310" spans="1:11" ht="15" customHeight="1">
      <c r="A310" s="5"/>
      <c r="B310" s="5"/>
      <c r="C310" s="5"/>
      <c r="D310" s="5"/>
      <c r="E310" s="5"/>
      <c r="F310" s="5"/>
      <c r="G310" s="5"/>
      <c r="H310" s="5"/>
      <c r="I310" s="5"/>
      <c r="J310" s="5"/>
      <c r="K310" s="5"/>
    </row>
    <row r="311" spans="1:11" ht="15" customHeight="1">
      <c r="A311" s="5"/>
      <c r="B311" s="5"/>
      <c r="C311" s="5"/>
      <c r="D311" s="5"/>
      <c r="E311" s="5"/>
      <c r="F311" s="5"/>
      <c r="G311" s="5"/>
      <c r="H311" s="5"/>
      <c r="I311" s="5"/>
      <c r="J311" s="5"/>
      <c r="K311" s="5"/>
    </row>
    <row r="312" spans="1:11" ht="15" customHeight="1">
      <c r="A312" s="5"/>
      <c r="B312" s="5"/>
      <c r="C312" s="5"/>
      <c r="D312" s="5"/>
      <c r="E312" s="5"/>
      <c r="F312" s="5"/>
      <c r="G312" s="5"/>
      <c r="H312" s="5"/>
      <c r="I312" s="5"/>
      <c r="J312" s="5"/>
      <c r="K312" s="5"/>
    </row>
    <row r="313" spans="1:11" ht="15" customHeight="1">
      <c r="A313" s="5"/>
      <c r="B313" s="5"/>
      <c r="C313" s="5"/>
      <c r="D313" s="5"/>
      <c r="E313" s="5"/>
      <c r="F313" s="5"/>
      <c r="G313" s="5"/>
      <c r="H313" s="5"/>
      <c r="I313" s="5"/>
      <c r="J313" s="5"/>
      <c r="K313" s="5"/>
    </row>
    <row r="314" spans="1:11" ht="15" customHeight="1">
      <c r="A314" s="5"/>
      <c r="B314" s="5"/>
      <c r="C314" s="5"/>
      <c r="D314" s="5"/>
      <c r="E314" s="5"/>
      <c r="F314" s="5"/>
      <c r="G314" s="5"/>
      <c r="H314" s="5"/>
      <c r="I314" s="5"/>
      <c r="J314" s="5"/>
      <c r="K314" s="5"/>
    </row>
    <row r="315" spans="1:11" ht="15" customHeight="1">
      <c r="A315" s="5"/>
      <c r="B315" s="5"/>
      <c r="C315" s="5"/>
      <c r="D315" s="5"/>
      <c r="E315" s="5"/>
      <c r="F315" s="5"/>
      <c r="G315" s="5"/>
      <c r="H315" s="5"/>
      <c r="I315" s="5"/>
      <c r="J315" s="5"/>
      <c r="K315" s="5"/>
    </row>
    <row r="316" spans="1:11" ht="15" customHeight="1">
      <c r="A316" s="5"/>
      <c r="B316" s="5"/>
      <c r="C316" s="5"/>
      <c r="D316" s="5"/>
      <c r="E316" s="5"/>
      <c r="F316" s="5"/>
      <c r="G316" s="5"/>
      <c r="H316" s="5"/>
      <c r="I316" s="5"/>
      <c r="J316" s="5"/>
      <c r="K316" s="5"/>
    </row>
    <row r="317" spans="1:11" ht="15" customHeight="1">
      <c r="A317" s="5"/>
      <c r="B317" s="5"/>
      <c r="C317" s="5"/>
      <c r="D317" s="5"/>
      <c r="E317" s="5"/>
      <c r="F317" s="5"/>
      <c r="G317" s="5"/>
      <c r="H317" s="5"/>
      <c r="I317" s="5"/>
      <c r="J317" s="5"/>
      <c r="K317" s="5"/>
    </row>
    <row r="318" spans="1:11" ht="15" customHeight="1">
      <c r="A318" s="5"/>
      <c r="B318" s="5"/>
      <c r="C318" s="5"/>
      <c r="D318" s="5"/>
      <c r="E318" s="5"/>
      <c r="F318" s="5"/>
      <c r="G318" s="5"/>
      <c r="H318" s="5"/>
      <c r="I318" s="5"/>
      <c r="J318" s="5"/>
      <c r="K318" s="5"/>
    </row>
    <row r="319" spans="1:11" ht="15" customHeight="1">
      <c r="A319" s="5"/>
      <c r="B319" s="5"/>
      <c r="C319" s="5"/>
      <c r="D319" s="5"/>
      <c r="E319" s="5"/>
      <c r="F319" s="5"/>
      <c r="G319" s="5"/>
      <c r="H319" s="5"/>
      <c r="I319" s="5"/>
      <c r="J319" s="5"/>
      <c r="K319" s="5"/>
    </row>
    <row r="320" spans="1:11" ht="15" customHeight="1">
      <c r="A320" s="5"/>
      <c r="B320" s="5"/>
      <c r="C320" s="5"/>
      <c r="D320" s="5"/>
      <c r="E320" s="5"/>
      <c r="F320" s="5"/>
      <c r="G320" s="5"/>
      <c r="H320" s="5"/>
      <c r="I320" s="5"/>
      <c r="J320" s="5"/>
      <c r="K320" s="5"/>
    </row>
    <row r="321" spans="1:11" ht="15" customHeight="1">
      <c r="A321" s="5"/>
      <c r="B321" s="5"/>
      <c r="C321" s="5"/>
      <c r="D321" s="5"/>
      <c r="E321" s="5"/>
      <c r="F321" s="5"/>
      <c r="G321" s="5"/>
      <c r="H321" s="5"/>
      <c r="I321" s="5"/>
      <c r="J321" s="5"/>
      <c r="K321" s="5"/>
    </row>
    <row r="322" spans="1:11" ht="15" customHeight="1">
      <c r="A322" s="5"/>
      <c r="B322" s="5"/>
      <c r="C322" s="5"/>
      <c r="D322" s="5"/>
      <c r="E322" s="5"/>
      <c r="F322" s="5"/>
      <c r="G322" s="5"/>
      <c r="H322" s="5"/>
      <c r="I322" s="5"/>
      <c r="J322" s="5"/>
      <c r="K322" s="5"/>
    </row>
    <row r="323" spans="1:11" ht="15" customHeight="1">
      <c r="A323" s="5"/>
      <c r="B323" s="5"/>
      <c r="C323" s="5"/>
      <c r="D323" s="5"/>
      <c r="E323" s="5"/>
      <c r="F323" s="5"/>
      <c r="G323" s="5"/>
      <c r="H323" s="5"/>
      <c r="I323" s="5"/>
      <c r="J323" s="5"/>
      <c r="K323" s="5"/>
    </row>
    <row r="324" spans="1:11" ht="15" customHeight="1">
      <c r="A324" s="5"/>
      <c r="B324" s="5"/>
      <c r="C324" s="5"/>
      <c r="D324" s="5"/>
      <c r="E324" s="5"/>
      <c r="F324" s="5"/>
      <c r="G324" s="5"/>
      <c r="H324" s="5"/>
      <c r="I324" s="5"/>
      <c r="J324" s="5"/>
      <c r="K324" s="5"/>
    </row>
    <row r="325" spans="1:11" ht="15" customHeight="1">
      <c r="A325" s="5"/>
      <c r="B325" s="5"/>
      <c r="C325" s="5"/>
      <c r="D325" s="5"/>
      <c r="E325" s="5"/>
      <c r="F325" s="5"/>
      <c r="G325" s="5"/>
      <c r="H325" s="5"/>
      <c r="I325" s="5"/>
      <c r="J325" s="5"/>
      <c r="K325" s="5"/>
    </row>
    <row r="326" spans="1:11" ht="15" customHeight="1">
      <c r="A326" s="5"/>
      <c r="B326" s="5"/>
      <c r="C326" s="5"/>
      <c r="D326" s="5"/>
      <c r="E326" s="5"/>
      <c r="F326" s="5"/>
      <c r="G326" s="5"/>
      <c r="H326" s="5"/>
      <c r="I326" s="5"/>
      <c r="J326" s="5"/>
      <c r="K326" s="5"/>
    </row>
    <row r="327" spans="1:11" ht="15" customHeight="1">
      <c r="A327" s="5"/>
      <c r="B327" s="5"/>
      <c r="C327" s="5"/>
      <c r="D327" s="5"/>
      <c r="E327" s="5"/>
      <c r="F327" s="5"/>
      <c r="G327" s="5"/>
      <c r="H327" s="5"/>
      <c r="I327" s="5"/>
      <c r="J327" s="5"/>
      <c r="K327" s="5"/>
    </row>
    <row r="328" spans="1:11" ht="15" customHeight="1">
      <c r="A328" s="5"/>
      <c r="B328" s="5"/>
      <c r="C328" s="5"/>
      <c r="D328" s="5"/>
      <c r="E328" s="5"/>
      <c r="F328" s="5"/>
      <c r="G328" s="5"/>
      <c r="H328" s="5"/>
      <c r="I328" s="5"/>
      <c r="J328" s="5"/>
      <c r="K328" s="5"/>
    </row>
    <row r="329" spans="1:11" ht="15" customHeight="1">
      <c r="A329" s="5"/>
      <c r="B329" s="5"/>
      <c r="C329" s="5"/>
      <c r="D329" s="5"/>
      <c r="E329" s="5"/>
      <c r="F329" s="5"/>
      <c r="G329" s="5"/>
      <c r="H329" s="5"/>
      <c r="I329" s="5"/>
      <c r="J329" s="5"/>
      <c r="K329" s="5"/>
    </row>
    <row r="330" spans="1:11" ht="15" customHeight="1">
      <c r="A330" s="5"/>
      <c r="B330" s="5"/>
      <c r="C330" s="5"/>
      <c r="D330" s="5"/>
      <c r="E330" s="5"/>
      <c r="F330" s="5"/>
      <c r="G330" s="5"/>
      <c r="H330" s="5"/>
      <c r="I330" s="5"/>
      <c r="J330" s="5"/>
      <c r="K330" s="5"/>
    </row>
    <row r="331" spans="1:11" ht="15" customHeight="1">
      <c r="A331" s="5"/>
      <c r="B331" s="5"/>
      <c r="C331" s="5"/>
      <c r="D331" s="5"/>
      <c r="E331" s="5"/>
      <c r="F331" s="5"/>
      <c r="G331" s="5"/>
      <c r="H331" s="5"/>
      <c r="I331" s="5"/>
      <c r="J331" s="5"/>
      <c r="K331" s="5"/>
    </row>
    <row r="332" spans="1:11" ht="15" customHeight="1">
      <c r="A332" s="5"/>
      <c r="B332" s="5"/>
      <c r="C332" s="5"/>
      <c r="D332" s="5"/>
      <c r="E332" s="5"/>
      <c r="F332" s="5"/>
      <c r="G332" s="5"/>
      <c r="H332" s="5"/>
      <c r="I332" s="5"/>
      <c r="J332" s="5"/>
      <c r="K332" s="5"/>
    </row>
    <row r="333" spans="1:11" ht="15" customHeight="1">
      <c r="A333" s="5"/>
      <c r="B333" s="5"/>
      <c r="C333" s="5"/>
      <c r="D333" s="5"/>
      <c r="E333" s="5"/>
      <c r="F333" s="5"/>
      <c r="G333" s="5"/>
      <c r="H333" s="5"/>
      <c r="I333" s="5"/>
      <c r="J333" s="5"/>
      <c r="K333" s="5"/>
    </row>
    <row r="334" spans="1:11" ht="15" customHeight="1">
      <c r="A334" s="5"/>
      <c r="B334" s="5"/>
      <c r="C334" s="5"/>
      <c r="D334" s="5"/>
      <c r="E334" s="5"/>
      <c r="F334" s="5"/>
      <c r="G334" s="5"/>
      <c r="H334" s="5"/>
      <c r="I334" s="5"/>
      <c r="J334" s="5"/>
      <c r="K334" s="5"/>
    </row>
    <row r="335" spans="1:11" ht="15" customHeight="1">
      <c r="A335" s="5"/>
      <c r="B335" s="5"/>
      <c r="C335" s="5"/>
      <c r="D335" s="5"/>
      <c r="E335" s="5"/>
      <c r="F335" s="5"/>
      <c r="G335" s="5"/>
      <c r="H335" s="5"/>
      <c r="I335" s="5"/>
      <c r="J335" s="5"/>
      <c r="K335" s="5"/>
    </row>
    <row r="336" spans="1:11" ht="15" customHeight="1">
      <c r="A336" s="5"/>
      <c r="B336" s="5"/>
      <c r="C336" s="5"/>
      <c r="D336" s="5"/>
      <c r="E336" s="5"/>
      <c r="F336" s="5"/>
      <c r="G336" s="5"/>
      <c r="H336" s="5"/>
      <c r="I336" s="5"/>
      <c r="J336" s="5"/>
      <c r="K336" s="5"/>
    </row>
    <row r="337" spans="1:11" ht="15" customHeight="1">
      <c r="A337" s="5"/>
      <c r="B337" s="5"/>
      <c r="C337" s="5"/>
      <c r="D337" s="5"/>
      <c r="E337" s="5"/>
      <c r="F337" s="5"/>
      <c r="G337" s="5"/>
      <c r="H337" s="5"/>
      <c r="I337" s="5"/>
      <c r="J337" s="5"/>
      <c r="K337" s="5"/>
    </row>
    <row r="338" spans="1:11" ht="15" customHeight="1">
      <c r="A338" s="5"/>
      <c r="B338" s="5"/>
      <c r="C338" s="5"/>
      <c r="D338" s="5"/>
      <c r="E338" s="5"/>
      <c r="F338" s="5"/>
      <c r="G338" s="5"/>
      <c r="H338" s="5"/>
      <c r="I338" s="5"/>
      <c r="J338" s="5"/>
      <c r="K338" s="5"/>
    </row>
    <row r="339" spans="1:11" ht="15" customHeight="1">
      <c r="A339" s="5"/>
      <c r="B339" s="5"/>
      <c r="C339" s="5"/>
      <c r="D339" s="5"/>
      <c r="E339" s="5"/>
      <c r="F339" s="5"/>
      <c r="G339" s="5"/>
      <c r="H339" s="5"/>
      <c r="I339" s="5"/>
      <c r="J339" s="5"/>
      <c r="K339" s="5"/>
    </row>
    <row r="340" spans="1:11" ht="15" customHeight="1">
      <c r="A340" s="5"/>
      <c r="B340" s="5"/>
      <c r="C340" s="5"/>
      <c r="D340" s="5"/>
      <c r="E340" s="5"/>
      <c r="F340" s="5"/>
      <c r="G340" s="5"/>
      <c r="H340" s="5"/>
      <c r="I340" s="5"/>
      <c r="J340" s="5"/>
      <c r="K340" s="5"/>
    </row>
    <row r="341" spans="1:11" ht="15" customHeight="1">
      <c r="A341" s="5"/>
      <c r="B341" s="5"/>
      <c r="C341" s="5"/>
      <c r="D341" s="5"/>
      <c r="E341" s="5"/>
      <c r="F341" s="5"/>
      <c r="G341" s="5"/>
      <c r="H341" s="5"/>
      <c r="I341" s="5"/>
      <c r="J341" s="5"/>
      <c r="K341" s="5"/>
    </row>
    <row r="342" spans="1:11" ht="15" customHeight="1">
      <c r="A342" s="5"/>
      <c r="B342" s="5"/>
      <c r="C342" s="5"/>
      <c r="D342" s="5"/>
      <c r="E342" s="5"/>
      <c r="F342" s="5"/>
      <c r="G342" s="5"/>
      <c r="H342" s="5"/>
      <c r="I342" s="5"/>
      <c r="J342" s="5"/>
      <c r="K342" s="5"/>
    </row>
    <row r="343" spans="1:11" ht="15" customHeight="1">
      <c r="A343" s="5"/>
      <c r="B343" s="5"/>
      <c r="C343" s="5"/>
      <c r="D343" s="5"/>
      <c r="E343" s="5"/>
      <c r="F343" s="5"/>
      <c r="G343" s="5"/>
      <c r="H343" s="5"/>
      <c r="I343" s="5"/>
      <c r="J343" s="5"/>
      <c r="K343" s="5"/>
    </row>
    <row r="344" spans="1:11" ht="15" customHeight="1">
      <c r="A344" s="5"/>
      <c r="B344" s="5"/>
      <c r="C344" s="5"/>
      <c r="D344" s="5"/>
      <c r="E344" s="5"/>
      <c r="F344" s="5"/>
      <c r="G344" s="5"/>
      <c r="H344" s="5"/>
      <c r="I344" s="5"/>
      <c r="J344" s="5"/>
      <c r="K344" s="5"/>
    </row>
    <row r="345" spans="1:11" ht="15" customHeight="1">
      <c r="A345" s="5"/>
      <c r="B345" s="5"/>
      <c r="C345" s="5"/>
      <c r="D345" s="5"/>
      <c r="E345" s="5"/>
      <c r="F345" s="5"/>
      <c r="G345" s="5"/>
      <c r="H345" s="5"/>
      <c r="I345" s="5"/>
      <c r="J345" s="5"/>
      <c r="K345" s="5"/>
    </row>
    <row r="346" spans="1:11" ht="15" customHeight="1">
      <c r="A346" s="5"/>
      <c r="B346" s="5"/>
      <c r="C346" s="5"/>
      <c r="D346" s="5"/>
      <c r="E346" s="5"/>
      <c r="F346" s="5"/>
      <c r="G346" s="5"/>
      <c r="H346" s="5"/>
      <c r="I346" s="5"/>
      <c r="J346" s="5"/>
      <c r="K346" s="5"/>
    </row>
    <row r="347" spans="1:11" ht="15" customHeight="1">
      <c r="A347" s="5"/>
      <c r="B347" s="5"/>
      <c r="C347" s="5"/>
      <c r="D347" s="5"/>
      <c r="E347" s="5"/>
      <c r="F347" s="5"/>
      <c r="G347" s="5"/>
      <c r="H347" s="5"/>
      <c r="I347" s="5"/>
      <c r="J347" s="5"/>
      <c r="K347" s="5"/>
    </row>
    <row r="348" spans="1:11" ht="15" customHeight="1">
      <c r="A348" s="5"/>
      <c r="B348" s="5"/>
      <c r="C348" s="5"/>
      <c r="D348" s="5"/>
      <c r="E348" s="5"/>
      <c r="F348" s="5"/>
      <c r="G348" s="5"/>
      <c r="H348" s="5"/>
      <c r="I348" s="5"/>
      <c r="J348" s="5"/>
      <c r="K348" s="5"/>
    </row>
    <row r="349" spans="1:11" ht="15" customHeight="1">
      <c r="A349" s="5"/>
      <c r="B349" s="5"/>
      <c r="C349" s="5"/>
      <c r="D349" s="5"/>
      <c r="E349" s="5"/>
      <c r="F349" s="5"/>
      <c r="G349" s="5"/>
      <c r="H349" s="5"/>
      <c r="I349" s="5"/>
      <c r="J349" s="5"/>
      <c r="K349" s="5"/>
    </row>
    <row r="350" spans="1:11" ht="15" customHeight="1">
      <c r="A350" s="5"/>
      <c r="B350" s="5"/>
      <c r="C350" s="5"/>
      <c r="D350" s="5"/>
      <c r="E350" s="5"/>
      <c r="F350" s="5"/>
      <c r="G350" s="5"/>
      <c r="H350" s="5"/>
      <c r="I350" s="5"/>
      <c r="J350" s="5"/>
      <c r="K350" s="5"/>
    </row>
    <row r="351" spans="1:11" ht="15" customHeight="1">
      <c r="A351" s="5"/>
      <c r="B351" s="5"/>
      <c r="C351" s="5"/>
      <c r="D351" s="5"/>
      <c r="E351" s="5"/>
      <c r="F351" s="5"/>
      <c r="G351" s="5"/>
      <c r="H351" s="5"/>
      <c r="I351" s="5"/>
      <c r="J351" s="5"/>
      <c r="K351" s="5"/>
    </row>
    <row r="352" spans="1:11" ht="15" customHeight="1">
      <c r="A352" s="5"/>
      <c r="B352" s="5"/>
      <c r="C352" s="5"/>
      <c r="D352" s="5"/>
      <c r="E352" s="5"/>
      <c r="F352" s="5"/>
      <c r="G352" s="5"/>
      <c r="H352" s="5"/>
      <c r="I352" s="5"/>
      <c r="J352" s="5"/>
      <c r="K352" s="5"/>
    </row>
    <row r="353" spans="1:11" ht="15" customHeight="1">
      <c r="A353" s="5"/>
      <c r="B353" s="5"/>
      <c r="C353" s="5"/>
      <c r="D353" s="5"/>
      <c r="E353" s="5"/>
      <c r="F353" s="5"/>
      <c r="G353" s="5"/>
      <c r="H353" s="5"/>
      <c r="I353" s="5"/>
      <c r="J353" s="5"/>
      <c r="K353" s="5"/>
    </row>
    <row r="354" spans="1:11" ht="15" customHeight="1">
      <c r="A354" s="5"/>
      <c r="B354" s="5"/>
      <c r="C354" s="5"/>
      <c r="D354" s="5"/>
      <c r="E354" s="5"/>
      <c r="F354" s="5"/>
      <c r="G354" s="5"/>
      <c r="H354" s="5"/>
      <c r="I354" s="5"/>
      <c r="J354" s="5"/>
      <c r="K354" s="5"/>
    </row>
    <row r="355" spans="1:11" ht="15" customHeight="1">
      <c r="A355" s="5"/>
      <c r="B355" s="5"/>
      <c r="C355" s="5"/>
      <c r="D355" s="5"/>
      <c r="E355" s="5"/>
      <c r="F355" s="5"/>
      <c r="G355" s="5"/>
      <c r="H355" s="5"/>
      <c r="I355" s="5"/>
      <c r="J355" s="5"/>
      <c r="K355" s="5"/>
    </row>
    <row r="356" spans="1:11" ht="15" customHeight="1">
      <c r="A356" s="5"/>
      <c r="B356" s="5"/>
      <c r="C356" s="5"/>
      <c r="D356" s="5"/>
      <c r="E356" s="5"/>
      <c r="F356" s="5"/>
      <c r="G356" s="5"/>
      <c r="H356" s="5"/>
      <c r="I356" s="5"/>
      <c r="J356" s="5"/>
      <c r="K356" s="5"/>
    </row>
    <row r="357" spans="1:11" ht="15" customHeight="1">
      <c r="A357" s="5"/>
      <c r="B357" s="5"/>
      <c r="C357" s="5"/>
      <c r="D357" s="5"/>
      <c r="E357" s="5"/>
      <c r="F357" s="5"/>
      <c r="G357" s="5"/>
      <c r="H357" s="5"/>
      <c r="I357" s="5"/>
      <c r="J357" s="5"/>
      <c r="K357" s="5"/>
    </row>
    <row r="358" spans="1:11" ht="15" customHeight="1">
      <c r="A358" s="5"/>
      <c r="B358" s="5"/>
      <c r="C358" s="5"/>
      <c r="D358" s="5"/>
      <c r="E358" s="5"/>
      <c r="F358" s="5"/>
      <c r="G358" s="5"/>
      <c r="H358" s="5"/>
      <c r="I358" s="5"/>
      <c r="J358" s="5"/>
      <c r="K358" s="5"/>
    </row>
    <row r="359" spans="1:11" ht="15" customHeight="1">
      <c r="A359" s="5"/>
      <c r="B359" s="5"/>
      <c r="C359" s="5"/>
      <c r="D359" s="5"/>
      <c r="E359" s="5"/>
      <c r="F359" s="5"/>
      <c r="G359" s="5"/>
      <c r="H359" s="5"/>
      <c r="I359" s="5"/>
      <c r="J359" s="5"/>
      <c r="K359" s="5"/>
    </row>
    <row r="360" spans="1:11" ht="15" customHeight="1">
      <c r="A360" s="5"/>
      <c r="B360" s="5"/>
      <c r="C360" s="5"/>
      <c r="D360" s="5"/>
      <c r="E360" s="5"/>
      <c r="F360" s="5"/>
      <c r="G360" s="5"/>
      <c r="H360" s="5"/>
      <c r="I360" s="5"/>
      <c r="J360" s="5"/>
      <c r="K360" s="5"/>
    </row>
    <row r="361" spans="1:11" ht="15" customHeight="1">
      <c r="A361" s="5"/>
      <c r="B361" s="5"/>
      <c r="C361" s="5"/>
      <c r="D361" s="5"/>
      <c r="E361" s="5"/>
      <c r="F361" s="5"/>
      <c r="G361" s="5"/>
      <c r="H361" s="5"/>
      <c r="I361" s="5"/>
      <c r="J361" s="5"/>
      <c r="K361" s="5"/>
    </row>
    <row r="362" spans="1:11" ht="15" customHeight="1">
      <c r="A362" s="5"/>
      <c r="B362" s="5"/>
      <c r="C362" s="5"/>
      <c r="D362" s="5"/>
      <c r="E362" s="5"/>
      <c r="F362" s="5"/>
      <c r="G362" s="5"/>
      <c r="H362" s="5"/>
      <c r="I362" s="5"/>
      <c r="J362" s="5"/>
      <c r="K362" s="5"/>
    </row>
    <row r="363" spans="1:11" ht="15" customHeight="1">
      <c r="A363" s="5"/>
      <c r="B363" s="5"/>
      <c r="C363" s="5"/>
      <c r="D363" s="5"/>
      <c r="E363" s="5"/>
      <c r="F363" s="5"/>
      <c r="G363" s="5"/>
      <c r="H363" s="5"/>
      <c r="I363" s="5"/>
      <c r="J363" s="5"/>
      <c r="K363" s="5"/>
    </row>
    <row r="364" spans="1:11" ht="15" customHeight="1">
      <c r="A364" s="5"/>
      <c r="B364" s="5"/>
      <c r="C364" s="5"/>
      <c r="D364" s="5"/>
      <c r="E364" s="5"/>
      <c r="F364" s="5"/>
      <c r="G364" s="5"/>
      <c r="H364" s="5"/>
      <c r="I364" s="5"/>
      <c r="J364" s="5"/>
      <c r="K364" s="5"/>
    </row>
    <row r="365" spans="1:11" ht="15" customHeight="1">
      <c r="A365" s="5"/>
      <c r="B365" s="5"/>
      <c r="C365" s="5"/>
      <c r="D365" s="5"/>
      <c r="E365" s="5"/>
      <c r="F365" s="5"/>
      <c r="G365" s="5"/>
      <c r="H365" s="5"/>
      <c r="I365" s="5"/>
      <c r="J365" s="5"/>
      <c r="K365" s="5"/>
    </row>
    <row r="366" spans="1:11" ht="15" customHeight="1">
      <c r="A366" s="5"/>
      <c r="B366" s="5"/>
      <c r="C366" s="5"/>
      <c r="D366" s="5"/>
      <c r="E366" s="5"/>
      <c r="F366" s="5"/>
      <c r="G366" s="5"/>
      <c r="H366" s="5"/>
      <c r="I366" s="5"/>
      <c r="J366" s="5"/>
      <c r="K366" s="5"/>
    </row>
    <row r="367" spans="1:11" ht="15" customHeight="1">
      <c r="A367" s="5"/>
      <c r="B367" s="5"/>
      <c r="C367" s="5"/>
      <c r="D367" s="5"/>
      <c r="E367" s="5"/>
      <c r="F367" s="5"/>
      <c r="G367" s="5"/>
      <c r="H367" s="5"/>
      <c r="I367" s="5"/>
      <c r="J367" s="5"/>
      <c r="K367" s="5"/>
    </row>
    <row r="368" spans="1:11" ht="15" customHeight="1">
      <c r="A368" s="5"/>
      <c r="B368" s="5"/>
      <c r="C368" s="5"/>
      <c r="D368" s="5"/>
      <c r="E368" s="5"/>
      <c r="F368" s="5"/>
      <c r="G368" s="5"/>
      <c r="H368" s="5"/>
      <c r="I368" s="5"/>
      <c r="J368" s="5"/>
      <c r="K368" s="5"/>
    </row>
    <row r="369" spans="1:11" ht="15" customHeight="1">
      <c r="A369" s="5"/>
      <c r="B369" s="5"/>
      <c r="C369" s="5"/>
      <c r="D369" s="5"/>
      <c r="E369" s="5"/>
      <c r="F369" s="5"/>
      <c r="G369" s="5"/>
      <c r="H369" s="5"/>
      <c r="I369" s="5"/>
      <c r="J369" s="5"/>
      <c r="K369" s="5"/>
    </row>
    <row r="370" spans="1:11" ht="15" customHeight="1">
      <c r="A370" s="5"/>
      <c r="B370" s="5"/>
      <c r="C370" s="5"/>
      <c r="D370" s="5"/>
      <c r="E370" s="5"/>
      <c r="F370" s="5"/>
      <c r="G370" s="5"/>
      <c r="H370" s="5"/>
      <c r="I370" s="5"/>
      <c r="J370" s="5"/>
      <c r="K370" s="5"/>
    </row>
    <row r="371" spans="1:11" ht="15" customHeight="1">
      <c r="A371" s="5"/>
      <c r="B371" s="5"/>
      <c r="C371" s="5"/>
      <c r="D371" s="5"/>
      <c r="E371" s="5"/>
      <c r="F371" s="5"/>
      <c r="G371" s="5"/>
      <c r="H371" s="5"/>
      <c r="I371" s="5"/>
      <c r="J371" s="5"/>
      <c r="K371" s="5"/>
    </row>
    <row r="372" spans="1:11" ht="15" customHeight="1">
      <c r="A372" s="5"/>
      <c r="B372" s="5"/>
      <c r="C372" s="5"/>
      <c r="D372" s="5"/>
      <c r="E372" s="5"/>
      <c r="F372" s="5"/>
      <c r="G372" s="5"/>
      <c r="H372" s="5"/>
      <c r="I372" s="5"/>
      <c r="J372" s="5"/>
      <c r="K372" s="5"/>
    </row>
    <row r="373" spans="1:11" ht="15" customHeight="1">
      <c r="A373" s="5"/>
      <c r="B373" s="5"/>
      <c r="C373" s="5"/>
      <c r="D373" s="5"/>
      <c r="E373" s="5"/>
      <c r="F373" s="5"/>
      <c r="G373" s="5"/>
      <c r="H373" s="5"/>
      <c r="I373" s="5"/>
      <c r="J373" s="5"/>
      <c r="K373" s="5"/>
    </row>
    <row r="374" spans="1:11" ht="15" customHeight="1">
      <c r="A374" s="5"/>
      <c r="B374" s="5"/>
      <c r="C374" s="5"/>
      <c r="D374" s="5"/>
      <c r="E374" s="5"/>
      <c r="F374" s="5"/>
      <c r="G374" s="5"/>
      <c r="H374" s="5"/>
      <c r="I374" s="5"/>
      <c r="J374" s="5"/>
      <c r="K374" s="5"/>
    </row>
    <row r="375" spans="1:11" ht="15" customHeight="1">
      <c r="A375" s="5"/>
      <c r="B375" s="5"/>
      <c r="C375" s="5"/>
      <c r="D375" s="5"/>
      <c r="E375" s="5"/>
      <c r="F375" s="5"/>
      <c r="G375" s="5"/>
      <c r="H375" s="5"/>
      <c r="I375" s="5"/>
      <c r="J375" s="5"/>
      <c r="K375" s="5"/>
    </row>
    <row r="376" spans="1:11" ht="15" customHeight="1">
      <c r="A376" s="5"/>
      <c r="B376" s="5"/>
      <c r="C376" s="5"/>
      <c r="D376" s="5"/>
      <c r="E376" s="5"/>
      <c r="F376" s="5"/>
      <c r="G376" s="5"/>
      <c r="H376" s="5"/>
      <c r="I376" s="5"/>
      <c r="J376" s="5"/>
      <c r="K376" s="5"/>
    </row>
    <row r="377" spans="1:11" ht="15" customHeight="1">
      <c r="A377" s="5"/>
      <c r="B377" s="5"/>
      <c r="C377" s="5"/>
      <c r="D377" s="5"/>
      <c r="E377" s="5"/>
      <c r="F377" s="5"/>
      <c r="G377" s="5"/>
      <c r="H377" s="5"/>
      <c r="I377" s="5"/>
      <c r="J377" s="5"/>
      <c r="K377" s="5"/>
    </row>
    <row r="378" spans="1:11" ht="15" customHeight="1">
      <c r="A378" s="5"/>
      <c r="B378" s="5"/>
      <c r="C378" s="5"/>
      <c r="D378" s="5"/>
      <c r="E378" s="5"/>
      <c r="F378" s="5"/>
      <c r="G378" s="5"/>
      <c r="H378" s="5"/>
      <c r="I378" s="5"/>
      <c r="J378" s="5"/>
      <c r="K378" s="5"/>
    </row>
    <row r="379" spans="1:11" ht="15" customHeight="1">
      <c r="A379" s="5"/>
      <c r="B379" s="5"/>
      <c r="C379" s="5"/>
      <c r="D379" s="5"/>
      <c r="E379" s="5"/>
      <c r="F379" s="5"/>
      <c r="G379" s="5"/>
      <c r="H379" s="5"/>
      <c r="I379" s="5"/>
      <c r="J379" s="5"/>
      <c r="K379" s="5"/>
    </row>
    <row r="380" spans="1:11" ht="15" customHeight="1">
      <c r="A380" s="5"/>
      <c r="B380" s="5"/>
      <c r="C380" s="5"/>
      <c r="D380" s="5"/>
      <c r="E380" s="5"/>
      <c r="F380" s="5"/>
      <c r="G380" s="5"/>
      <c r="H380" s="5"/>
      <c r="I380" s="5"/>
      <c r="J380" s="5"/>
      <c r="K380" s="5"/>
    </row>
    <row r="381" spans="1:11" ht="15" customHeight="1">
      <c r="A381" s="5"/>
      <c r="B381" s="5"/>
      <c r="C381" s="5"/>
      <c r="D381" s="5"/>
      <c r="E381" s="5"/>
      <c r="F381" s="5"/>
      <c r="G381" s="5"/>
      <c r="H381" s="5"/>
      <c r="I381" s="5"/>
      <c r="J381" s="5"/>
      <c r="K381" s="5"/>
    </row>
    <row r="382" spans="1:11" ht="15" customHeight="1">
      <c r="A382" s="5"/>
      <c r="B382" s="5"/>
      <c r="C382" s="5"/>
      <c r="D382" s="5"/>
      <c r="E382" s="5"/>
      <c r="F382" s="5"/>
      <c r="G382" s="5"/>
      <c r="H382" s="5"/>
      <c r="I382" s="5"/>
      <c r="J382" s="5"/>
      <c r="K382" s="5"/>
    </row>
    <row r="383" spans="1:11" ht="15" customHeight="1">
      <c r="A383" s="5"/>
      <c r="B383" s="5"/>
      <c r="C383" s="5"/>
      <c r="D383" s="5"/>
      <c r="E383" s="5"/>
      <c r="F383" s="5"/>
      <c r="G383" s="5"/>
      <c r="H383" s="5"/>
      <c r="I383" s="5"/>
      <c r="J383" s="5"/>
      <c r="K383" s="5"/>
    </row>
  </sheetData>
  <sheetProtection/>
  <mergeCells count="4">
    <mergeCell ref="B4:B5"/>
    <mergeCell ref="C4:C5"/>
    <mergeCell ref="D4:D5"/>
    <mergeCell ref="K4:K5"/>
  </mergeCells>
  <printOptions horizontalCentered="1"/>
  <pageMargins left="0.3937007874015748" right="0.3937007874015748" top="0.7874015748031497" bottom="0.3937007874015748" header="0.2755905511811024" footer="0.1968503937007874"/>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B1:N19"/>
  <sheetViews>
    <sheetView zoomScaleSheetLayoutView="100" zoomScalePageLayoutView="0" workbookViewId="0" topLeftCell="A1">
      <selection activeCell="A1" sqref="A1"/>
    </sheetView>
  </sheetViews>
  <sheetFormatPr defaultColWidth="9.00390625" defaultRowHeight="15" customHeight="1"/>
  <cols>
    <col min="1" max="1" width="2.625" style="4" customWidth="1"/>
    <col min="2" max="2" width="12.125" style="4" customWidth="1"/>
    <col min="3" max="5" width="11.125" style="4" customWidth="1"/>
    <col min="6" max="10" width="12.125" style="4" customWidth="1"/>
    <col min="11" max="13" width="11.125" style="4" customWidth="1"/>
    <col min="14" max="14" width="11.625" style="4" customWidth="1"/>
    <col min="15" max="16384" width="9.00390625" style="4" customWidth="1"/>
  </cols>
  <sheetData>
    <row r="1" ht="15" customHeight="1">
      <c r="N1" s="58"/>
    </row>
    <row r="2" spans="2:7" ht="21" customHeight="1">
      <c r="B2" s="13" t="s">
        <v>707</v>
      </c>
      <c r="D2" s="244"/>
      <c r="E2" s="244"/>
      <c r="F2" s="244"/>
      <c r="G2" s="244"/>
    </row>
    <row r="3" spans="8:13" ht="15" customHeight="1">
      <c r="H3" s="5"/>
      <c r="I3" s="5"/>
      <c r="J3" s="5"/>
      <c r="L3" s="5"/>
      <c r="M3" s="5"/>
    </row>
    <row r="4" spans="2:12" ht="18" customHeight="1" thickBot="1">
      <c r="B4" s="5" t="s">
        <v>162</v>
      </c>
      <c r="C4" s="5"/>
      <c r="D4" s="5"/>
      <c r="E4" s="5"/>
      <c r="F4" s="78"/>
      <c r="G4" s="60" t="s">
        <v>163</v>
      </c>
      <c r="H4" s="5"/>
      <c r="I4" s="5"/>
      <c r="J4" s="5"/>
      <c r="K4" s="5"/>
      <c r="L4" s="5"/>
    </row>
    <row r="5" spans="2:14" ht="21" customHeight="1" thickTop="1">
      <c r="B5" s="302" t="s">
        <v>164</v>
      </c>
      <c r="C5" s="245" t="s">
        <v>165</v>
      </c>
      <c r="D5" s="245"/>
      <c r="E5" s="245"/>
      <c r="F5" s="295" t="s">
        <v>166</v>
      </c>
      <c r="G5" s="296"/>
      <c r="N5" s="367"/>
    </row>
    <row r="6" spans="2:14" ht="21" customHeight="1">
      <c r="B6" s="298"/>
      <c r="C6" s="61" t="s">
        <v>167</v>
      </c>
      <c r="D6" s="61" t="s">
        <v>168</v>
      </c>
      <c r="E6" s="61" t="s">
        <v>169</v>
      </c>
      <c r="F6" s="61" t="s">
        <v>167</v>
      </c>
      <c r="G6" s="283" t="s">
        <v>169</v>
      </c>
      <c r="N6" s="367"/>
    </row>
    <row r="7" spans="2:14" ht="30" customHeight="1">
      <c r="B7" s="65" t="s">
        <v>40</v>
      </c>
      <c r="C7" s="66">
        <v>112319</v>
      </c>
      <c r="D7" s="66">
        <v>291965</v>
      </c>
      <c r="E7" s="67">
        <v>2535477</v>
      </c>
      <c r="F7" s="66">
        <v>9801</v>
      </c>
      <c r="G7" s="79">
        <v>186116</v>
      </c>
      <c r="N7" s="96"/>
    </row>
    <row r="8" spans="2:14" ht="12" customHeight="1">
      <c r="B8" s="65"/>
      <c r="C8" s="66"/>
      <c r="D8" s="66"/>
      <c r="E8" s="66"/>
      <c r="F8" s="66"/>
      <c r="G8" s="29"/>
      <c r="N8" s="96"/>
    </row>
    <row r="9" spans="2:14" ht="30" customHeight="1">
      <c r="B9" s="65" t="s">
        <v>560</v>
      </c>
      <c r="C9" s="66">
        <v>106724</v>
      </c>
      <c r="D9" s="66">
        <v>268109</v>
      </c>
      <c r="E9" s="67">
        <v>2476391</v>
      </c>
      <c r="F9" s="66">
        <v>10173</v>
      </c>
      <c r="G9" s="79">
        <v>196812</v>
      </c>
      <c r="N9" s="96"/>
    </row>
    <row r="10" spans="2:14" ht="12" customHeight="1">
      <c r="B10" s="65"/>
      <c r="C10" s="66"/>
      <c r="D10" s="66"/>
      <c r="E10" s="66"/>
      <c r="F10" s="66"/>
      <c r="G10" s="29"/>
      <c r="N10" s="96"/>
    </row>
    <row r="11" spans="2:14" ht="30" customHeight="1" thickBot="1">
      <c r="B11" s="449" t="s">
        <v>585</v>
      </c>
      <c r="C11" s="450">
        <v>101616</v>
      </c>
      <c r="D11" s="450">
        <v>263005</v>
      </c>
      <c r="E11" s="528">
        <v>2343989</v>
      </c>
      <c r="F11" s="450">
        <v>9990</v>
      </c>
      <c r="G11" s="451">
        <v>189326</v>
      </c>
      <c r="N11" s="452"/>
    </row>
    <row r="12" spans="2:14" ht="30" customHeight="1" thickTop="1">
      <c r="B12" s="302" t="s">
        <v>164</v>
      </c>
      <c r="C12" s="295" t="s">
        <v>576</v>
      </c>
      <c r="D12" s="296"/>
      <c r="E12" s="329"/>
      <c r="F12" s="295" t="s">
        <v>577</v>
      </c>
      <c r="G12" s="296"/>
      <c r="H12" s="296"/>
      <c r="I12" s="166"/>
      <c r="J12" s="529"/>
      <c r="K12" s="166"/>
      <c r="L12" s="166"/>
      <c r="M12" s="529"/>
      <c r="N12" s="452"/>
    </row>
    <row r="13" spans="2:14" ht="30" customHeight="1">
      <c r="B13" s="298"/>
      <c r="C13" s="61" t="s">
        <v>167</v>
      </c>
      <c r="D13" s="61" t="s">
        <v>168</v>
      </c>
      <c r="E13" s="61" t="s">
        <v>169</v>
      </c>
      <c r="F13" s="61" t="s">
        <v>167</v>
      </c>
      <c r="G13" s="61" t="s">
        <v>168</v>
      </c>
      <c r="H13" s="283" t="s">
        <v>169</v>
      </c>
      <c r="I13" s="166"/>
      <c r="J13" s="529"/>
      <c r="K13" s="166"/>
      <c r="L13" s="166"/>
      <c r="M13" s="529"/>
      <c r="N13" s="452"/>
    </row>
    <row r="14" spans="2:14" ht="30" customHeight="1">
      <c r="B14" s="65" t="s">
        <v>40</v>
      </c>
      <c r="C14" s="66">
        <v>102432</v>
      </c>
      <c r="D14" s="66">
        <v>291873</v>
      </c>
      <c r="E14" s="67">
        <v>2327860</v>
      </c>
      <c r="F14" s="66">
        <v>86</v>
      </c>
      <c r="G14" s="66">
        <v>92</v>
      </c>
      <c r="H14" s="79">
        <v>21500</v>
      </c>
      <c r="I14" s="166"/>
      <c r="J14" s="529"/>
      <c r="K14" s="166"/>
      <c r="L14" s="166"/>
      <c r="M14" s="529"/>
      <c r="N14" s="452"/>
    </row>
    <row r="15" spans="2:14" ht="12" customHeight="1">
      <c r="B15" s="65"/>
      <c r="C15" s="66"/>
      <c r="D15" s="66"/>
      <c r="E15" s="66"/>
      <c r="F15" s="66"/>
      <c r="G15" s="66"/>
      <c r="H15" s="29"/>
      <c r="I15" s="166"/>
      <c r="J15" s="529"/>
      <c r="K15" s="166"/>
      <c r="L15" s="166"/>
      <c r="M15" s="529"/>
      <c r="N15" s="452"/>
    </row>
    <row r="16" spans="2:14" ht="30" customHeight="1">
      <c r="B16" s="65" t="s">
        <v>560</v>
      </c>
      <c r="C16" s="66">
        <v>96476</v>
      </c>
      <c r="D16" s="66">
        <v>268034</v>
      </c>
      <c r="E16" s="67">
        <v>2271926</v>
      </c>
      <c r="F16" s="66">
        <v>75</v>
      </c>
      <c r="G16" s="66">
        <v>75</v>
      </c>
      <c r="H16" s="79">
        <v>7652</v>
      </c>
      <c r="I16" s="166"/>
      <c r="J16" s="529"/>
      <c r="K16" s="166"/>
      <c r="L16" s="166"/>
      <c r="M16" s="529"/>
      <c r="N16" s="452"/>
    </row>
    <row r="17" spans="2:14" ht="12" customHeight="1">
      <c r="B17" s="65"/>
      <c r="C17" s="66"/>
      <c r="D17" s="66"/>
      <c r="E17" s="66"/>
      <c r="F17" s="66"/>
      <c r="G17" s="66"/>
      <c r="H17" s="29"/>
      <c r="I17" s="166"/>
      <c r="J17" s="529"/>
      <c r="K17" s="166"/>
      <c r="L17" s="166"/>
      <c r="M17" s="529"/>
      <c r="N17" s="452"/>
    </row>
    <row r="18" spans="2:14" ht="30" customHeight="1" thickBot="1">
      <c r="B18" s="449" t="s">
        <v>585</v>
      </c>
      <c r="C18" s="450">
        <v>91573</v>
      </c>
      <c r="D18" s="450">
        <v>262945</v>
      </c>
      <c r="E18" s="528">
        <v>2145903</v>
      </c>
      <c r="F18" s="450">
        <v>53</v>
      </c>
      <c r="G18" s="450">
        <v>60</v>
      </c>
      <c r="H18" s="451">
        <v>8759</v>
      </c>
      <c r="I18" s="166"/>
      <c r="J18" s="529"/>
      <c r="K18" s="166"/>
      <c r="L18" s="166"/>
      <c r="M18" s="529"/>
      <c r="N18" s="452"/>
    </row>
    <row r="19" ht="15" customHeight="1">
      <c r="B19" s="4" t="s">
        <v>170</v>
      </c>
    </row>
  </sheetData>
  <sheetProtection/>
  <mergeCells count="6">
    <mergeCell ref="B5:B6"/>
    <mergeCell ref="F5:G5"/>
    <mergeCell ref="N5:N6"/>
    <mergeCell ref="B12:B13"/>
    <mergeCell ref="C12:E12"/>
    <mergeCell ref="F12:H12"/>
  </mergeCells>
  <printOptions horizontalCentered="1"/>
  <pageMargins left="0.3937007874015748" right="0.3937007874015748" top="0.5905511811023623" bottom="0.3937007874015748" header="0.2755905511811024" footer="0.1968503937007874"/>
  <pageSetup horizontalDpi="600" verticalDpi="600" orientation="portrait" paperSize="9" scale="90" r:id="rId1"/>
  <headerFooter alignWithMargins="0">
    <oddHeader>&amp;R&amp;D  &amp;T</oddHeader>
  </headerFooter>
</worksheet>
</file>

<file path=xl/worksheets/sheet8.xml><?xml version="1.0" encoding="utf-8"?>
<worksheet xmlns="http://schemas.openxmlformats.org/spreadsheetml/2006/main" xmlns:r="http://schemas.openxmlformats.org/officeDocument/2006/relationships">
  <dimension ref="B2:H11"/>
  <sheetViews>
    <sheetView zoomScalePageLayoutView="0" workbookViewId="0" topLeftCell="A1">
      <selection activeCell="A1" sqref="A1"/>
    </sheetView>
  </sheetViews>
  <sheetFormatPr defaultColWidth="9.00390625" defaultRowHeight="15" customHeight="1"/>
  <cols>
    <col min="1" max="1" width="2.625" style="4" customWidth="1"/>
    <col min="2" max="2" width="10.625" style="4" customWidth="1"/>
    <col min="3" max="6" width="13.125" style="4" customWidth="1"/>
    <col min="7" max="8" width="14.125" style="4" customWidth="1"/>
    <col min="9" max="9" width="9.375" style="4" bestFit="1" customWidth="1"/>
    <col min="10" max="16384" width="9.00390625" style="4" customWidth="1"/>
  </cols>
  <sheetData>
    <row r="2" spans="2:8" ht="21" customHeight="1">
      <c r="B2" s="5"/>
      <c r="C2" s="5"/>
      <c r="D2" s="5"/>
      <c r="E2" s="5"/>
      <c r="F2" s="5"/>
      <c r="H2" s="5"/>
    </row>
    <row r="3" spans="2:8" ht="15" customHeight="1" thickBot="1">
      <c r="B3" s="5" t="s">
        <v>578</v>
      </c>
      <c r="C3" s="5"/>
      <c r="D3" s="5"/>
      <c r="E3" s="5"/>
      <c r="F3" s="5"/>
      <c r="H3" s="60" t="s">
        <v>171</v>
      </c>
    </row>
    <row r="4" spans="2:8" ht="21" customHeight="1" thickTop="1">
      <c r="B4" s="23"/>
      <c r="C4" s="282" t="s">
        <v>172</v>
      </c>
      <c r="D4" s="282"/>
      <c r="E4" s="282"/>
      <c r="F4" s="282"/>
      <c r="G4" s="284"/>
      <c r="H4" s="446"/>
    </row>
    <row r="5" spans="2:8" ht="21" customHeight="1">
      <c r="B5" s="35" t="s">
        <v>164</v>
      </c>
      <c r="C5" s="63" t="s">
        <v>579</v>
      </c>
      <c r="D5" s="63" t="s">
        <v>580</v>
      </c>
      <c r="E5" s="63" t="s">
        <v>581</v>
      </c>
      <c r="F5" s="63" t="s">
        <v>582</v>
      </c>
      <c r="G5" s="63" t="s">
        <v>583</v>
      </c>
      <c r="H5" s="286" t="s">
        <v>584</v>
      </c>
    </row>
    <row r="6" spans="2:8" ht="21" customHeight="1">
      <c r="B6" s="34"/>
      <c r="C6" s="281"/>
      <c r="D6" s="281"/>
      <c r="E6" s="281"/>
      <c r="F6" s="281"/>
      <c r="G6" s="447" t="s">
        <v>173</v>
      </c>
      <c r="H6" s="448"/>
    </row>
    <row r="7" spans="2:8" ht="30" customHeight="1">
      <c r="B7" s="65" t="s">
        <v>40</v>
      </c>
      <c r="C7" s="66">
        <v>1744954</v>
      </c>
      <c r="D7" s="66">
        <v>783177</v>
      </c>
      <c r="E7" s="66">
        <v>4571</v>
      </c>
      <c r="F7" s="66">
        <v>868280</v>
      </c>
      <c r="G7" s="66">
        <v>88926</v>
      </c>
      <c r="H7" s="79">
        <v>193172</v>
      </c>
    </row>
    <row r="8" spans="2:8" ht="12" customHeight="1">
      <c r="B8" s="65"/>
      <c r="C8" s="66"/>
      <c r="D8" s="66"/>
      <c r="E8" s="66"/>
      <c r="F8" s="66"/>
      <c r="G8" s="66"/>
      <c r="H8" s="79"/>
    </row>
    <row r="9" spans="2:8" ht="30" customHeight="1">
      <c r="B9" s="65" t="s">
        <v>560</v>
      </c>
      <c r="C9" s="66">
        <v>1758009</v>
      </c>
      <c r="D9" s="66">
        <v>780057</v>
      </c>
      <c r="E9" s="66">
        <v>5177</v>
      </c>
      <c r="F9" s="66">
        <v>876289</v>
      </c>
      <c r="G9" s="66">
        <v>96486</v>
      </c>
      <c r="H9" s="79">
        <v>193829</v>
      </c>
    </row>
    <row r="10" spans="2:8" ht="12" customHeight="1">
      <c r="B10" s="65"/>
      <c r="C10" s="66"/>
      <c r="D10" s="66"/>
      <c r="E10" s="66"/>
      <c r="F10" s="66"/>
      <c r="G10" s="66"/>
      <c r="H10" s="79"/>
    </row>
    <row r="11" spans="2:8" ht="30" customHeight="1" thickBot="1">
      <c r="B11" s="449" t="s">
        <v>585</v>
      </c>
      <c r="C11" s="450">
        <v>1751465</v>
      </c>
      <c r="D11" s="450">
        <v>792603</v>
      </c>
      <c r="E11" s="450">
        <v>4602</v>
      </c>
      <c r="F11" s="450">
        <v>860988</v>
      </c>
      <c r="G11" s="450">
        <v>93272</v>
      </c>
      <c r="H11" s="451">
        <v>188784</v>
      </c>
    </row>
  </sheetData>
  <sheetProtection/>
  <printOptions horizontalCentered="1"/>
  <pageMargins left="0.3937007874015748" right="0.3937007874015748" top="0.5905511811023623" bottom="0.3937007874015748" header="0.2755905511811024" footer="0.1968503937007874"/>
  <pageSetup horizontalDpi="600" verticalDpi="600" orientation="portrait" paperSize="9" r:id="rId1"/>
  <headerFooter alignWithMargins="0">
    <oddHeader>&amp;R&amp;D  &amp;T</oddHeader>
  </headerFooter>
</worksheet>
</file>

<file path=xl/worksheets/sheet9.xml><?xml version="1.0" encoding="utf-8"?>
<worksheet xmlns="http://schemas.openxmlformats.org/spreadsheetml/2006/main" xmlns:r="http://schemas.openxmlformats.org/officeDocument/2006/relationships">
  <dimension ref="B1:J31"/>
  <sheetViews>
    <sheetView zoomScalePageLayoutView="0" workbookViewId="0" topLeftCell="A19">
      <selection activeCell="A1" sqref="A1"/>
    </sheetView>
  </sheetViews>
  <sheetFormatPr defaultColWidth="9.00390625" defaultRowHeight="13.5"/>
  <cols>
    <col min="1" max="1" width="0.875" style="259" customWidth="1"/>
    <col min="2" max="2" width="37.125" style="259" customWidth="1"/>
    <col min="3" max="16384" width="9.00390625" style="259" customWidth="1"/>
  </cols>
  <sheetData>
    <row r="1" ht="13.5">
      <c r="G1" s="445"/>
    </row>
    <row r="2" spans="2:7" ht="21" customHeight="1">
      <c r="B2" s="13" t="s">
        <v>706</v>
      </c>
      <c r="C2" s="4"/>
      <c r="D2" s="4"/>
      <c r="E2" s="4"/>
      <c r="F2" s="4"/>
      <c r="G2" s="17"/>
    </row>
    <row r="3" spans="2:7" ht="12" customHeight="1">
      <c r="B3" s="13"/>
      <c r="C3" s="4"/>
      <c r="D3" s="4"/>
      <c r="E3" s="4"/>
      <c r="F3" s="4"/>
      <c r="G3" s="4"/>
    </row>
    <row r="4" spans="2:7" ht="18" customHeight="1" thickBot="1">
      <c r="B4" s="80" t="s">
        <v>174</v>
      </c>
      <c r="C4" s="5"/>
      <c r="D4" s="5"/>
      <c r="E4" s="5"/>
      <c r="F4" s="5"/>
      <c r="G4" s="5"/>
    </row>
    <row r="5" spans="2:7" ht="14.25" thickTop="1">
      <c r="B5" s="302" t="s">
        <v>586</v>
      </c>
      <c r="C5" s="245" t="s">
        <v>175</v>
      </c>
      <c r="D5" s="245"/>
      <c r="E5" s="245"/>
      <c r="F5" s="289" t="s">
        <v>176</v>
      </c>
      <c r="G5" s="304" t="s">
        <v>587</v>
      </c>
    </row>
    <row r="6" spans="2:7" ht="13.5">
      <c r="B6" s="298"/>
      <c r="C6" s="61" t="s">
        <v>588</v>
      </c>
      <c r="D6" s="61" t="s">
        <v>589</v>
      </c>
      <c r="E6" s="61" t="s">
        <v>590</v>
      </c>
      <c r="F6" s="291"/>
      <c r="G6" s="297"/>
    </row>
    <row r="7" spans="2:7" ht="13.5">
      <c r="B7" s="81"/>
      <c r="C7" s="82"/>
      <c r="D7" s="82"/>
      <c r="E7" s="82"/>
      <c r="F7" s="82"/>
      <c r="G7" s="83"/>
    </row>
    <row r="8" spans="2:7" ht="18" customHeight="1">
      <c r="B8" s="84" t="s">
        <v>180</v>
      </c>
      <c r="C8" s="526">
        <f>C10+C28</f>
        <v>5514</v>
      </c>
      <c r="D8" s="526">
        <f>D10+D28</f>
        <v>1868</v>
      </c>
      <c r="E8" s="526">
        <f>E10+E28</f>
        <v>3646</v>
      </c>
      <c r="F8" s="526">
        <f>F10+F28</f>
        <v>3658</v>
      </c>
      <c r="G8" s="527">
        <f>G10+G28</f>
        <v>1856</v>
      </c>
    </row>
    <row r="9" spans="2:7" ht="13.5">
      <c r="B9" s="85"/>
      <c r="C9" s="67"/>
      <c r="D9" s="67"/>
      <c r="E9" s="67"/>
      <c r="F9" s="67"/>
      <c r="G9" s="79"/>
    </row>
    <row r="10" spans="2:10" ht="18" customHeight="1">
      <c r="B10" s="84" t="s">
        <v>181</v>
      </c>
      <c r="C10" s="526">
        <f>SUM(C11:C27)</f>
        <v>5489</v>
      </c>
      <c r="D10" s="526">
        <f>SUM(D11:D27)</f>
        <v>1857</v>
      </c>
      <c r="E10" s="526">
        <f>SUM(E11:E27)</f>
        <v>3632</v>
      </c>
      <c r="F10" s="526">
        <f>SUM(F11:F27)</f>
        <v>3654</v>
      </c>
      <c r="G10" s="527">
        <f>SUM(G11:G27)</f>
        <v>1835</v>
      </c>
      <c r="J10" s="493"/>
    </row>
    <row r="11" spans="2:7" ht="18" customHeight="1">
      <c r="B11" s="85" t="s">
        <v>182</v>
      </c>
      <c r="C11" s="67">
        <v>817</v>
      </c>
      <c r="D11" s="67">
        <v>410</v>
      </c>
      <c r="E11" s="67">
        <v>407</v>
      </c>
      <c r="F11" s="67">
        <v>436</v>
      </c>
      <c r="G11" s="79">
        <v>381</v>
      </c>
    </row>
    <row r="12" spans="2:7" ht="18" customHeight="1">
      <c r="B12" s="85" t="s">
        <v>183</v>
      </c>
      <c r="C12" s="67">
        <v>0</v>
      </c>
      <c r="D12" s="67">
        <v>0</v>
      </c>
      <c r="E12" s="67">
        <v>0</v>
      </c>
      <c r="F12" s="79">
        <v>0</v>
      </c>
      <c r="G12" s="79">
        <v>0</v>
      </c>
    </row>
    <row r="13" spans="2:7" ht="18" customHeight="1">
      <c r="B13" s="85" t="s">
        <v>184</v>
      </c>
      <c r="C13" s="67">
        <v>0</v>
      </c>
      <c r="D13" s="67">
        <v>0</v>
      </c>
      <c r="E13" s="67">
        <v>0</v>
      </c>
      <c r="F13" s="79">
        <v>0</v>
      </c>
      <c r="G13" s="79">
        <v>0</v>
      </c>
    </row>
    <row r="14" spans="2:7" ht="18" customHeight="1">
      <c r="B14" s="85" t="s">
        <v>185</v>
      </c>
      <c r="C14" s="67">
        <v>31</v>
      </c>
      <c r="D14" s="67">
        <v>13</v>
      </c>
      <c r="E14" s="67">
        <v>18</v>
      </c>
      <c r="F14" s="67">
        <v>21</v>
      </c>
      <c r="G14" s="79">
        <v>10</v>
      </c>
    </row>
    <row r="15" spans="2:8" ht="18" customHeight="1">
      <c r="B15" s="85" t="s">
        <v>186</v>
      </c>
      <c r="C15" s="67">
        <v>0</v>
      </c>
      <c r="D15" s="67">
        <v>0</v>
      </c>
      <c r="E15" s="67">
        <v>0</v>
      </c>
      <c r="F15" s="67">
        <v>0</v>
      </c>
      <c r="G15" s="79">
        <v>0</v>
      </c>
      <c r="H15" s="500"/>
    </row>
    <row r="16" spans="2:8" ht="18" customHeight="1">
      <c r="B16" s="85" t="s">
        <v>187</v>
      </c>
      <c r="C16" s="67">
        <v>4</v>
      </c>
      <c r="D16" s="67">
        <v>1</v>
      </c>
      <c r="E16" s="67">
        <v>3</v>
      </c>
      <c r="F16" s="67">
        <v>3</v>
      </c>
      <c r="G16" s="79">
        <v>1</v>
      </c>
      <c r="H16" s="500"/>
    </row>
    <row r="17" spans="2:7" ht="27">
      <c r="B17" s="86" t="s">
        <v>188</v>
      </c>
      <c r="C17" s="67">
        <v>18</v>
      </c>
      <c r="D17" s="67">
        <v>0</v>
      </c>
      <c r="E17" s="67">
        <v>18</v>
      </c>
      <c r="F17" s="67">
        <v>16</v>
      </c>
      <c r="G17" s="79">
        <v>2</v>
      </c>
    </row>
    <row r="18" spans="2:7" ht="18" customHeight="1">
      <c r="B18" s="85" t="s">
        <v>189</v>
      </c>
      <c r="C18" s="67">
        <v>18</v>
      </c>
      <c r="D18" s="67">
        <v>1</v>
      </c>
      <c r="E18" s="67">
        <v>17</v>
      </c>
      <c r="F18" s="67">
        <v>18</v>
      </c>
      <c r="G18" s="79">
        <v>0</v>
      </c>
    </row>
    <row r="19" spans="2:8" ht="18" customHeight="1">
      <c r="B19" s="85" t="s">
        <v>190</v>
      </c>
      <c r="C19" s="67">
        <v>0</v>
      </c>
      <c r="D19" s="67">
        <v>0</v>
      </c>
      <c r="E19" s="67">
        <v>0</v>
      </c>
      <c r="F19" s="67">
        <v>0</v>
      </c>
      <c r="G19" s="79">
        <v>0</v>
      </c>
      <c r="H19" s="500"/>
    </row>
    <row r="20" spans="2:7" ht="18" customHeight="1">
      <c r="B20" s="87" t="s">
        <v>561</v>
      </c>
      <c r="C20" s="67">
        <v>1000</v>
      </c>
      <c r="D20" s="67">
        <v>247</v>
      </c>
      <c r="E20" s="67">
        <v>753</v>
      </c>
      <c r="F20" s="67">
        <v>796</v>
      </c>
      <c r="G20" s="79">
        <v>204</v>
      </c>
    </row>
    <row r="21" spans="2:7" ht="18" customHeight="1">
      <c r="B21" s="87" t="s">
        <v>191</v>
      </c>
      <c r="C21" s="67">
        <v>62</v>
      </c>
      <c r="D21" s="67">
        <v>22</v>
      </c>
      <c r="E21" s="67">
        <v>40</v>
      </c>
      <c r="F21" s="67">
        <v>38</v>
      </c>
      <c r="G21" s="79">
        <v>24</v>
      </c>
    </row>
    <row r="22" spans="2:7" ht="18" customHeight="1">
      <c r="B22" s="87" t="s">
        <v>192</v>
      </c>
      <c r="C22" s="67">
        <v>1531</v>
      </c>
      <c r="D22" s="67">
        <v>746</v>
      </c>
      <c r="E22" s="67">
        <v>785</v>
      </c>
      <c r="F22" s="67">
        <v>842</v>
      </c>
      <c r="G22" s="79">
        <v>689</v>
      </c>
    </row>
    <row r="23" spans="2:7" ht="18" customHeight="1">
      <c r="B23" s="85" t="s">
        <v>193</v>
      </c>
      <c r="C23" s="67">
        <v>159</v>
      </c>
      <c r="D23" s="67">
        <v>73</v>
      </c>
      <c r="E23" s="67">
        <v>86</v>
      </c>
      <c r="F23" s="67">
        <v>80</v>
      </c>
      <c r="G23" s="79">
        <v>79</v>
      </c>
    </row>
    <row r="24" spans="2:7" ht="18" customHeight="1">
      <c r="B24" s="85" t="s">
        <v>194</v>
      </c>
      <c r="C24" s="67">
        <v>27</v>
      </c>
      <c r="D24" s="67">
        <v>23</v>
      </c>
      <c r="E24" s="67">
        <v>4</v>
      </c>
      <c r="F24" s="67">
        <v>8</v>
      </c>
      <c r="G24" s="79">
        <v>19</v>
      </c>
    </row>
    <row r="25" spans="2:7" ht="18" customHeight="1">
      <c r="B25" s="85" t="s">
        <v>195</v>
      </c>
      <c r="C25" s="67">
        <v>654</v>
      </c>
      <c r="D25" s="67">
        <v>27</v>
      </c>
      <c r="E25" s="67">
        <v>627</v>
      </c>
      <c r="F25" s="67">
        <v>500</v>
      </c>
      <c r="G25" s="79">
        <v>154</v>
      </c>
    </row>
    <row r="26" spans="2:7" ht="18" customHeight="1">
      <c r="B26" s="85" t="s">
        <v>196</v>
      </c>
      <c r="C26" s="67">
        <v>167</v>
      </c>
      <c r="D26" s="67">
        <v>11</v>
      </c>
      <c r="E26" s="67">
        <v>156</v>
      </c>
      <c r="F26" s="67">
        <v>148</v>
      </c>
      <c r="G26" s="79">
        <v>19</v>
      </c>
    </row>
    <row r="27" spans="2:7" ht="18" customHeight="1">
      <c r="B27" s="85" t="s">
        <v>197</v>
      </c>
      <c r="C27" s="67">
        <v>1001</v>
      </c>
      <c r="D27" s="67">
        <v>283</v>
      </c>
      <c r="E27" s="67">
        <v>718</v>
      </c>
      <c r="F27" s="67">
        <v>748</v>
      </c>
      <c r="G27" s="79">
        <v>253</v>
      </c>
    </row>
    <row r="28" spans="2:7" ht="18" customHeight="1">
      <c r="B28" s="88" t="s">
        <v>198</v>
      </c>
      <c r="C28" s="526">
        <f>SUM(C29:C30)</f>
        <v>25</v>
      </c>
      <c r="D28" s="526">
        <f>SUM(D29:D30)</f>
        <v>11</v>
      </c>
      <c r="E28" s="526">
        <f>SUM(E29:E30)</f>
        <v>14</v>
      </c>
      <c r="F28" s="526">
        <f>SUM(F29:F30)</f>
        <v>4</v>
      </c>
      <c r="G28" s="527">
        <f>SUM(G29:G30)</f>
        <v>21</v>
      </c>
    </row>
    <row r="29" spans="2:7" ht="18" customHeight="1">
      <c r="B29" s="87" t="s">
        <v>199</v>
      </c>
      <c r="C29" s="67">
        <v>22</v>
      </c>
      <c r="D29" s="67">
        <v>11</v>
      </c>
      <c r="E29" s="67">
        <v>11</v>
      </c>
      <c r="F29" s="67">
        <v>2</v>
      </c>
      <c r="G29" s="79">
        <v>20</v>
      </c>
    </row>
    <row r="30" spans="2:8" ht="18" customHeight="1" thickBot="1">
      <c r="B30" s="89" t="s">
        <v>200</v>
      </c>
      <c r="C30" s="135">
        <v>3</v>
      </c>
      <c r="D30" s="135">
        <v>0</v>
      </c>
      <c r="E30" s="135">
        <v>3</v>
      </c>
      <c r="F30" s="135">
        <v>2</v>
      </c>
      <c r="G30" s="494">
        <v>1</v>
      </c>
      <c r="H30" s="500"/>
    </row>
    <row r="31" spans="2:7" ht="15" customHeight="1">
      <c r="B31" s="4" t="s">
        <v>201</v>
      </c>
      <c r="C31" s="4"/>
      <c r="D31" s="4"/>
      <c r="E31" s="4"/>
      <c r="F31" s="4"/>
      <c r="G31" s="4"/>
    </row>
  </sheetData>
  <sheetProtection/>
  <mergeCells count="3">
    <mergeCell ref="B5:B6"/>
    <mergeCell ref="F5:F6"/>
    <mergeCell ref="G5:G6"/>
  </mergeCells>
  <printOptions/>
  <pageMargins left="0.7480314960629921" right="0.7480314960629921" top="0.984251968503937" bottom="0.984251968503937" header="0.5118110236220472" footer="0.5118110236220472"/>
  <pageSetup cellComments="asDisplayed"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2022-04-28T05:14:21Z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-59390987</vt:i4>
  </property>
  <property fmtid="{D5CDD505-2E9C-101B-9397-08002B2CF9AE}" pid="3" name="_EmailSubject">
    <vt:lpwstr>平成17年山形県統計年鑑掲載資料の提供依頼について</vt:lpwstr>
  </property>
  <property fmtid="{D5CDD505-2E9C-101B-9397-08002B2CF9AE}" pid="4" name="_AuthorEmail">
    <vt:lpwstr>sasaharash@pref.yamagata.jp</vt:lpwstr>
  </property>
  <property fmtid="{D5CDD505-2E9C-101B-9397-08002B2CF9AE}" pid="5" name="_AuthorEmailDisplayName">
    <vt:lpwstr>笹原 繁</vt:lpwstr>
  </property>
  <property fmtid="{D5CDD505-2E9C-101B-9397-08002B2CF9AE}" pid="6" name="_ReviewingToolsShownOnce">
    <vt:lpwstr/>
  </property>
</Properties>
</file>