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目次" sheetId="1" r:id="rId1"/>
    <sheet name="19-1" sheetId="2" r:id="rId2"/>
    <sheet name="19-2(1)" sheetId="3" r:id="rId3"/>
    <sheet name="19-2(2)" sheetId="4" r:id="rId4"/>
    <sheet name="19-2(3)" sheetId="5" r:id="rId5"/>
    <sheet name="19-2(4)" sheetId="6" r:id="rId6"/>
    <sheet name="19-2(5)" sheetId="7" r:id="rId7"/>
    <sheet name="19-2(6)" sheetId="8" r:id="rId8"/>
    <sheet name="19-2(7)" sheetId="9" r:id="rId9"/>
    <sheet name="19-2(8)" sheetId="10" r:id="rId10"/>
    <sheet name="19-2(9)" sheetId="11" r:id="rId11"/>
    <sheet name="19-3" sheetId="12" r:id="rId12"/>
    <sheet name="19-4" sheetId="13" r:id="rId13"/>
    <sheet name="19-5" sheetId="14" r:id="rId14"/>
  </sheets>
  <definedNames>
    <definedName name="_xlnm.Print_Area" localSheetId="2">'19-2(1)'!$A$1:$Q$22</definedName>
    <definedName name="_xlnm.Print_Area" localSheetId="4">'19-2(3)'!$A$1:$G$20</definedName>
    <definedName name="_xlnm.Print_Area" localSheetId="5">'19-2(4)'!$A$1:$J$33</definedName>
    <definedName name="_xlnm.Print_Area" localSheetId="6">'19-2(5)'!$A$1:$H$24</definedName>
    <definedName name="_xlnm.Print_Area" localSheetId="7">'19-2(6)'!$A$1:$H$21</definedName>
    <definedName name="_xlnm.Print_Area" localSheetId="8">'19-2(7)'!$A$1:$H$31</definedName>
    <definedName name="_xlnm.Print_Area" localSheetId="9">'19-2(8)'!$A$1:$H$25</definedName>
    <definedName name="_xlnm.Print_Area" localSheetId="10">'19-2(9)'!$A$1:$H$27</definedName>
  </definedNames>
  <calcPr fullCalcOnLoad="1"/>
</workbook>
</file>

<file path=xl/sharedStrings.xml><?xml version="1.0" encoding="utf-8"?>
<sst xmlns="http://schemas.openxmlformats.org/spreadsheetml/2006/main" count="498" uniqueCount="347">
  <si>
    <t>本県分のみ</t>
  </si>
  <si>
    <t>総数</t>
  </si>
  <si>
    <t>-</t>
  </si>
  <si>
    <t>国立公園</t>
  </si>
  <si>
    <t>　磐　梯　朝　日</t>
  </si>
  <si>
    <t>昭和25. 9. 5</t>
  </si>
  <si>
    <t>国定公園</t>
  </si>
  <si>
    <t>　鳥　　　　　海</t>
  </si>
  <si>
    <t>　蔵　　　　　王</t>
  </si>
  <si>
    <t>山形市、上山市</t>
  </si>
  <si>
    <t>　栗　　　　　駒</t>
  </si>
  <si>
    <t>新庄市、金山町、最上町</t>
  </si>
  <si>
    <t>県立自然公園</t>
  </si>
  <si>
    <t>　庄　内　海　浜</t>
  </si>
  <si>
    <t>　御　　所　　山</t>
  </si>
  <si>
    <t>尾花沢市、東根市、最上町</t>
  </si>
  <si>
    <t>　県　　　　　南</t>
  </si>
  <si>
    <t>南陽市、高畠町</t>
  </si>
  <si>
    <t>　加　　無　　山</t>
  </si>
  <si>
    <t>真室川町、金山町</t>
  </si>
  <si>
    <t>　天　童　高　原</t>
  </si>
  <si>
    <t>天童市</t>
  </si>
  <si>
    <t>　最　　上　　川</t>
  </si>
  <si>
    <t>昭和46. 6. 2</t>
  </si>
  <si>
    <t>戸沢村、酒田市、庄内町</t>
  </si>
  <si>
    <t>酒田市、遊佐町</t>
  </si>
  <si>
    <t>昭和43. 7.22</t>
  </si>
  <si>
    <t>昭和23. 8. 5</t>
  </si>
  <si>
    <t>昭和26. 3.20</t>
  </si>
  <si>
    <t>注：鳥海国定公園については、海域部分を含む。</t>
  </si>
  <si>
    <t>資料：県みどり自然課</t>
  </si>
  <si>
    <t>米沢市、飯豊町、小国町、
朝日町、西川町、大江町、
大蔵村、鶴岡市、庄内町</t>
  </si>
  <si>
    <t>大石田町</t>
  </si>
  <si>
    <t>大江町</t>
  </si>
  <si>
    <t>朝日町</t>
  </si>
  <si>
    <t>西川町</t>
  </si>
  <si>
    <t>河北町</t>
  </si>
  <si>
    <t>中山町</t>
  </si>
  <si>
    <t>飯豊町</t>
  </si>
  <si>
    <t>戸沢村</t>
  </si>
  <si>
    <t>山辺町</t>
  </si>
  <si>
    <t>白鷹町</t>
  </si>
  <si>
    <t>鮭川村</t>
  </si>
  <si>
    <t>尾花沢市</t>
  </si>
  <si>
    <t>小国町</t>
  </si>
  <si>
    <t>大蔵村</t>
  </si>
  <si>
    <t>東根市</t>
  </si>
  <si>
    <t>遊佐町</t>
  </si>
  <si>
    <t>川西町</t>
  </si>
  <si>
    <t>真室川町</t>
  </si>
  <si>
    <t>庄内町</t>
  </si>
  <si>
    <t>高畠町</t>
  </si>
  <si>
    <t>舟形町</t>
  </si>
  <si>
    <t>村山市</t>
  </si>
  <si>
    <t>三川町</t>
  </si>
  <si>
    <t>南陽市</t>
  </si>
  <si>
    <t>最上町</t>
  </si>
  <si>
    <t>上山市</t>
  </si>
  <si>
    <t>酒田市</t>
  </si>
  <si>
    <t>長井市</t>
  </si>
  <si>
    <t>金山町</t>
  </si>
  <si>
    <t>寒河江市</t>
  </si>
  <si>
    <t>鶴岡市</t>
  </si>
  <si>
    <t>米沢市</t>
  </si>
  <si>
    <t>新庄市</t>
  </si>
  <si>
    <t>山形市</t>
  </si>
  <si>
    <t>計</t>
  </si>
  <si>
    <t>前年度比</t>
  </si>
  <si>
    <t>市町村名</t>
  </si>
  <si>
    <t>庄　内　地　域</t>
  </si>
  <si>
    <t>置　賜　地　域</t>
  </si>
  <si>
    <t>最　上　地　域</t>
  </si>
  <si>
    <t>村　山　地　域</t>
  </si>
  <si>
    <t>単位：千人、％</t>
  </si>
  <si>
    <t>（１）市町村別観光者数（延数）</t>
  </si>
  <si>
    <t>観光地別</t>
  </si>
  <si>
    <t>総　　　　　数</t>
  </si>
  <si>
    <t>県　　内　　客</t>
  </si>
  <si>
    <t>県　　外　　客</t>
  </si>
  <si>
    <t>前年度比</t>
  </si>
  <si>
    <t>山岳</t>
  </si>
  <si>
    <t>温泉</t>
  </si>
  <si>
    <t>スキー場</t>
  </si>
  <si>
    <t>海水浴場</t>
  </si>
  <si>
    <t>名所旧跡</t>
  </si>
  <si>
    <t>その他</t>
  </si>
  <si>
    <t>区　　　　分</t>
  </si>
  <si>
    <t>前年度比</t>
  </si>
  <si>
    <t>合　計</t>
  </si>
  <si>
    <t>県　内</t>
  </si>
  <si>
    <t>県　外</t>
  </si>
  <si>
    <t>鳥海山</t>
  </si>
  <si>
    <t>蔵王連峰</t>
  </si>
  <si>
    <t>月山</t>
  </si>
  <si>
    <t>飯豊連峰</t>
  </si>
  <si>
    <t>神室山</t>
  </si>
  <si>
    <t>市町村名</t>
  </si>
  <si>
    <t>山形市</t>
  </si>
  <si>
    <t>天童市</t>
  </si>
  <si>
    <t>尾花沢市</t>
  </si>
  <si>
    <t>鶴岡市</t>
  </si>
  <si>
    <t>寒河江市</t>
  </si>
  <si>
    <t>東根市</t>
  </si>
  <si>
    <t>べに花温泉ひなの湯</t>
  </si>
  <si>
    <t>河北町</t>
  </si>
  <si>
    <t>（５）スキー場観光地別観光者数(延数）</t>
  </si>
  <si>
    <t>区          分</t>
  </si>
  <si>
    <t>蔵王温泉スキー場</t>
  </si>
  <si>
    <t>山 形 市</t>
  </si>
  <si>
    <t>月山スキー場</t>
  </si>
  <si>
    <t>西 川 町</t>
  </si>
  <si>
    <t>東 根 市</t>
  </si>
  <si>
    <t>米 沢 市</t>
  </si>
  <si>
    <t>猿倉スキー場</t>
  </si>
  <si>
    <t>上 山 市</t>
  </si>
  <si>
    <t>花笠高原スキー場</t>
  </si>
  <si>
    <t>尾花沢市</t>
  </si>
  <si>
    <t>天童高原スキー場</t>
  </si>
  <si>
    <t>天 童 市</t>
  </si>
  <si>
    <t>朝日自然観スキー場</t>
  </si>
  <si>
    <t>朝 日 町</t>
  </si>
  <si>
    <t>その他</t>
  </si>
  <si>
    <t xml:space="preserve">   単位：千人、％</t>
  </si>
  <si>
    <t>区　　　　分</t>
  </si>
  <si>
    <t>湯野浜</t>
  </si>
  <si>
    <t>鶴 岡 市</t>
  </si>
  <si>
    <t>由良</t>
  </si>
  <si>
    <t>西浜</t>
  </si>
  <si>
    <t>遊 佐 町</t>
  </si>
  <si>
    <t>総数</t>
  </si>
  <si>
    <t>米沢市</t>
  </si>
  <si>
    <t>山寺</t>
  </si>
  <si>
    <t>羽黒山</t>
  </si>
  <si>
    <t>最上公園</t>
  </si>
  <si>
    <t>新庄市</t>
  </si>
  <si>
    <t>徳良湖</t>
  </si>
  <si>
    <t>熊野大社と双松公園</t>
  </si>
  <si>
    <t>南陽市</t>
  </si>
  <si>
    <t>亀岡文殊</t>
  </si>
  <si>
    <t>高畠町</t>
  </si>
  <si>
    <t>烏帽子山公園と八幡神社</t>
  </si>
  <si>
    <t>十六羅漢岩</t>
  </si>
  <si>
    <t>遊佐町</t>
  </si>
  <si>
    <t>村山市</t>
  </si>
  <si>
    <t>三崎公園</t>
  </si>
  <si>
    <t>（８）道の駅別観光者数(延数)</t>
  </si>
  <si>
    <t>ふらっと</t>
  </si>
  <si>
    <t>米沢</t>
  </si>
  <si>
    <t>チェリ－ランド</t>
  </si>
  <si>
    <t>川のみなと長井</t>
  </si>
  <si>
    <t>長井市</t>
  </si>
  <si>
    <t>むらやま</t>
  </si>
  <si>
    <t>めざみの里観光物産館</t>
  </si>
  <si>
    <t>飯豊町</t>
  </si>
  <si>
    <t>あさひまち</t>
  </si>
  <si>
    <t>朝日町</t>
  </si>
  <si>
    <t>花笠の里ねまる</t>
  </si>
  <si>
    <t>（９）その他の観光地別観光者数(延数)</t>
  </si>
  <si>
    <t>庄内観光物産館</t>
  </si>
  <si>
    <t>山形県観光物産会館</t>
  </si>
  <si>
    <t>酒田夢の倶楽(山居倉庫）</t>
  </si>
  <si>
    <t>酒田市</t>
  </si>
  <si>
    <t>よってけポポラ</t>
  </si>
  <si>
    <t>加茂水族館</t>
  </si>
  <si>
    <t>産直あぐり</t>
  </si>
  <si>
    <t>アグリランド産直センター</t>
  </si>
  <si>
    <t>山形まるごと館　紅の蔵</t>
  </si>
  <si>
    <t>単位：件</t>
  </si>
  <si>
    <t>市町村名</t>
  </si>
  <si>
    <t>総</t>
  </si>
  <si>
    <t>数</t>
  </si>
  <si>
    <t>大江町</t>
  </si>
  <si>
    <t>上 山 市</t>
  </si>
  <si>
    <t>庄内町</t>
  </si>
  <si>
    <t xml:space="preserve">朝日町 </t>
  </si>
  <si>
    <t>注：その他は学生等で県内市町村に住民登録を行っていない者の居所申請によるものである。</t>
  </si>
  <si>
    <t>第19章　観光</t>
  </si>
  <si>
    <t>－</t>
  </si>
  <si>
    <t>.</t>
  </si>
  <si>
    <t>自然公園</t>
  </si>
  <si>
    <t>観光者数</t>
  </si>
  <si>
    <t>(1)市町村別観光者数(延数)</t>
  </si>
  <si>
    <t>(2)観光地類型別の県内外別観光者数(延数)</t>
  </si>
  <si>
    <t>(3)山岳観光地別観光者数(延数)</t>
  </si>
  <si>
    <t>(4)温泉観光地別観光者数(延数)</t>
  </si>
  <si>
    <t>(5)スキー場観光地別観光者数(延数)</t>
  </si>
  <si>
    <t>(6)海水浴場観光地別観光者数(延数)</t>
  </si>
  <si>
    <t>(8)道の駅別観光者数(延数)</t>
  </si>
  <si>
    <t>(9)その他の観光地別観光者数(延数)</t>
  </si>
  <si>
    <t>外国人延べ宿泊者数（従業者数10人以上の施設）</t>
  </si>
  <si>
    <t>旅券申請件数(市町村別)</t>
  </si>
  <si>
    <t>海外旅行者数</t>
  </si>
  <si>
    <t>関 係 市 町 村</t>
  </si>
  <si>
    <t>全  面  積</t>
  </si>
  <si>
    <t>令和元年度</t>
  </si>
  <si>
    <t>令和元年度</t>
  </si>
  <si>
    <t>令和元年度</t>
  </si>
  <si>
    <t>（３）山岳観光地別観光者数(延数）</t>
  </si>
  <si>
    <t>朝日連峰</t>
  </si>
  <si>
    <t>東根温泉</t>
  </si>
  <si>
    <t>碁点温泉</t>
  </si>
  <si>
    <t>黒伏高原スノーパークＪＪ</t>
  </si>
  <si>
    <t>小野川大黒天</t>
  </si>
  <si>
    <t>天童公園（舞鶴山）</t>
  </si>
  <si>
    <t>ぶな茶屋</t>
  </si>
  <si>
    <t>小国町</t>
  </si>
  <si>
    <t>わくわくランド</t>
  </si>
  <si>
    <t>川の駅ヤナ茶屋もがみ</t>
  </si>
  <si>
    <t>最上町</t>
  </si>
  <si>
    <t>さかた海鮮市場</t>
  </si>
  <si>
    <t>令 和 元 年</t>
  </si>
  <si>
    <t>19－１．自然公園</t>
  </si>
  <si>
    <t>自 然 公 園 別</t>
  </si>
  <si>
    <t>指 定 年 月 日</t>
  </si>
  <si>
    <t>面　　　積 ( ｈａ ）</t>
  </si>
  <si>
    <t>昭和38. 7.24</t>
  </si>
  <si>
    <t>昭和38. 8. 8</t>
  </si>
  <si>
    <t>鶴岡市、酒田市</t>
  </si>
  <si>
    <t>昭和36. 9. 1</t>
  </si>
  <si>
    <t>昭和38.12. 6</t>
  </si>
  <si>
    <t>昭和42. 8.30</t>
  </si>
  <si>
    <t>単位：千人、％</t>
  </si>
  <si>
    <t>令和２年度</t>
  </si>
  <si>
    <t>（２）観光地類型別の県内外別観光者数(延数）</t>
  </si>
  <si>
    <t>令和元年度</t>
  </si>
  <si>
    <t>令和２年度</t>
  </si>
  <si>
    <t>令和２年度</t>
  </si>
  <si>
    <t>観光道路等</t>
  </si>
  <si>
    <t>道の駅</t>
  </si>
  <si>
    <t>区　　　　分</t>
  </si>
  <si>
    <t>令　和  ２　年　度</t>
  </si>
  <si>
    <t>令和元年度</t>
  </si>
  <si>
    <t>合　計</t>
  </si>
  <si>
    <t>県　内</t>
  </si>
  <si>
    <t>県　外</t>
  </si>
  <si>
    <t>（４）温泉観光地別観光者数（延数）</t>
  </si>
  <si>
    <t>区　　　　分</t>
  </si>
  <si>
    <t>市町村名</t>
  </si>
  <si>
    <t>令　和　２ 年　度</t>
  </si>
  <si>
    <t>合　計</t>
  </si>
  <si>
    <t>県　内</t>
  </si>
  <si>
    <t>県　外</t>
  </si>
  <si>
    <t>蔵王温泉</t>
  </si>
  <si>
    <t>山形市</t>
  </si>
  <si>
    <t>かみのやま温泉</t>
  </si>
  <si>
    <t>上山市</t>
  </si>
  <si>
    <t>寒河江花咲か温泉ゆ～チェリー</t>
  </si>
  <si>
    <t>寒河江市</t>
  </si>
  <si>
    <t>天童最上川温泉ゆぴあ</t>
  </si>
  <si>
    <t>天童市</t>
  </si>
  <si>
    <t>銀山温泉</t>
  </si>
  <si>
    <t>尾花沢市</t>
  </si>
  <si>
    <t>東根市</t>
  </si>
  <si>
    <t>河北町</t>
  </si>
  <si>
    <t>湯野浜温泉</t>
  </si>
  <si>
    <t>鶴岡市</t>
  </si>
  <si>
    <t>山辺温泉</t>
  </si>
  <si>
    <t>山辺町</t>
  </si>
  <si>
    <t>天童温泉</t>
  </si>
  <si>
    <t>赤湯温泉</t>
  </si>
  <si>
    <t>南陽市</t>
  </si>
  <si>
    <t>テルメ柏陵</t>
  </si>
  <si>
    <t>ひまわり温泉「ゆ・ら・ら」</t>
  </si>
  <si>
    <t>なの花温泉</t>
  </si>
  <si>
    <t>三川町</t>
  </si>
  <si>
    <t>令　和　２　年　度</t>
  </si>
  <si>
    <t>米沢スキー場</t>
  </si>
  <si>
    <t>赤倉温泉スキー場</t>
  </si>
  <si>
    <t>最 上 町</t>
  </si>
  <si>
    <t>たらのきだいスキー場</t>
  </si>
  <si>
    <t>（６）海水浴場観光地別観光者数(延数）</t>
  </si>
  <si>
    <t>合　計</t>
  </si>
  <si>
    <t>県　内</t>
  </si>
  <si>
    <t>県　外</t>
  </si>
  <si>
    <t>小波渡</t>
  </si>
  <si>
    <t>釜磯</t>
  </si>
  <si>
    <t>その他</t>
  </si>
  <si>
    <t>大滝公園</t>
  </si>
  <si>
    <t>寒河江公園</t>
  </si>
  <si>
    <t>東沢バラ公園</t>
  </si>
  <si>
    <t>村山市</t>
  </si>
  <si>
    <t>谷地八幡宮</t>
  </si>
  <si>
    <t>しょうない</t>
  </si>
  <si>
    <t>どりいむ農園直売所</t>
  </si>
  <si>
    <t>白鷹町</t>
  </si>
  <si>
    <t>かわにし森のマルシェ</t>
  </si>
  <si>
    <t>川西町</t>
  </si>
  <si>
    <t>令 和 ２ 年</t>
  </si>
  <si>
    <t>単位：人、％</t>
  </si>
  <si>
    <t>国籍（出身地）</t>
  </si>
  <si>
    <t>令和２年</t>
  </si>
  <si>
    <t>令和元年</t>
  </si>
  <si>
    <t>前年比</t>
  </si>
  <si>
    <t>令和２年</t>
  </si>
  <si>
    <t>総数</t>
  </si>
  <si>
    <t>シンガポール</t>
  </si>
  <si>
    <t>韓国</t>
  </si>
  <si>
    <t>タイ</t>
  </si>
  <si>
    <t>中国</t>
  </si>
  <si>
    <t>マレーシア</t>
  </si>
  <si>
    <t>香港</t>
  </si>
  <si>
    <t>インド</t>
  </si>
  <si>
    <t>台湾</t>
  </si>
  <si>
    <t>オーストラリア</t>
  </si>
  <si>
    <t>アメリカ</t>
  </si>
  <si>
    <t>インドネシア</t>
  </si>
  <si>
    <t>カナダ</t>
  </si>
  <si>
    <t>ベトナム</t>
  </si>
  <si>
    <t>イギリス</t>
  </si>
  <si>
    <t>フィリピン</t>
  </si>
  <si>
    <t>ドイツ</t>
  </si>
  <si>
    <t>イタリア</t>
  </si>
  <si>
    <t>フランス</t>
  </si>
  <si>
    <t>スペイン</t>
  </si>
  <si>
    <t>ロシア</t>
  </si>
  <si>
    <t>その他</t>
  </si>
  <si>
    <t>注：１）従業者数10人以上のホテル、旅館、簡易宿所、会社・団体の宿泊所などを対象としている。</t>
  </si>
  <si>
    <t>　  ２）宿泊者数の合計には国籍不明者が含まれるため、国籍（出身地）別の宿泊者数を足し上げた数と一致しない。</t>
  </si>
  <si>
    <t>資料：国土交通省観光庁「宿泊旅行統計調査」</t>
  </si>
  <si>
    <t>単位：人</t>
  </si>
  <si>
    <t>　</t>
  </si>
  <si>
    <t>年別</t>
  </si>
  <si>
    <t>総   数</t>
  </si>
  <si>
    <t>年  齢  構  成  別  （歳）</t>
  </si>
  <si>
    <t>0 ～ 9</t>
  </si>
  <si>
    <t>10 ～ 19</t>
  </si>
  <si>
    <t>20 ～ 29</t>
  </si>
  <si>
    <t>30 ～ 39</t>
  </si>
  <si>
    <t>40 ～ 49</t>
  </si>
  <si>
    <t>50 ～ 59</t>
  </si>
  <si>
    <t xml:space="preserve">60 以上 </t>
  </si>
  <si>
    <t>平成30年</t>
  </si>
  <si>
    <t>（男）</t>
  </si>
  <si>
    <t>（女）</t>
  </si>
  <si>
    <t>令和元年</t>
  </si>
  <si>
    <t>資料：法務省出入国在留管理庁「出入国管理統計統計表」</t>
  </si>
  <si>
    <t>(7)名所・旧跡観光地別観光者数(延数)</t>
  </si>
  <si>
    <r>
      <t>19－５．海外旅行者数</t>
    </r>
    <r>
      <rPr>
        <sz val="10"/>
        <rFont val="ＭＳ 明朝"/>
        <family val="1"/>
      </rPr>
      <t>（平成30～令和２年）</t>
    </r>
  </si>
  <si>
    <t>令和２年</t>
  </si>
  <si>
    <r>
      <t>19－４．旅券申請件数(市町村別）</t>
    </r>
    <r>
      <rPr>
        <sz val="10"/>
        <rFont val="ＭＳ 明朝"/>
        <family val="1"/>
      </rPr>
      <t>(令和元、２年）</t>
    </r>
  </si>
  <si>
    <t>資料：県国際人材活躍・コンベンション誘致推進課</t>
  </si>
  <si>
    <t>19－３．外国人延べ宿泊者数（従業者数10人以上の施設）（令和元、２年）</t>
  </si>
  <si>
    <t>令和3年3月31日現在</t>
  </si>
  <si>
    <t>（７）名所・旧跡観光地別観光者数(延数）</t>
  </si>
  <si>
    <t>松が岬公園</t>
  </si>
  <si>
    <t>19－２．観光者数（令和元、２年度）</t>
  </si>
  <si>
    <t>資料：県観光復活戦略課「令和２年度山形県観光者数調査」　　（２）～（９）についても同じ</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</si>
</sst>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0000_ "/>
    <numFmt numFmtId="180" formatCode="0.0000_ "/>
    <numFmt numFmtId="181" formatCode="0.000_ "/>
    <numFmt numFmtId="182" formatCode="0.00_ "/>
    <numFmt numFmtId="183" formatCode="0.0_ "/>
    <numFmt numFmtId="184" formatCode="_ &quot;¥&quot;* #,##0.0_ ;_ &quot;¥&quot;* \-#,##0.0_ ;_ &quot;¥&quot;* &quot;-&quot;?_ ;_ @_ "/>
    <numFmt numFmtId="185" formatCode="_ * #,##0.0_ ;_ * \-#,##0.0_ ;_ * &quot;-&quot;_ ;_ @_ "/>
    <numFmt numFmtId="186" formatCode="#,##0_ "/>
    <numFmt numFmtId="187" formatCode="#,##0.0_);[Red]\(#,##0.0\)"/>
    <numFmt numFmtId="188" formatCode="_ * #,##0.0_ ;_ * \-#,##0.0_ ;_ * &quot;-&quot;?_ ;_ @_ "/>
    <numFmt numFmtId="189" formatCode="#,##0_ ;[Red]\-#,##0\ "/>
    <numFmt numFmtId="190" formatCode="#,##0;&quot;△ &quot;#,##0"/>
    <numFmt numFmtId="191" formatCode="0.0;&quot;△ &quot;0.0"/>
    <numFmt numFmtId="192" formatCode="#,##0\ ;\-#,##0\ ;&quot;-&quot;;"/>
    <numFmt numFmtId="193" formatCode="#,##0.0;&quot;△ &quot;#,##0.0"/>
    <numFmt numFmtId="194" formatCode="#\ ###\ ##0&quot; &quot;;@&quot; &quot;"/>
    <numFmt numFmtId="195" formatCode="\ * ##\ ##0&quot; &quot;;\ * \-#,##0&quot; &quot;;\ * &quot;- &quot;;_ @_ "/>
    <numFmt numFmtId="196" formatCode="_ * #\ ##0_ ;_ * \-#,##0_ ;_ * &quot;-&quot;_ ;_ @_ "/>
    <numFmt numFmtId="197" formatCode="#,##0.0"/>
    <numFmt numFmtId="198" formatCode="* ##,##0\ ;\ * \-#,##0\ ;\ * &quot;-&quot;\ ;_ @_ "/>
    <numFmt numFmtId="199" formatCode="* ##\ ##0\ ;\ * \-#,##0\ ;\ * &quot;-&quot;\ ;_ @_ "/>
    <numFmt numFmtId="200" formatCode="\(0\)"/>
    <numFmt numFmtId="201" formatCode="###\ ###\ ##0&quot; &quot;;\-#\ ##0&quot; &quot;;0&quot; &quot;;@&quot; &quot;\ "/>
    <numFmt numFmtId="202" formatCode="#\ ##0&quot; &quot;"/>
    <numFmt numFmtId="203" formatCode="##\ ###\ ##0&quot; &quot;;@&quot; &quot;\ "/>
    <numFmt numFmtId="204" formatCode="##\ ###\ ##0&quot; &quot;;0&quot; &quot;;@&quot; &quot;"/>
    <numFmt numFmtId="205" formatCode="_ * #\ ###\ ##0;_ * \-#,##0_ ;_ * &quot;-&quot;;_ @_ "/>
    <numFmt numFmtId="206" formatCode="* ##\ ##0\ ;\ "/>
    <numFmt numFmtId="207" formatCode="0_);[Red]\(0\)"/>
    <numFmt numFmtId="208" formatCode="* ##\ ##0\ ;\ * \-#,##0\ ;\ * &quot;0&quot;\ ;_ @_ "/>
    <numFmt numFmtId="209" formatCode="#\ ##0&quot; &quot;;\-#\ ##0&quot; &quot;;0&quot; &quot;;@&quot; &quot;\ "/>
    <numFmt numFmtId="210" formatCode="#,##0.0_ "/>
    <numFmt numFmtId="211" formatCode="#,##0.0_ ;[Red]\-#,##0.0\ "/>
    <numFmt numFmtId="212" formatCode="0.0_);[Red]\(0.0\)"/>
    <numFmt numFmtId="213" formatCode="#\ ##0\ "/>
    <numFmt numFmtId="214" formatCode="#\ ##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b/>
      <sz val="10"/>
      <name val="ＭＳ 明朝"/>
      <family val="1"/>
    </font>
    <font>
      <sz val="10"/>
      <name val="ＭＳ ゴシック"/>
      <family val="3"/>
    </font>
    <font>
      <b/>
      <sz val="10"/>
      <name val="ＭＳ ゴシック"/>
      <family val="3"/>
    </font>
    <font>
      <sz val="9"/>
      <name val="ＭＳ 明朝"/>
      <family val="1"/>
    </font>
    <font>
      <sz val="7"/>
      <name val="ＭＳ Ｐ明朝"/>
      <family val="1"/>
    </font>
    <font>
      <sz val="10"/>
      <name val="ＭＳ Ｐ明朝"/>
      <family val="1"/>
    </font>
    <font>
      <i/>
      <sz val="10"/>
      <name val="ＭＳ 明朝"/>
      <family val="1"/>
    </font>
    <font>
      <sz val="11"/>
      <name val="ＭＳ 明朝"/>
      <family val="1"/>
    </font>
    <font>
      <sz val="10"/>
      <name val="明朝"/>
      <family val="1"/>
    </font>
    <font>
      <i/>
      <sz val="10"/>
      <name val="明朝"/>
      <family val="1"/>
    </font>
    <font>
      <sz val="9"/>
      <name val="明朝"/>
      <family val="1"/>
    </font>
    <font>
      <sz val="12"/>
      <name val="明朝"/>
      <family val="1"/>
    </font>
    <font>
      <sz val="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style="thin"/>
      <bottom style="thin"/>
    </border>
    <border>
      <left style="thin"/>
      <right style="double"/>
      <top>
        <color indexed="63"/>
      </top>
      <bottom style="medium"/>
    </border>
    <border>
      <left style="double"/>
      <right style="thin"/>
      <top>
        <color indexed="63"/>
      </top>
      <bottom style="medium"/>
    </border>
    <border>
      <left style="thin"/>
      <right style="double"/>
      <top>
        <color indexed="63"/>
      </top>
      <bottom>
        <color indexed="63"/>
      </bottom>
    </border>
    <border>
      <left style="double"/>
      <right style="thin"/>
      <top>
        <color indexed="63"/>
      </top>
      <bottom>
        <color indexed="63"/>
      </bottom>
    </border>
    <border>
      <left style="thin"/>
      <right style="thin"/>
      <top style="thin"/>
      <bottom>
        <color indexed="63"/>
      </bottom>
    </border>
    <border>
      <left style="thin"/>
      <right>
        <color indexed="63"/>
      </right>
      <top style="thin"/>
      <bottom style="thin"/>
    </border>
    <border>
      <left style="double"/>
      <right style="thin"/>
      <top style="thin"/>
      <bottom style="thin"/>
    </border>
    <border>
      <left>
        <color indexed="63"/>
      </left>
      <right>
        <color indexed="63"/>
      </right>
      <top>
        <color indexed="63"/>
      </top>
      <bottom style="double"/>
    </border>
    <border>
      <left style="thin"/>
      <right style="thin"/>
      <top>
        <color indexed="63"/>
      </top>
      <bottom style="thin"/>
    </border>
    <border>
      <left style="thin"/>
      <right style="double"/>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thin"/>
      <right style="thin"/>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style="thin"/>
      <top style="double"/>
      <bottom style="thin"/>
    </border>
    <border>
      <left style="thin"/>
      <right style="double"/>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4"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6" fillId="0" borderId="0">
      <alignment/>
      <protection/>
    </xf>
    <xf numFmtId="0" fontId="0" fillId="0" borderId="0">
      <alignment vertical="center"/>
      <protection/>
    </xf>
    <xf numFmtId="0" fontId="16" fillId="0" borderId="0">
      <alignment/>
      <protection/>
    </xf>
    <xf numFmtId="0" fontId="0" fillId="0" borderId="0">
      <alignment/>
      <protection/>
    </xf>
    <xf numFmtId="0" fontId="7" fillId="0" borderId="0">
      <alignment/>
      <protection/>
    </xf>
    <xf numFmtId="0" fontId="19"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298">
    <xf numFmtId="0" fontId="0" fillId="0" borderId="0" xfId="0" applyAlignment="1">
      <alignment vertical="center"/>
    </xf>
    <xf numFmtId="38" fontId="4" fillId="0" borderId="0" xfId="50" applyFont="1" applyFill="1" applyBorder="1" applyAlignment="1">
      <alignment horizontal="right" vertical="center"/>
    </xf>
    <xf numFmtId="38" fontId="4" fillId="0" borderId="0" xfId="50" applyFont="1" applyFill="1" applyAlignment="1">
      <alignment vertical="center"/>
    </xf>
    <xf numFmtId="38" fontId="5" fillId="0" borderId="0" xfId="50" applyFont="1" applyFill="1" applyAlignment="1">
      <alignment vertical="center"/>
    </xf>
    <xf numFmtId="38" fontId="4" fillId="0" borderId="0" xfId="50" applyFont="1" applyFill="1" applyBorder="1" applyAlignment="1">
      <alignment vertical="center"/>
    </xf>
    <xf numFmtId="38" fontId="4" fillId="0" borderId="10" xfId="50" applyFont="1" applyFill="1" applyBorder="1" applyAlignment="1">
      <alignment vertical="center"/>
    </xf>
    <xf numFmtId="38" fontId="4" fillId="0" borderId="11" xfId="50" applyFont="1" applyFill="1" applyBorder="1" applyAlignment="1">
      <alignment vertical="center"/>
    </xf>
    <xf numFmtId="38" fontId="4" fillId="0" borderId="12" xfId="50" applyFont="1" applyFill="1" applyBorder="1" applyAlignment="1">
      <alignment horizontal="distributed" vertical="center"/>
    </xf>
    <xf numFmtId="38" fontId="4" fillId="0" borderId="13" xfId="50" applyFont="1" applyFill="1" applyBorder="1" applyAlignment="1">
      <alignment horizontal="distributed" vertical="center"/>
    </xf>
    <xf numFmtId="38" fontId="7" fillId="0" borderId="14" xfId="50" applyFont="1" applyFill="1" applyBorder="1" applyAlignment="1">
      <alignment horizontal="distributed" vertical="center"/>
    </xf>
    <xf numFmtId="38" fontId="6" fillId="0" borderId="15" xfId="50" applyFont="1" applyFill="1" applyBorder="1" applyAlignment="1">
      <alignment horizontal="distributed" vertical="center"/>
    </xf>
    <xf numFmtId="38" fontId="4" fillId="0" borderId="0" xfId="50" applyFont="1" applyFill="1" applyBorder="1" applyAlignment="1">
      <alignment horizontal="distributed" vertical="center"/>
    </xf>
    <xf numFmtId="38" fontId="4" fillId="0" borderId="14" xfId="50" applyFont="1" applyFill="1" applyBorder="1" applyAlignment="1">
      <alignment horizontal="distributed" vertical="center"/>
    </xf>
    <xf numFmtId="38" fontId="4" fillId="0" borderId="15" xfId="50" applyFont="1" applyFill="1" applyBorder="1" applyAlignment="1">
      <alignment horizontal="distributed" vertical="center"/>
    </xf>
    <xf numFmtId="38" fontId="6" fillId="0" borderId="14" xfId="50" applyFont="1" applyFill="1" applyBorder="1" applyAlignment="1">
      <alignment horizontal="distributed" vertical="center"/>
    </xf>
    <xf numFmtId="38" fontId="4" fillId="0" borderId="16" xfId="50" applyFont="1" applyFill="1" applyBorder="1" applyAlignment="1">
      <alignment vertical="center"/>
    </xf>
    <xf numFmtId="38" fontId="4" fillId="0" borderId="14" xfId="50" applyFont="1" applyFill="1" applyBorder="1" applyAlignment="1">
      <alignment vertical="center"/>
    </xf>
    <xf numFmtId="38" fontId="4" fillId="0" borderId="15" xfId="50" applyFont="1" applyFill="1" applyBorder="1" applyAlignment="1">
      <alignment vertical="center"/>
    </xf>
    <xf numFmtId="38" fontId="4" fillId="0" borderId="15" xfId="50" applyFont="1" applyFill="1" applyBorder="1" applyAlignment="1">
      <alignment horizontal="right" vertical="center"/>
    </xf>
    <xf numFmtId="38" fontId="4" fillId="0" borderId="0" xfId="50" applyFont="1" applyFill="1" applyBorder="1" applyAlignment="1">
      <alignment horizontal="left" vertical="center"/>
    </xf>
    <xf numFmtId="38" fontId="4" fillId="0" borderId="14" xfId="50" applyFont="1" applyFill="1" applyBorder="1" applyAlignment="1">
      <alignment horizontal="left" vertical="center"/>
    </xf>
    <xf numFmtId="38" fontId="4" fillId="0" borderId="15" xfId="50" applyFont="1" applyFill="1" applyBorder="1" applyAlignment="1">
      <alignment vertical="center" wrapText="1"/>
    </xf>
    <xf numFmtId="38" fontId="4" fillId="0" borderId="16" xfId="50" applyFont="1" applyFill="1" applyBorder="1" applyAlignment="1">
      <alignment horizontal="right" vertical="center"/>
    </xf>
    <xf numFmtId="38" fontId="4" fillId="0" borderId="17" xfId="50" applyFont="1" applyFill="1" applyBorder="1" applyAlignment="1">
      <alignment horizontal="distributed" vertical="center"/>
    </xf>
    <xf numFmtId="38" fontId="4" fillId="0" borderId="18" xfId="50" applyFont="1" applyFill="1" applyBorder="1" applyAlignment="1">
      <alignment horizontal="distributed" vertical="center"/>
    </xf>
    <xf numFmtId="38" fontId="4" fillId="0" borderId="19" xfId="50" applyFont="1" applyFill="1" applyBorder="1" applyAlignment="1">
      <alignment horizontal="distributed" vertical="center"/>
    </xf>
    <xf numFmtId="38" fontId="4" fillId="0" borderId="20" xfId="50" applyFont="1" applyFill="1" applyBorder="1" applyAlignment="1">
      <alignment horizontal="distributed" vertical="center"/>
    </xf>
    <xf numFmtId="38" fontId="4" fillId="0" borderId="20" xfId="50" applyFont="1" applyFill="1" applyBorder="1" applyAlignment="1">
      <alignment vertical="center"/>
    </xf>
    <xf numFmtId="38" fontId="4" fillId="0" borderId="18" xfId="50" applyFont="1" applyFill="1" applyBorder="1" applyAlignment="1">
      <alignment vertical="center"/>
    </xf>
    <xf numFmtId="38" fontId="8" fillId="0" borderId="16" xfId="50" applyFont="1" applyFill="1" applyBorder="1" applyAlignment="1">
      <alignment horizontal="right" vertical="center"/>
    </xf>
    <xf numFmtId="38" fontId="7" fillId="0" borderId="16" xfId="50" applyFont="1" applyFill="1" applyBorder="1" applyAlignment="1">
      <alignment vertical="center"/>
    </xf>
    <xf numFmtId="38" fontId="4" fillId="0" borderId="21" xfId="50" applyFont="1" applyFill="1" applyBorder="1" applyAlignment="1">
      <alignment horizontal="center" vertical="center"/>
    </xf>
    <xf numFmtId="38" fontId="4" fillId="0" borderId="0" xfId="50" applyFont="1" applyFill="1" applyAlignment="1">
      <alignment horizontal="right" vertical="center"/>
    </xf>
    <xf numFmtId="41" fontId="4" fillId="0" borderId="16" xfId="50" applyNumberFormat="1" applyFont="1" applyFill="1" applyBorder="1" applyAlignment="1">
      <alignment vertical="center"/>
    </xf>
    <xf numFmtId="38" fontId="4" fillId="0" borderId="16" xfId="50" applyFont="1" applyFill="1" applyBorder="1" applyAlignment="1">
      <alignment horizontal="center" vertical="center"/>
    </xf>
    <xf numFmtId="38" fontId="9" fillId="0" borderId="0" xfId="50" applyFont="1" applyFill="1" applyAlignment="1">
      <alignment vertical="center"/>
    </xf>
    <xf numFmtId="38" fontId="4" fillId="0" borderId="13" xfId="50" applyFont="1" applyFill="1" applyBorder="1" applyAlignment="1">
      <alignment horizontal="center" vertical="center"/>
    </xf>
    <xf numFmtId="0" fontId="4" fillId="0" borderId="0" xfId="0" applyFont="1" applyFill="1" applyAlignment="1">
      <alignment vertical="center"/>
    </xf>
    <xf numFmtId="0" fontId="4" fillId="0" borderId="18" xfId="0" applyFont="1" applyFill="1" applyBorder="1" applyAlignment="1">
      <alignment vertical="center"/>
    </xf>
    <xf numFmtId="210" fontId="4" fillId="0" borderId="17" xfId="0" applyNumberFormat="1" applyFont="1" applyFill="1" applyBorder="1" applyAlignment="1">
      <alignment vertical="center"/>
    </xf>
    <xf numFmtId="210" fontId="4" fillId="0" borderId="20" xfId="0" applyNumberFormat="1" applyFont="1" applyFill="1" applyBorder="1" applyAlignment="1">
      <alignment vertical="center"/>
    </xf>
    <xf numFmtId="0" fontId="4" fillId="0" borderId="17" xfId="0" applyFont="1" applyFill="1" applyBorder="1" applyAlignment="1">
      <alignment horizontal="distributed"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5" xfId="0" applyFont="1" applyFill="1" applyBorder="1" applyAlignment="1">
      <alignment vertical="center"/>
    </xf>
    <xf numFmtId="210" fontId="4" fillId="0" borderId="0" xfId="0" applyNumberFormat="1" applyFont="1" applyFill="1" applyAlignment="1">
      <alignment vertical="center"/>
    </xf>
    <xf numFmtId="210" fontId="4" fillId="0" borderId="16" xfId="0" applyNumberFormat="1" applyFont="1" applyFill="1" applyBorder="1" applyAlignment="1">
      <alignment vertical="center"/>
    </xf>
    <xf numFmtId="0" fontId="4" fillId="0" borderId="14" xfId="0" applyFont="1" applyFill="1" applyBorder="1" applyAlignment="1">
      <alignment horizontal="distributed" vertical="center"/>
    </xf>
    <xf numFmtId="0" fontId="4" fillId="0" borderId="24" xfId="0" applyFont="1" applyFill="1" applyBorder="1" applyAlignment="1">
      <alignment vertical="center"/>
    </xf>
    <xf numFmtId="210" fontId="4" fillId="0" borderId="0" xfId="0" applyNumberFormat="1" applyFont="1" applyFill="1" applyBorder="1" applyAlignment="1">
      <alignment vertical="center"/>
    </xf>
    <xf numFmtId="0" fontId="4" fillId="0" borderId="25" xfId="0" applyFont="1" applyFill="1" applyBorder="1" applyAlignment="1">
      <alignment vertical="center"/>
    </xf>
    <xf numFmtId="210" fontId="4" fillId="0" borderId="15" xfId="0" applyNumberFormat="1" applyFont="1" applyFill="1" applyBorder="1" applyAlignment="1">
      <alignment vertical="center"/>
    </xf>
    <xf numFmtId="0" fontId="4" fillId="0" borderId="25" xfId="0" applyFont="1" applyFill="1" applyBorder="1" applyAlignment="1">
      <alignment horizontal="distributed" vertical="center"/>
    </xf>
    <xf numFmtId="210" fontId="7" fillId="0" borderId="26" xfId="0" applyNumberFormat="1" applyFont="1" applyFill="1" applyBorder="1" applyAlignment="1">
      <alignment vertical="center"/>
    </xf>
    <xf numFmtId="0" fontId="7" fillId="0" borderId="25" xfId="0" applyFont="1" applyFill="1" applyBorder="1" applyAlignment="1">
      <alignment horizontal="center" vertical="center"/>
    </xf>
    <xf numFmtId="0" fontId="4" fillId="0" borderId="0" xfId="0" applyFont="1" applyFill="1" applyAlignment="1">
      <alignment horizontal="center" vertical="center"/>
    </xf>
    <xf numFmtId="0" fontId="11" fillId="0" borderId="2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8" xfId="0" applyFont="1" applyFill="1" applyBorder="1" applyAlignment="1">
      <alignment horizontal="center" vertical="center"/>
    </xf>
    <xf numFmtId="38" fontId="9" fillId="0" borderId="21" xfId="50" applyFont="1" applyFill="1" applyBorder="1" applyAlignment="1">
      <alignment horizontal="center" vertical="center"/>
    </xf>
    <xf numFmtId="38" fontId="9" fillId="0" borderId="21" xfId="50" applyFont="1" applyFill="1" applyBorder="1" applyAlignment="1">
      <alignment horizontal="center" vertical="center" wrapText="1"/>
    </xf>
    <xf numFmtId="38" fontId="9" fillId="0" borderId="27" xfId="50" applyFont="1" applyFill="1" applyBorder="1" applyAlignment="1">
      <alignment horizontal="center" vertical="center" wrapText="1"/>
    </xf>
    <xf numFmtId="211" fontId="7" fillId="0" borderId="16" xfId="50" applyNumberFormat="1" applyFont="1" applyFill="1" applyBorder="1" applyAlignment="1">
      <alignment vertical="center"/>
    </xf>
    <xf numFmtId="211" fontId="4" fillId="0" borderId="16" xfId="50" applyNumberFormat="1" applyFont="1" applyFill="1" applyBorder="1" applyAlignment="1">
      <alignment vertical="center"/>
    </xf>
    <xf numFmtId="38" fontId="4" fillId="0" borderId="26" xfId="50" applyFont="1" applyFill="1" applyBorder="1" applyAlignment="1">
      <alignment vertical="center"/>
    </xf>
    <xf numFmtId="211" fontId="7" fillId="0" borderId="0" xfId="50" applyNumberFormat="1" applyFont="1" applyFill="1" applyAlignment="1">
      <alignment vertical="center"/>
    </xf>
    <xf numFmtId="211" fontId="4" fillId="0" borderId="0" xfId="50" applyNumberFormat="1" applyFont="1" applyFill="1" applyAlignment="1">
      <alignment vertical="center"/>
    </xf>
    <xf numFmtId="187" fontId="4" fillId="0" borderId="16" xfId="0" applyNumberFormat="1" applyFont="1" applyFill="1" applyBorder="1" applyAlignment="1">
      <alignment vertical="center"/>
    </xf>
    <xf numFmtId="0" fontId="4" fillId="0" borderId="15" xfId="0" applyFont="1" applyFill="1" applyBorder="1" applyAlignment="1">
      <alignment vertical="center"/>
    </xf>
    <xf numFmtId="41" fontId="7" fillId="0" borderId="14" xfId="50" applyNumberFormat="1" applyFont="1" applyFill="1" applyBorder="1" applyAlignment="1">
      <alignment horizontal="distributed" vertical="center"/>
    </xf>
    <xf numFmtId="187" fontId="7" fillId="0" borderId="16" xfId="50" applyNumberFormat="1" applyFont="1" applyFill="1" applyBorder="1" applyAlignment="1">
      <alignment vertical="center"/>
    </xf>
    <xf numFmtId="0" fontId="7" fillId="0" borderId="0" xfId="0" applyFont="1" applyFill="1" applyAlignment="1">
      <alignment vertical="center"/>
    </xf>
    <xf numFmtId="41" fontId="4" fillId="0" borderId="14" xfId="50" applyNumberFormat="1" applyFont="1" applyFill="1" applyBorder="1" applyAlignment="1">
      <alignment horizontal="distributed" vertical="center"/>
    </xf>
    <xf numFmtId="187" fontId="4" fillId="0" borderId="16" xfId="5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4" xfId="50" applyNumberFormat="1" applyFont="1" applyFill="1" applyBorder="1" applyAlignment="1">
      <alignment horizontal="distributed" vertical="center"/>
    </xf>
    <xf numFmtId="187" fontId="4" fillId="0" borderId="0" xfId="0" applyNumberFormat="1" applyFont="1" applyFill="1" applyAlignment="1">
      <alignment vertical="center"/>
    </xf>
    <xf numFmtId="41" fontId="4" fillId="0" borderId="0" xfId="0" applyNumberFormat="1" applyFont="1" applyFill="1" applyAlignment="1">
      <alignment vertical="center"/>
    </xf>
    <xf numFmtId="187" fontId="4" fillId="0" borderId="20" xfId="0" applyNumberFormat="1" applyFont="1" applyFill="1" applyBorder="1" applyAlignment="1">
      <alignment horizontal="distributed" vertical="center"/>
    </xf>
    <xf numFmtId="187" fontId="4" fillId="0" borderId="20" xfId="50" applyNumberFormat="1" applyFont="1" applyFill="1" applyBorder="1" applyAlignment="1">
      <alignment vertical="center"/>
    </xf>
    <xf numFmtId="187" fontId="4" fillId="0" borderId="17" xfId="50" applyNumberFormat="1"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187" fontId="7" fillId="0" borderId="0" xfId="0" applyNumberFormat="1" applyFont="1" applyFill="1" applyAlignment="1">
      <alignment vertical="center"/>
    </xf>
    <xf numFmtId="3" fontId="4" fillId="0" borderId="16" xfId="0" applyNumberFormat="1" applyFont="1" applyFill="1" applyBorder="1" applyAlignment="1">
      <alignment horizontal="center" vertical="center"/>
    </xf>
    <xf numFmtId="187" fontId="4" fillId="0" borderId="0" xfId="0" applyNumberFormat="1" applyFont="1" applyFill="1" applyAlignment="1">
      <alignment horizontal="right" vertical="center"/>
    </xf>
    <xf numFmtId="38" fontId="4" fillId="0" borderId="20" xfId="50" applyFont="1" applyFill="1" applyBorder="1" applyAlignment="1">
      <alignment horizontal="right" vertical="center"/>
    </xf>
    <xf numFmtId="38" fontId="7" fillId="0" borderId="16" xfId="50" applyFont="1" applyFill="1" applyBorder="1" applyAlignment="1">
      <alignment horizontal="distributed" vertical="center"/>
    </xf>
    <xf numFmtId="38" fontId="7" fillId="0" borderId="0" xfId="50" applyFont="1" applyFill="1" applyAlignment="1">
      <alignment vertical="center"/>
    </xf>
    <xf numFmtId="38" fontId="4" fillId="0" borderId="16" xfId="50" applyFont="1" applyFill="1" applyBorder="1" applyAlignment="1">
      <alignment horizontal="distributed" vertical="center"/>
    </xf>
    <xf numFmtId="211" fontId="4" fillId="0" borderId="20" xfId="50" applyNumberFormat="1" applyFont="1" applyFill="1" applyBorder="1" applyAlignment="1">
      <alignment horizontal="distributed" vertical="center"/>
    </xf>
    <xf numFmtId="211" fontId="4" fillId="0" borderId="20" xfId="5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7" fillId="0" borderId="14" xfId="0" applyFont="1" applyFill="1" applyBorder="1" applyAlignment="1">
      <alignment horizontal="distributed" vertical="center"/>
    </xf>
    <xf numFmtId="3" fontId="7" fillId="0" borderId="16" xfId="0" applyNumberFormat="1" applyFont="1" applyFill="1" applyBorder="1" applyAlignment="1">
      <alignment vertical="center"/>
    </xf>
    <xf numFmtId="0" fontId="4" fillId="0" borderId="16" xfId="0" applyFont="1" applyFill="1" applyBorder="1" applyAlignment="1">
      <alignment horizontal="distributed" vertical="center"/>
    </xf>
    <xf numFmtId="187" fontId="4" fillId="0" borderId="16" xfId="0" applyNumberFormat="1" applyFont="1" applyFill="1" applyBorder="1" applyAlignment="1">
      <alignment horizontal="distributed" vertical="center"/>
    </xf>
    <xf numFmtId="0" fontId="4" fillId="0" borderId="17" xfId="0" applyFont="1" applyFill="1" applyBorder="1" applyAlignment="1">
      <alignment vertical="center"/>
    </xf>
    <xf numFmtId="3" fontId="4" fillId="0" borderId="20" xfId="0" applyNumberFormat="1" applyFont="1" applyFill="1" applyBorder="1" applyAlignment="1">
      <alignment vertical="center"/>
    </xf>
    <xf numFmtId="187" fontId="4" fillId="0" borderId="20" xfId="50" applyNumberFormat="1" applyFont="1" applyFill="1" applyBorder="1" applyAlignment="1" applyProtection="1">
      <alignment vertical="center"/>
      <protection/>
    </xf>
    <xf numFmtId="38" fontId="4" fillId="0" borderId="0" xfId="0" applyNumberFormat="1" applyFont="1" applyFill="1" applyAlignment="1">
      <alignment vertical="center"/>
    </xf>
    <xf numFmtId="3" fontId="4" fillId="0" borderId="0" xfId="0" applyNumberFormat="1" applyFont="1" applyFill="1" applyAlignment="1">
      <alignment vertical="center"/>
    </xf>
    <xf numFmtId="41" fontId="7" fillId="0" borderId="16" xfId="50" applyNumberFormat="1" applyFont="1" applyFill="1" applyBorder="1" applyAlignment="1">
      <alignment horizontal="distributed" vertical="center"/>
    </xf>
    <xf numFmtId="41" fontId="4" fillId="0" borderId="16" xfId="50" applyNumberFormat="1" applyFont="1" applyFill="1" applyBorder="1" applyAlignment="1">
      <alignment horizontal="distributed" vertical="center"/>
    </xf>
    <xf numFmtId="210" fontId="4" fillId="0" borderId="16" xfId="50" applyNumberFormat="1" applyFont="1" applyFill="1" applyBorder="1" applyAlignment="1">
      <alignment vertical="center"/>
    </xf>
    <xf numFmtId="0" fontId="4" fillId="0" borderId="16" xfId="50" applyNumberFormat="1" applyFont="1" applyFill="1" applyBorder="1" applyAlignment="1">
      <alignment horizontal="distributed" vertical="center"/>
    </xf>
    <xf numFmtId="41" fontId="4" fillId="0" borderId="20" xfId="50" applyNumberFormat="1" applyFont="1" applyFill="1" applyBorder="1" applyAlignment="1">
      <alignment vertical="center"/>
    </xf>
    <xf numFmtId="41" fontId="7" fillId="0" borderId="16" xfId="50" applyNumberFormat="1" applyFont="1" applyFill="1" applyBorder="1" applyAlignment="1">
      <alignment vertical="center"/>
    </xf>
    <xf numFmtId="187" fontId="4" fillId="0" borderId="0" xfId="0" applyNumberFormat="1" applyFont="1" applyFill="1" applyAlignment="1">
      <alignment vertical="center"/>
    </xf>
    <xf numFmtId="187" fontId="4" fillId="0" borderId="16" xfId="0" applyNumberFormat="1" applyFont="1" applyFill="1" applyBorder="1" applyAlignment="1">
      <alignment horizontal="right" vertical="center"/>
    </xf>
    <xf numFmtId="38" fontId="5" fillId="0" borderId="0" xfId="50" applyFont="1" applyFill="1" applyAlignment="1">
      <alignment horizontal="left" vertical="center"/>
    </xf>
    <xf numFmtId="38" fontId="4" fillId="0" borderId="29" xfId="50" applyFont="1" applyFill="1" applyBorder="1" applyAlignment="1">
      <alignment vertical="center"/>
    </xf>
    <xf numFmtId="38" fontId="4" fillId="0" borderId="29" xfId="50" applyFont="1" applyFill="1" applyBorder="1" applyAlignment="1">
      <alignment horizontal="right" vertical="center"/>
    </xf>
    <xf numFmtId="38" fontId="9" fillId="0" borderId="30" xfId="50" applyFont="1" applyFill="1" applyBorder="1" applyAlignment="1">
      <alignment horizontal="center" vertical="center"/>
    </xf>
    <xf numFmtId="38" fontId="9" fillId="0" borderId="31" xfId="50" applyFont="1" applyFill="1" applyBorder="1" applyAlignment="1">
      <alignment horizontal="center" vertical="center"/>
    </xf>
    <xf numFmtId="38" fontId="9" fillId="0" borderId="32" xfId="50" applyFont="1" applyFill="1" applyBorder="1" applyAlignment="1">
      <alignment horizontal="center" vertical="center"/>
    </xf>
    <xf numFmtId="38" fontId="9" fillId="0" borderId="33" xfId="50" applyFont="1" applyFill="1" applyBorder="1" applyAlignment="1">
      <alignment horizontal="center" vertical="center"/>
    </xf>
    <xf numFmtId="189" fontId="7" fillId="0" borderId="16" xfId="50" applyNumberFormat="1" applyFont="1" applyFill="1" applyBorder="1" applyAlignment="1">
      <alignment vertical="center"/>
    </xf>
    <xf numFmtId="189" fontId="4" fillId="0" borderId="16" xfId="50" applyNumberFormat="1" applyFont="1" applyFill="1" applyBorder="1" applyAlignment="1">
      <alignment vertical="center"/>
    </xf>
    <xf numFmtId="38" fontId="4" fillId="0" borderId="17" xfId="50" applyFont="1" applyFill="1" applyBorder="1" applyAlignment="1">
      <alignment horizontal="left" vertical="center"/>
    </xf>
    <xf numFmtId="211" fontId="4" fillId="0" borderId="17" xfId="50" applyNumberFormat="1" applyFont="1" applyFill="1" applyBorder="1" applyAlignment="1">
      <alignment vertical="center"/>
    </xf>
    <xf numFmtId="211" fontId="4" fillId="0" borderId="22" xfId="50" applyNumberFormat="1" applyFont="1" applyFill="1" applyBorder="1" applyAlignment="1">
      <alignment vertical="center"/>
    </xf>
    <xf numFmtId="211" fontId="4" fillId="0" borderId="19" xfId="50" applyNumberFormat="1" applyFont="1" applyFill="1" applyBorder="1" applyAlignment="1">
      <alignment vertical="center"/>
    </xf>
    <xf numFmtId="38" fontId="7" fillId="0" borderId="26" xfId="50" applyFont="1" applyFill="1" applyBorder="1" applyAlignment="1">
      <alignment vertical="center"/>
    </xf>
    <xf numFmtId="41" fontId="4" fillId="0" borderId="0" xfId="53" applyNumberFormat="1" applyFont="1" applyFill="1" applyBorder="1" applyAlignment="1">
      <alignment horizontal="center" vertical="center"/>
    </xf>
    <xf numFmtId="41" fontId="4" fillId="0" borderId="16" xfId="53" applyNumberFormat="1" applyFont="1" applyFill="1" applyBorder="1" applyAlignment="1">
      <alignment vertical="center"/>
    </xf>
    <xf numFmtId="41" fontId="11" fillId="0" borderId="15" xfId="53" applyNumberFormat="1" applyFont="1" applyFill="1" applyBorder="1" applyAlignment="1">
      <alignment horizontal="right" vertical="center"/>
    </xf>
    <xf numFmtId="41" fontId="11" fillId="0" borderId="0" xfId="53" applyNumberFormat="1" applyFont="1" applyFill="1" applyBorder="1" applyAlignment="1">
      <alignment horizontal="right" vertical="center"/>
    </xf>
    <xf numFmtId="41" fontId="4" fillId="0" borderId="14" xfId="53" applyNumberFormat="1" applyFont="1" applyFill="1" applyBorder="1" applyAlignment="1">
      <alignment horizontal="center" vertical="center"/>
    </xf>
    <xf numFmtId="41" fontId="11" fillId="0" borderId="15" xfId="53" applyNumberFormat="1" applyFont="1" applyFill="1" applyBorder="1" applyAlignment="1">
      <alignment vertical="center"/>
    </xf>
    <xf numFmtId="41" fontId="4" fillId="0" borderId="0" xfId="53" applyNumberFormat="1" applyFont="1" applyFill="1" applyBorder="1" applyAlignment="1">
      <alignment vertical="center"/>
    </xf>
    <xf numFmtId="41" fontId="7" fillId="0" borderId="16" xfId="53" applyNumberFormat="1" applyFont="1" applyFill="1" applyBorder="1" applyAlignment="1">
      <alignment vertical="center"/>
    </xf>
    <xf numFmtId="41" fontId="18" fillId="0" borderId="15" xfId="53" applyNumberFormat="1" applyFont="1" applyFill="1" applyBorder="1" applyAlignment="1">
      <alignment horizontal="right" vertical="center"/>
    </xf>
    <xf numFmtId="41" fontId="18" fillId="0" borderId="0" xfId="53" applyNumberFormat="1" applyFont="1" applyFill="1" applyBorder="1" applyAlignment="1">
      <alignment horizontal="right" vertical="center"/>
    </xf>
    <xf numFmtId="41" fontId="7" fillId="0" borderId="0" xfId="53" applyNumberFormat="1" applyFont="1" applyFill="1" applyBorder="1" applyAlignment="1">
      <alignment horizontal="center" vertical="center"/>
    </xf>
    <xf numFmtId="41" fontId="7" fillId="0" borderId="14" xfId="53" applyNumberFormat="1" applyFont="1" applyFill="1" applyBorder="1" applyAlignment="1">
      <alignment horizontal="center" vertical="center"/>
    </xf>
    <xf numFmtId="211" fontId="7" fillId="0" borderId="24" xfId="50" applyNumberFormat="1" applyFont="1" applyFill="1" applyBorder="1" applyAlignment="1">
      <alignment vertical="center"/>
    </xf>
    <xf numFmtId="211" fontId="7" fillId="0" borderId="0" xfId="50" applyNumberFormat="1" applyFont="1" applyFill="1" applyBorder="1" applyAlignment="1">
      <alignment vertical="center"/>
    </xf>
    <xf numFmtId="176" fontId="4" fillId="0" borderId="15" xfId="50" applyNumberFormat="1" applyFont="1" applyFill="1" applyBorder="1" applyAlignment="1">
      <alignment vertical="center"/>
    </xf>
    <xf numFmtId="211" fontId="4" fillId="0" borderId="24" xfId="50" applyNumberFormat="1" applyFont="1" applyFill="1" applyBorder="1" applyAlignment="1">
      <alignment vertical="center"/>
    </xf>
    <xf numFmtId="211" fontId="4" fillId="0" borderId="0" xfId="50" applyNumberFormat="1" applyFont="1" applyFill="1" applyBorder="1" applyAlignment="1">
      <alignment vertical="center"/>
    </xf>
    <xf numFmtId="210" fontId="7" fillId="0" borderId="16" xfId="50" applyNumberFormat="1" applyFont="1" applyFill="1" applyBorder="1" applyAlignment="1">
      <alignment vertical="center"/>
    </xf>
    <xf numFmtId="187" fontId="7" fillId="0" borderId="16" xfId="50" applyNumberFormat="1" applyFont="1" applyFill="1" applyBorder="1" applyAlignment="1" applyProtection="1">
      <alignment vertical="center"/>
      <protection/>
    </xf>
    <xf numFmtId="176" fontId="7" fillId="0" borderId="15" xfId="50" applyNumberFormat="1" applyFont="1" applyFill="1" applyBorder="1" applyAlignment="1">
      <alignment vertical="center"/>
    </xf>
    <xf numFmtId="187" fontId="4" fillId="0" borderId="16" xfId="0" applyNumberFormat="1" applyFont="1" applyFill="1" applyBorder="1" applyAlignment="1">
      <alignment vertical="center"/>
    </xf>
    <xf numFmtId="177" fontId="7" fillId="0" borderId="16" xfId="42" applyNumberFormat="1" applyFont="1" applyFill="1" applyBorder="1" applyAlignment="1">
      <alignment vertical="center"/>
    </xf>
    <xf numFmtId="176" fontId="7" fillId="0" borderId="16" xfId="50" applyNumberFormat="1" applyFont="1" applyFill="1" applyBorder="1" applyAlignment="1">
      <alignment vertical="center"/>
    </xf>
    <xf numFmtId="177" fontId="4" fillId="0" borderId="16" xfId="42" applyNumberFormat="1" applyFont="1" applyFill="1" applyBorder="1" applyAlignment="1">
      <alignment vertical="center"/>
    </xf>
    <xf numFmtId="176" fontId="4" fillId="0" borderId="16" xfId="50" applyNumberFormat="1" applyFont="1" applyFill="1" applyBorder="1" applyAlignment="1">
      <alignment vertical="center"/>
    </xf>
    <xf numFmtId="0" fontId="11" fillId="0" borderId="21" xfId="0" applyFont="1" applyFill="1" applyBorder="1" applyAlignment="1">
      <alignment horizontal="center" vertical="center" shrinkToFit="1"/>
    </xf>
    <xf numFmtId="213" fontId="9" fillId="0" borderId="0" xfId="0" applyNumberFormat="1" applyFont="1" applyFill="1" applyBorder="1" applyAlignment="1" applyProtection="1">
      <alignment horizontal="right"/>
      <protection locked="0"/>
    </xf>
    <xf numFmtId="38" fontId="4" fillId="0" borderId="11" xfId="50" applyFont="1" applyFill="1" applyBorder="1" applyAlignment="1">
      <alignment horizontal="center" vertical="center"/>
    </xf>
    <xf numFmtId="38" fontId="4" fillId="0" borderId="34" xfId="50" applyFont="1" applyFill="1" applyBorder="1" applyAlignment="1">
      <alignment horizontal="center" vertical="center"/>
    </xf>
    <xf numFmtId="38" fontId="7" fillId="0" borderId="35" xfId="50" applyFont="1" applyFill="1" applyBorder="1" applyAlignment="1">
      <alignment horizontal="distributed" vertical="center"/>
    </xf>
    <xf numFmtId="41" fontId="4" fillId="0" borderId="15" xfId="53" applyNumberFormat="1" applyFont="1" applyFill="1" applyBorder="1" applyAlignment="1">
      <alignment horizontal="center" vertical="center"/>
    </xf>
    <xf numFmtId="41" fontId="7" fillId="0" borderId="15" xfId="53" applyNumberFormat="1" applyFont="1" applyFill="1" applyBorder="1" applyAlignment="1">
      <alignment horizontal="center"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38" fontId="7" fillId="0" borderId="38" xfId="50" applyFont="1" applyFill="1" applyBorder="1" applyAlignment="1">
      <alignment vertical="center"/>
    </xf>
    <xf numFmtId="38" fontId="4" fillId="0" borderId="36" xfId="50" applyFont="1" applyFill="1" applyBorder="1" applyAlignment="1">
      <alignment horizontal="centerContinuous" vertical="center"/>
    </xf>
    <xf numFmtId="38" fontId="4" fillId="0" borderId="0" xfId="50" applyFont="1" applyFill="1" applyBorder="1" applyAlignment="1">
      <alignment horizontal="center" vertical="center"/>
    </xf>
    <xf numFmtId="187" fontId="4" fillId="0" borderId="0" xfId="0" applyNumberFormat="1" applyFont="1" applyFill="1" applyBorder="1" applyAlignment="1">
      <alignment vertical="center"/>
    </xf>
    <xf numFmtId="187"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38" fontId="4" fillId="0" borderId="32" xfId="50" applyFont="1" applyFill="1" applyBorder="1" applyAlignment="1">
      <alignment horizontal="center" vertical="center"/>
    </xf>
    <xf numFmtId="38" fontId="4" fillId="0" borderId="10" xfId="50" applyFont="1" applyFill="1" applyBorder="1" applyAlignment="1">
      <alignment horizontal="center" vertical="center"/>
    </xf>
    <xf numFmtId="38" fontId="4" fillId="0" borderId="12" xfId="50" applyFont="1" applyFill="1" applyBorder="1" applyAlignment="1">
      <alignment horizontal="center" vertical="center"/>
    </xf>
    <xf numFmtId="38" fontId="4" fillId="0" borderId="36" xfId="50" applyFont="1" applyFill="1" applyBorder="1" applyAlignment="1">
      <alignment horizontal="center" vertical="center"/>
    </xf>
    <xf numFmtId="38" fontId="4" fillId="0" borderId="30" xfId="50" applyFont="1" applyFill="1" applyBorder="1" applyAlignment="1">
      <alignment horizontal="center" vertical="center"/>
    </xf>
    <xf numFmtId="38" fontId="4" fillId="0" borderId="11" xfId="50" applyFont="1" applyFill="1" applyBorder="1" applyAlignment="1">
      <alignment horizontal="center" vertical="center"/>
    </xf>
    <xf numFmtId="38" fontId="4" fillId="0" borderId="13" xfId="50" applyFont="1" applyFill="1" applyBorder="1" applyAlignment="1">
      <alignment horizontal="center" vertical="center"/>
    </xf>
    <xf numFmtId="38" fontId="4" fillId="0" borderId="39" xfId="50" applyFont="1" applyFill="1" applyBorder="1" applyAlignment="1">
      <alignment horizontal="center" vertical="center"/>
    </xf>
    <xf numFmtId="38" fontId="4" fillId="0" borderId="32" xfId="50" applyFont="1" applyFill="1" applyBorder="1" applyAlignment="1">
      <alignment horizontal="center" vertical="center"/>
    </xf>
    <xf numFmtId="38" fontId="4" fillId="0" borderId="10" xfId="50" applyFont="1" applyFill="1" applyBorder="1" applyAlignment="1">
      <alignment horizontal="center" vertical="center"/>
    </xf>
    <xf numFmtId="38" fontId="4" fillId="0" borderId="12" xfId="50" applyFont="1" applyFill="1" applyBorder="1" applyAlignment="1">
      <alignment horizontal="center" vertical="center"/>
    </xf>
    <xf numFmtId="38" fontId="4" fillId="0" borderId="36" xfId="50" applyFont="1" applyFill="1" applyBorder="1" applyAlignment="1">
      <alignment horizontal="center" vertical="center"/>
    </xf>
    <xf numFmtId="38" fontId="4" fillId="0" borderId="30" xfId="50" applyFont="1" applyFill="1" applyBorder="1" applyAlignment="1">
      <alignment horizontal="center" vertical="center"/>
    </xf>
    <xf numFmtId="0" fontId="4" fillId="0" borderId="0" xfId="0" applyFont="1" applyFill="1" applyBorder="1" applyAlignment="1">
      <alignment horizontal="right" vertical="center"/>
    </xf>
    <xf numFmtId="0" fontId="19" fillId="0" borderId="0" xfId="67" applyFont="1" applyFill="1" applyAlignment="1">
      <alignment horizontal="left"/>
      <protection/>
    </xf>
    <xf numFmtId="0" fontId="4" fillId="0" borderId="0" xfId="65" applyFont="1" applyFill="1" applyAlignment="1">
      <alignment horizontal="right" vertical="center"/>
      <protection/>
    </xf>
    <xf numFmtId="0" fontId="4" fillId="0" borderId="0" xfId="68" applyFont="1" applyFill="1" applyAlignment="1">
      <alignment vertical="center"/>
      <protection/>
    </xf>
    <xf numFmtId="49" fontId="4" fillId="0" borderId="0" xfId="68" applyNumberFormat="1" applyFont="1" applyFill="1" applyAlignment="1" quotePrefix="1">
      <alignment horizontal="left" vertical="center"/>
      <protection/>
    </xf>
    <xf numFmtId="0" fontId="4" fillId="0" borderId="0" xfId="65" applyFont="1" applyFill="1">
      <alignment vertical="center"/>
      <protection/>
    </xf>
    <xf numFmtId="0" fontId="4" fillId="0" borderId="0" xfId="65" applyFont="1" applyFill="1" applyAlignment="1">
      <alignment horizontal="left" vertical="center"/>
      <protection/>
    </xf>
    <xf numFmtId="38" fontId="19" fillId="0" borderId="0" xfId="52" applyFont="1" applyFill="1" applyAlignment="1">
      <alignment vertical="center"/>
    </xf>
    <xf numFmtId="0" fontId="19" fillId="0" borderId="0" xfId="65" applyFont="1" applyFill="1">
      <alignment vertical="center"/>
      <protection/>
    </xf>
    <xf numFmtId="38" fontId="19" fillId="0" borderId="0" xfId="52" applyFont="1" applyFill="1" applyAlignment="1">
      <alignment/>
    </xf>
    <xf numFmtId="38" fontId="14" fillId="0" borderId="0" xfId="53" applyFont="1" applyFill="1" applyAlignment="1">
      <alignment/>
    </xf>
    <xf numFmtId="38" fontId="15" fillId="0" borderId="0" xfId="53" applyFont="1" applyFill="1" applyAlignment="1">
      <alignment horizontal="right"/>
    </xf>
    <xf numFmtId="0" fontId="5" fillId="0" borderId="0" xfId="0" applyNumberFormat="1" applyFont="1" applyFill="1" applyAlignment="1" applyProtection="1">
      <alignment/>
      <protection locked="0"/>
    </xf>
    <xf numFmtId="0" fontId="17" fillId="0" borderId="0" xfId="0" applyNumberFormat="1" applyFont="1" applyFill="1" applyAlignment="1" applyProtection="1">
      <alignment/>
      <protection locked="0"/>
    </xf>
    <xf numFmtId="38" fontId="14" fillId="0" borderId="0" xfId="53" applyFont="1" applyFill="1" applyBorder="1" applyAlignment="1">
      <alignment/>
    </xf>
    <xf numFmtId="0" fontId="4" fillId="0" borderId="29"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protection locked="0"/>
    </xf>
    <xf numFmtId="0" fontId="9" fillId="0" borderId="0" xfId="0" applyNumberFormat="1" applyFont="1" applyFill="1" applyAlignment="1" applyProtection="1">
      <alignment/>
      <protection locked="0"/>
    </xf>
    <xf numFmtId="38" fontId="14" fillId="0" borderId="29" xfId="53" applyFont="1" applyFill="1" applyBorder="1" applyAlignment="1">
      <alignment horizontal="center" vertical="center"/>
    </xf>
    <xf numFmtId="0" fontId="4" fillId="0" borderId="29"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right" vertical="top"/>
      <protection locked="0"/>
    </xf>
    <xf numFmtId="38" fontId="4" fillId="0" borderId="0" xfId="53" applyFont="1" applyFill="1" applyAlignment="1">
      <alignment/>
    </xf>
    <xf numFmtId="0" fontId="4" fillId="0" borderId="11" xfId="0" applyNumberFormat="1" applyFont="1" applyFill="1" applyBorder="1" applyAlignment="1" applyProtection="1">
      <alignment horizontal="distributed" vertical="center"/>
      <protection locked="0"/>
    </xf>
    <xf numFmtId="0" fontId="4" fillId="0" borderId="10" xfId="0" applyNumberFormat="1" applyFont="1" applyFill="1" applyBorder="1" applyAlignment="1" applyProtection="1">
      <alignment vertical="center"/>
      <protection locked="0"/>
    </xf>
    <xf numFmtId="0" fontId="4" fillId="0" borderId="39" xfId="0" applyNumberFormat="1" applyFont="1" applyFill="1" applyBorder="1" applyAlignment="1" applyProtection="1">
      <alignment vertical="center"/>
      <protection locked="0"/>
    </xf>
    <xf numFmtId="0" fontId="4" fillId="0" borderId="33" xfId="0" applyNumberFormat="1" applyFont="1" applyFill="1" applyBorder="1" applyAlignment="1" applyProtection="1">
      <alignment vertical="center"/>
      <protection locked="0"/>
    </xf>
    <xf numFmtId="0" fontId="4" fillId="0" borderId="37" xfId="0" applyNumberFormat="1" applyFont="1" applyFill="1" applyBorder="1" applyAlignment="1" applyProtection="1">
      <alignment vertical="center"/>
      <protection locked="0"/>
    </xf>
    <xf numFmtId="0" fontId="4" fillId="0" borderId="37" xfId="0" applyFont="1" applyFill="1" applyBorder="1" applyAlignment="1">
      <alignment horizontal="center" vertical="center"/>
    </xf>
    <xf numFmtId="38" fontId="4" fillId="0" borderId="0" xfId="53" applyFont="1" applyFill="1" applyBorder="1" applyAlignment="1">
      <alignment/>
    </xf>
    <xf numFmtId="38" fontId="4" fillId="0" borderId="0" xfId="53" applyFont="1" applyFill="1" applyAlignment="1">
      <alignment vertical="center"/>
    </xf>
    <xf numFmtId="0" fontId="4" fillId="0" borderId="13" xfId="0" applyFont="1" applyFill="1" applyBorder="1" applyAlignment="1">
      <alignment horizontal="distributed" vertical="center"/>
    </xf>
    <xf numFmtId="0" fontId="4" fillId="0" borderId="15"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7" xfId="0" applyNumberFormat="1" applyFont="1" applyFill="1" applyBorder="1" applyAlignment="1" applyProtection="1">
      <alignment horizontal="center" vertical="center"/>
      <protection locked="0"/>
    </xf>
    <xf numFmtId="38" fontId="4" fillId="0" borderId="0" xfId="53" applyFont="1" applyFill="1" applyBorder="1" applyAlignment="1">
      <alignment vertical="center"/>
    </xf>
    <xf numFmtId="213" fontId="14" fillId="0" borderId="40" xfId="0" applyNumberFormat="1" applyFont="1" applyFill="1" applyBorder="1" applyAlignment="1" applyProtection="1">
      <alignment/>
      <protection locked="0"/>
    </xf>
    <xf numFmtId="213" fontId="14" fillId="0" borderId="38" xfId="0" applyNumberFormat="1" applyFont="1" applyFill="1" applyBorder="1" applyAlignment="1" applyProtection="1">
      <alignment/>
      <protection locked="0"/>
    </xf>
    <xf numFmtId="213" fontId="14" fillId="0" borderId="26" xfId="0" applyNumberFormat="1" applyFont="1" applyFill="1" applyBorder="1" applyAlignment="1" applyProtection="1">
      <alignment/>
      <protection locked="0"/>
    </xf>
    <xf numFmtId="0" fontId="14" fillId="0" borderId="40" xfId="0" applyFont="1" applyFill="1" applyBorder="1" applyAlignment="1">
      <alignment/>
    </xf>
    <xf numFmtId="0" fontId="4" fillId="0" borderId="14" xfId="0" applyNumberFormat="1" applyFont="1" applyFill="1" applyBorder="1" applyAlignment="1" applyProtection="1">
      <alignment horizontal="center" vertical="center"/>
      <protection locked="0"/>
    </xf>
    <xf numFmtId="41" fontId="4" fillId="0" borderId="15" xfId="53" applyNumberFormat="1" applyFont="1" applyFill="1" applyBorder="1" applyAlignment="1">
      <alignment vertical="center"/>
    </xf>
    <xf numFmtId="0" fontId="7" fillId="0" borderId="14" xfId="0" applyNumberFormat="1" applyFont="1" applyFill="1" applyBorder="1" applyAlignment="1" applyProtection="1">
      <alignment horizontal="center" vertical="center"/>
      <protection locked="0"/>
    </xf>
    <xf numFmtId="41" fontId="7" fillId="0" borderId="15" xfId="53" applyNumberFormat="1" applyFont="1" applyFill="1" applyBorder="1" applyAlignment="1">
      <alignment vertical="center"/>
    </xf>
    <xf numFmtId="38" fontId="14" fillId="0" borderId="0" xfId="53" applyFont="1" applyFill="1" applyAlignment="1">
      <alignment vertical="center"/>
    </xf>
    <xf numFmtId="214" fontId="9" fillId="0" borderId="17" xfId="0" applyNumberFormat="1" applyFont="1" applyFill="1" applyBorder="1" applyAlignment="1" applyProtection="1">
      <alignment horizontal="distributed"/>
      <protection locked="0"/>
    </xf>
    <xf numFmtId="38" fontId="4" fillId="0" borderId="18" xfId="53" applyFont="1" applyFill="1" applyBorder="1" applyAlignment="1">
      <alignment/>
    </xf>
    <xf numFmtId="38" fontId="4" fillId="0" borderId="19" xfId="53" applyFont="1" applyFill="1" applyBorder="1" applyAlignment="1">
      <alignment/>
    </xf>
    <xf numFmtId="38" fontId="4" fillId="0" borderId="20" xfId="53" applyFont="1" applyFill="1" applyBorder="1" applyAlignment="1">
      <alignment/>
    </xf>
    <xf numFmtId="38" fontId="7" fillId="0" borderId="18" xfId="53" applyFont="1" applyFill="1" applyBorder="1" applyAlignment="1" applyProtection="1">
      <alignment/>
      <protection locked="0"/>
    </xf>
    <xf numFmtId="0" fontId="9" fillId="0" borderId="0" xfId="69" applyFont="1" applyFill="1">
      <alignment/>
      <protection/>
    </xf>
    <xf numFmtId="214" fontId="9" fillId="0" borderId="0" xfId="0" applyNumberFormat="1" applyFont="1" applyFill="1" applyAlignment="1" applyProtection="1">
      <alignment horizontal="distributed"/>
      <protection locked="0"/>
    </xf>
    <xf numFmtId="38" fontId="12" fillId="0" borderId="0" xfId="50" applyFont="1" applyFill="1" applyAlignment="1">
      <alignment horizontal="right" vertical="center"/>
    </xf>
    <xf numFmtId="38" fontId="4" fillId="0" borderId="34" xfId="50" applyFont="1" applyFill="1" applyBorder="1" applyAlignment="1">
      <alignment horizontal="centerContinuous" vertical="center"/>
    </xf>
    <xf numFmtId="38" fontId="4" fillId="0" borderId="41" xfId="50" applyFont="1" applyFill="1" applyBorder="1" applyAlignment="1">
      <alignment horizontal="center" vertical="center"/>
    </xf>
    <xf numFmtId="38" fontId="4" fillId="0" borderId="33" xfId="50" applyFont="1" applyFill="1" applyBorder="1" applyAlignment="1">
      <alignment horizontal="center" vertical="center"/>
    </xf>
    <xf numFmtId="38" fontId="7" fillId="0" borderId="38" xfId="50" applyFont="1" applyFill="1" applyBorder="1" applyAlignment="1">
      <alignment horizontal="distributed" vertical="center"/>
    </xf>
    <xf numFmtId="0" fontId="7" fillId="0" borderId="35" xfId="0" applyFont="1" applyFill="1" applyBorder="1" applyAlignment="1">
      <alignment horizontal="right" vertical="center"/>
    </xf>
    <xf numFmtId="38" fontId="4" fillId="0" borderId="40" xfId="50" applyFont="1" applyFill="1" applyBorder="1" applyAlignment="1">
      <alignment vertical="center"/>
    </xf>
    <xf numFmtId="38" fontId="6" fillId="0" borderId="0" xfId="50" applyFont="1" applyFill="1" applyBorder="1" applyAlignment="1">
      <alignment horizontal="distributed" vertical="center"/>
    </xf>
    <xf numFmtId="38" fontId="4" fillId="0" borderId="19" xfId="50" applyFont="1" applyFill="1" applyBorder="1" applyAlignment="1">
      <alignment vertical="center"/>
    </xf>
    <xf numFmtId="0" fontId="4" fillId="0" borderId="17" xfId="0" applyFont="1" applyFill="1" applyBorder="1" applyAlignment="1">
      <alignment vertical="center"/>
    </xf>
    <xf numFmtId="0" fontId="13" fillId="0" borderId="30" xfId="0" applyFont="1" applyFill="1" applyBorder="1" applyAlignment="1">
      <alignment horizontal="center" vertical="center"/>
    </xf>
    <xf numFmtId="38" fontId="7" fillId="0" borderId="0" xfId="50" applyFont="1" applyFill="1" applyBorder="1" applyAlignment="1">
      <alignment vertical="center"/>
    </xf>
    <xf numFmtId="176" fontId="4" fillId="0" borderId="0" xfId="50" applyNumberFormat="1" applyFont="1" applyFill="1" applyAlignment="1">
      <alignment vertical="center"/>
    </xf>
    <xf numFmtId="0" fontId="4" fillId="0" borderId="0" xfId="0" applyFont="1" applyFill="1" applyAlignment="1">
      <alignment horizontal="center"/>
    </xf>
    <xf numFmtId="176" fontId="4" fillId="0" borderId="0" xfId="0" applyNumberFormat="1" applyFont="1" applyFill="1" applyAlignment="1">
      <alignment vertical="center"/>
    </xf>
    <xf numFmtId="0" fontId="7" fillId="0" borderId="0" xfId="0" applyFont="1" applyFill="1" applyBorder="1" applyAlignment="1">
      <alignment horizontal="distributed" vertical="center"/>
    </xf>
    <xf numFmtId="41" fontId="7" fillId="0" borderId="0" xfId="50" applyNumberFormat="1" applyFont="1" applyFill="1" applyBorder="1" applyAlignment="1">
      <alignment horizontal="distributed" vertical="center"/>
    </xf>
    <xf numFmtId="41" fontId="4" fillId="0" borderId="0" xfId="50" applyNumberFormat="1" applyFont="1" applyFill="1" applyBorder="1" applyAlignment="1">
      <alignment horizontal="distributed" vertical="center"/>
    </xf>
    <xf numFmtId="0" fontId="4" fillId="0" borderId="0" xfId="50" applyNumberFormat="1" applyFont="1" applyFill="1" applyBorder="1" applyAlignment="1">
      <alignment horizontal="distributed" vertical="center"/>
    </xf>
    <xf numFmtId="0" fontId="4" fillId="0" borderId="19" xfId="0" applyFont="1" applyFill="1" applyBorder="1" applyAlignment="1">
      <alignment horizontal="distributed" vertical="center"/>
    </xf>
    <xf numFmtId="0" fontId="0" fillId="0" borderId="41" xfId="0" applyFont="1" applyFill="1" applyBorder="1" applyAlignment="1">
      <alignment horizontal="centerContinuous" vertical="center"/>
    </xf>
    <xf numFmtId="38" fontId="4" fillId="0" borderId="42" xfId="50" applyFont="1" applyFill="1" applyBorder="1" applyAlignment="1">
      <alignment horizontal="center" vertical="center"/>
    </xf>
    <xf numFmtId="38" fontId="7" fillId="0" borderId="43" xfId="50" applyFont="1" applyFill="1" applyBorder="1" applyAlignment="1">
      <alignment vertical="center"/>
    </xf>
    <xf numFmtId="38" fontId="4" fillId="0" borderId="44" xfId="50" applyFont="1" applyFill="1" applyBorder="1" applyAlignment="1">
      <alignment vertical="center"/>
    </xf>
    <xf numFmtId="38" fontId="4" fillId="0" borderId="45" xfId="50" applyFont="1" applyFill="1" applyBorder="1" applyAlignment="1">
      <alignment vertical="center"/>
    </xf>
    <xf numFmtId="38" fontId="4" fillId="0" borderId="0" xfId="50" applyFont="1" applyFill="1" applyBorder="1" applyAlignment="1">
      <alignment/>
    </xf>
    <xf numFmtId="188" fontId="7" fillId="0" borderId="15" xfId="50" applyNumberFormat="1" applyFont="1" applyFill="1" applyBorder="1" applyAlignment="1">
      <alignment vertical="center"/>
    </xf>
    <xf numFmtId="188" fontId="4" fillId="0" borderId="15" xfId="50" applyNumberFormat="1" applyFont="1" applyFill="1" applyBorder="1" applyAlignment="1">
      <alignment vertical="center"/>
    </xf>
    <xf numFmtId="187" fontId="4" fillId="0" borderId="20" xfId="0" applyNumberFormat="1" applyFont="1" applyFill="1" applyBorder="1" applyAlignment="1">
      <alignment vertical="center"/>
    </xf>
    <xf numFmtId="187" fontId="4" fillId="0" borderId="17" xfId="0" applyNumberFormat="1" applyFont="1" applyFill="1" applyBorder="1" applyAlignment="1">
      <alignment vertical="center"/>
    </xf>
    <xf numFmtId="188" fontId="4" fillId="0" borderId="18" xfId="50" applyNumberFormat="1" applyFont="1" applyFill="1" applyBorder="1" applyAlignment="1">
      <alignment vertical="center"/>
    </xf>
    <xf numFmtId="212" fontId="4" fillId="0" borderId="0" xfId="0" applyNumberFormat="1" applyFont="1" applyFill="1" applyAlignment="1">
      <alignment vertical="center"/>
    </xf>
    <xf numFmtId="188" fontId="4" fillId="0" borderId="15" xfId="50" applyNumberFormat="1" applyFont="1" applyFill="1" applyBorder="1" applyAlignment="1">
      <alignment horizontal="right" vertical="center"/>
    </xf>
    <xf numFmtId="210" fontId="4" fillId="0" borderId="20" xfId="50" applyNumberFormat="1" applyFont="1" applyFill="1" applyBorder="1" applyAlignment="1">
      <alignment vertical="center"/>
    </xf>
    <xf numFmtId="210" fontId="4" fillId="0" borderId="19" xfId="0" applyNumberFormat="1" applyFont="1" applyFill="1" applyBorder="1" applyAlignment="1">
      <alignment vertical="center"/>
    </xf>
    <xf numFmtId="187" fontId="4" fillId="0" borderId="16" xfId="50" applyNumberFormat="1" applyFont="1" applyFill="1" applyBorder="1" applyAlignment="1" applyProtection="1">
      <alignment vertical="center"/>
      <protection/>
    </xf>
    <xf numFmtId="211" fontId="7" fillId="0" borderId="16" xfId="50" applyNumberFormat="1" applyFont="1" applyFill="1" applyBorder="1" applyAlignment="1">
      <alignment horizontal="right" vertical="center"/>
    </xf>
    <xf numFmtId="211" fontId="4" fillId="0" borderId="16" xfId="50" applyNumberFormat="1" applyFont="1" applyFill="1" applyBorder="1" applyAlignment="1">
      <alignment horizontal="right" vertical="center"/>
    </xf>
    <xf numFmtId="38" fontId="11" fillId="0" borderId="14" xfId="50" applyFont="1" applyFill="1" applyBorder="1" applyAlignment="1">
      <alignment horizontal="distributed" vertical="center"/>
    </xf>
    <xf numFmtId="211" fontId="4" fillId="0" borderId="0" xfId="50" applyNumberFormat="1" applyFont="1" applyFill="1" applyAlignment="1">
      <alignment horizontal="right" vertical="center"/>
    </xf>
    <xf numFmtId="187" fontId="7" fillId="0" borderId="16" xfId="50" applyNumberFormat="1" applyFont="1" applyFill="1" applyBorder="1" applyAlignment="1">
      <alignment horizontal="right" vertical="center"/>
    </xf>
    <xf numFmtId="187" fontId="4" fillId="0" borderId="16" xfId="50" applyNumberFormat="1" applyFont="1" applyFill="1" applyBorder="1" applyAlignment="1">
      <alignment horizontal="right" vertical="center"/>
    </xf>
    <xf numFmtId="176" fontId="4" fillId="0" borderId="18" xfId="50" applyNumberFormat="1" applyFont="1" applyFill="1" applyBorder="1" applyAlignment="1">
      <alignment vertical="center"/>
    </xf>
    <xf numFmtId="176" fontId="4" fillId="0" borderId="0" xfId="50" applyNumberFormat="1" applyFont="1" applyFill="1" applyBorder="1" applyAlignment="1">
      <alignment vertical="center"/>
    </xf>
    <xf numFmtId="187" fontId="4" fillId="0" borderId="0" xfId="50" applyNumberFormat="1" applyFont="1" applyFill="1" applyBorder="1" applyAlignment="1">
      <alignment horizontal="right" vertical="center"/>
    </xf>
    <xf numFmtId="38" fontId="9" fillId="0" borderId="0" xfId="50" applyFont="1" applyFill="1" applyAlignment="1">
      <alignment horizontal="left" vertical="center" wrapText="1"/>
    </xf>
    <xf numFmtId="38" fontId="4" fillId="0" borderId="33" xfId="50" applyFont="1" applyFill="1" applyBorder="1" applyAlignment="1">
      <alignment horizontal="centerContinuous" vertical="center"/>
    </xf>
    <xf numFmtId="38" fontId="4" fillId="0" borderId="37" xfId="50" applyFont="1" applyFill="1" applyBorder="1" applyAlignment="1">
      <alignment horizontal="centerContinuous" vertical="center"/>
    </xf>
    <xf numFmtId="38" fontId="4" fillId="0" borderId="10" xfId="50" applyFont="1" applyFill="1" applyBorder="1" applyAlignment="1">
      <alignment horizontal="centerContinuous" vertical="center"/>
    </xf>
    <xf numFmtId="38" fontId="4" fillId="0" borderId="39" xfId="50" applyFont="1" applyFill="1" applyBorder="1" applyAlignment="1">
      <alignment horizontal="centerContinuous" vertical="center"/>
    </xf>
    <xf numFmtId="38" fontId="4" fillId="0" borderId="11" xfId="50" applyFont="1" applyFill="1" applyBorder="1" applyAlignment="1">
      <alignment horizontal="centerContinuous" vertical="center"/>
    </xf>
    <xf numFmtId="0" fontId="12" fillId="0" borderId="0" xfId="0" applyFont="1" applyFill="1" applyAlignment="1">
      <alignment horizontal="right" vertical="center"/>
    </xf>
    <xf numFmtId="0" fontId="5" fillId="0" borderId="0" xfId="0" applyFont="1" applyFill="1" applyAlignment="1">
      <alignment vertical="center"/>
    </xf>
    <xf numFmtId="0" fontId="4" fillId="0" borderId="0" xfId="0" applyFont="1" applyFill="1" applyAlignment="1">
      <alignment horizontal="right"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0" xfId="0" applyFont="1" applyFill="1" applyAlignment="1">
      <alignment horizontal="left" vertical="center" wrapText="1"/>
    </xf>
    <xf numFmtId="183" fontId="7" fillId="0" borderId="15" xfId="0" applyNumberFormat="1" applyFont="1" applyFill="1" applyBorder="1" applyAlignment="1">
      <alignment vertical="center"/>
    </xf>
    <xf numFmtId="183" fontId="7" fillId="0" borderId="24" xfId="0" applyNumberFormat="1" applyFont="1" applyFill="1" applyBorder="1" applyAlignment="1">
      <alignment vertical="center"/>
    </xf>
    <xf numFmtId="183" fontId="7" fillId="0" borderId="40" xfId="0" applyNumberFormat="1" applyFont="1" applyFill="1" applyBorder="1" applyAlignment="1">
      <alignment vertical="center"/>
    </xf>
    <xf numFmtId="183" fontId="4" fillId="0" borderId="15" xfId="0" applyNumberFormat="1" applyFont="1" applyFill="1" applyBorder="1" applyAlignment="1">
      <alignment vertical="center"/>
    </xf>
    <xf numFmtId="183" fontId="4" fillId="0" borderId="24" xfId="0" applyNumberFormat="1" applyFont="1" applyFill="1" applyBorder="1" applyAlignment="1">
      <alignment vertical="center"/>
    </xf>
    <xf numFmtId="183" fontId="4" fillId="0" borderId="18" xfId="0" applyNumberFormat="1"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06-h16" xfId="67"/>
    <cellStyle name="標準_Ｈ１０登載項目（検討後）照会先一覧" xfId="68"/>
    <cellStyle name="標準_偶数ページ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21"/>
  <sheetViews>
    <sheetView tabSelected="1" zoomScalePageLayoutView="0" workbookViewId="0" topLeftCell="A1">
      <selection activeCell="A1" sqref="A1"/>
    </sheetView>
  </sheetViews>
  <sheetFormatPr defaultColWidth="9.00390625" defaultRowHeight="13.5"/>
  <cols>
    <col min="1" max="1" width="1.625" style="182" customWidth="1"/>
    <col min="2" max="2" width="9.125" style="182" customWidth="1"/>
    <col min="3" max="3" width="2.375" style="182" customWidth="1"/>
    <col min="4" max="4" width="3.25390625" style="182" customWidth="1"/>
    <col min="5" max="5" width="2.125" style="182" customWidth="1"/>
    <col min="6" max="16384" width="9.00390625" style="182" customWidth="1"/>
  </cols>
  <sheetData>
    <row r="1" ht="13.5" customHeight="1"/>
    <row r="2" ht="18" customHeight="1">
      <c r="B2" s="182" t="s">
        <v>176</v>
      </c>
    </row>
    <row r="3" ht="18" customHeight="1"/>
    <row r="4" spans="2:6" ht="18" customHeight="1">
      <c r="B4" s="183">
        <v>19</v>
      </c>
      <c r="C4" s="184" t="s">
        <v>177</v>
      </c>
      <c r="D4" s="183">
        <v>1</v>
      </c>
      <c r="E4" s="185" t="s">
        <v>178</v>
      </c>
      <c r="F4" s="186" t="s">
        <v>179</v>
      </c>
    </row>
    <row r="5" spans="2:6" ht="18" customHeight="1">
      <c r="B5" s="183">
        <v>19</v>
      </c>
      <c r="C5" s="184" t="s">
        <v>177</v>
      </c>
      <c r="D5" s="183">
        <v>2</v>
      </c>
      <c r="E5" s="185" t="s">
        <v>178</v>
      </c>
      <c r="F5" s="186" t="s">
        <v>180</v>
      </c>
    </row>
    <row r="6" spans="2:6" ht="18" customHeight="1">
      <c r="B6" s="183"/>
      <c r="C6" s="186"/>
      <c r="D6" s="183"/>
      <c r="E6" s="187"/>
      <c r="F6" s="186" t="s">
        <v>181</v>
      </c>
    </row>
    <row r="7" spans="2:6" ht="18" customHeight="1">
      <c r="B7" s="183"/>
      <c r="C7" s="186"/>
      <c r="D7" s="183"/>
      <c r="E7" s="187"/>
      <c r="F7" s="186" t="s">
        <v>182</v>
      </c>
    </row>
    <row r="8" spans="2:6" ht="18" customHeight="1">
      <c r="B8" s="183"/>
      <c r="C8" s="186"/>
      <c r="D8" s="183"/>
      <c r="E8" s="187"/>
      <c r="F8" s="186" t="s">
        <v>183</v>
      </c>
    </row>
    <row r="9" spans="2:6" ht="18" customHeight="1">
      <c r="B9" s="183"/>
      <c r="C9" s="186"/>
      <c r="D9" s="183"/>
      <c r="E9" s="187"/>
      <c r="F9" s="186" t="s">
        <v>184</v>
      </c>
    </row>
    <row r="10" spans="2:6" ht="18" customHeight="1">
      <c r="B10" s="183"/>
      <c r="C10" s="186"/>
      <c r="D10" s="183"/>
      <c r="E10" s="187"/>
      <c r="F10" s="186" t="s">
        <v>185</v>
      </c>
    </row>
    <row r="11" spans="2:6" ht="18" customHeight="1">
      <c r="B11" s="183"/>
      <c r="C11" s="186"/>
      <c r="D11" s="183"/>
      <c r="E11" s="187"/>
      <c r="F11" s="186" t="s">
        <v>186</v>
      </c>
    </row>
    <row r="12" spans="2:6" ht="18" customHeight="1">
      <c r="B12" s="183"/>
      <c r="C12" s="186"/>
      <c r="D12" s="183"/>
      <c r="E12" s="187"/>
      <c r="F12" s="186" t="s">
        <v>336</v>
      </c>
    </row>
    <row r="13" spans="2:6" ht="18" customHeight="1">
      <c r="B13" s="183"/>
      <c r="C13" s="186"/>
      <c r="D13" s="183"/>
      <c r="E13" s="187"/>
      <c r="F13" s="186" t="s">
        <v>187</v>
      </c>
    </row>
    <row r="14" spans="2:6" ht="18" customHeight="1">
      <c r="B14" s="183"/>
      <c r="C14" s="186"/>
      <c r="D14" s="183"/>
      <c r="E14" s="187"/>
      <c r="F14" s="186" t="s">
        <v>188</v>
      </c>
    </row>
    <row r="15" spans="2:6" ht="18" customHeight="1">
      <c r="B15" s="183">
        <v>19</v>
      </c>
      <c r="C15" s="184" t="s">
        <v>177</v>
      </c>
      <c r="D15" s="183">
        <v>3</v>
      </c>
      <c r="E15" s="185" t="s">
        <v>178</v>
      </c>
      <c r="F15" s="186" t="s">
        <v>189</v>
      </c>
    </row>
    <row r="16" spans="2:6" ht="18" customHeight="1">
      <c r="B16" s="183">
        <v>19</v>
      </c>
      <c r="C16" s="184" t="s">
        <v>177</v>
      </c>
      <c r="D16" s="183">
        <v>4</v>
      </c>
      <c r="E16" s="185" t="s">
        <v>178</v>
      </c>
      <c r="F16" s="186" t="s">
        <v>190</v>
      </c>
    </row>
    <row r="17" spans="2:6" ht="18" customHeight="1">
      <c r="B17" s="183">
        <v>19</v>
      </c>
      <c r="C17" s="184" t="s">
        <v>177</v>
      </c>
      <c r="D17" s="183">
        <v>5</v>
      </c>
      <c r="E17" s="185" t="s">
        <v>178</v>
      </c>
      <c r="F17" s="186" t="s">
        <v>191</v>
      </c>
    </row>
    <row r="18" ht="13.5">
      <c r="C18" s="188"/>
    </row>
    <row r="19" ht="13.5">
      <c r="C19" s="188"/>
    </row>
    <row r="20" ht="13.5">
      <c r="C20" s="189"/>
    </row>
    <row r="21" ht="13.5">
      <c r="C21" s="190"/>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20"/>
  <sheetViews>
    <sheetView zoomScalePageLayoutView="0" workbookViewId="0" topLeftCell="A1">
      <selection activeCell="A1" sqref="A1"/>
    </sheetView>
  </sheetViews>
  <sheetFormatPr defaultColWidth="9.00390625" defaultRowHeight="13.5"/>
  <cols>
    <col min="1" max="1" width="1.875" style="37" customWidth="1"/>
    <col min="2" max="2" width="25.125" style="37" customWidth="1"/>
    <col min="3" max="6" width="9.625" style="37" customWidth="1"/>
    <col min="7" max="8" width="10.125" style="37" customWidth="1"/>
    <col min="9" max="16384" width="9.00390625" style="37" customWidth="1"/>
  </cols>
  <sheetData>
    <row r="1" spans="2:8" ht="12">
      <c r="B1" s="92"/>
      <c r="C1" s="92"/>
      <c r="D1" s="92"/>
      <c r="E1" s="93"/>
      <c r="F1" s="93"/>
      <c r="G1" s="93"/>
      <c r="H1" s="93"/>
    </row>
    <row r="2" spans="2:8" ht="16.5" customHeight="1" thickBot="1">
      <c r="B2" s="92" t="s">
        <v>145</v>
      </c>
      <c r="C2" s="92"/>
      <c r="D2" s="92"/>
      <c r="E2" s="92"/>
      <c r="F2" s="181" t="s">
        <v>73</v>
      </c>
      <c r="G2" s="181"/>
      <c r="H2" s="181"/>
    </row>
    <row r="3" spans="2:8" ht="21" customHeight="1" thickTop="1">
      <c r="B3" s="173" t="s">
        <v>86</v>
      </c>
      <c r="C3" s="179" t="s">
        <v>96</v>
      </c>
      <c r="D3" s="163" t="s">
        <v>265</v>
      </c>
      <c r="E3" s="163"/>
      <c r="F3" s="163"/>
      <c r="G3" s="179" t="s">
        <v>196</v>
      </c>
      <c r="H3" s="177" t="s">
        <v>87</v>
      </c>
    </row>
    <row r="4" spans="2:8" ht="21" customHeight="1">
      <c r="B4" s="174"/>
      <c r="C4" s="180"/>
      <c r="D4" s="31" t="s">
        <v>88</v>
      </c>
      <c r="E4" s="31" t="s">
        <v>89</v>
      </c>
      <c r="F4" s="31" t="s">
        <v>90</v>
      </c>
      <c r="G4" s="180"/>
      <c r="H4" s="178"/>
    </row>
    <row r="5" spans="2:8" s="71" customFormat="1" ht="21" customHeight="1">
      <c r="B5" s="97" t="s">
        <v>1</v>
      </c>
      <c r="C5" s="106"/>
      <c r="D5" s="145">
        <f>SUM(D7:D18)</f>
        <v>6603</v>
      </c>
      <c r="E5" s="145">
        <f>SUM(E7:E18)</f>
        <v>2960.1</v>
      </c>
      <c r="F5" s="145">
        <f>SUM(F7:F18)</f>
        <v>3642.9</v>
      </c>
      <c r="G5" s="145">
        <f>SUM(G7:G18)</f>
        <v>9399.6</v>
      </c>
      <c r="H5" s="258">
        <f>D5/G5*100</f>
        <v>70.24767011362185</v>
      </c>
    </row>
    <row r="6" spans="2:8" ht="7.5" customHeight="1">
      <c r="B6" s="47"/>
      <c r="C6" s="107"/>
      <c r="D6" s="108"/>
      <c r="E6" s="108"/>
      <c r="F6" s="108"/>
      <c r="G6" s="108"/>
      <c r="H6" s="259"/>
    </row>
    <row r="7" spans="2:8" ht="21" customHeight="1">
      <c r="B7" s="47" t="s">
        <v>146</v>
      </c>
      <c r="C7" s="109" t="s">
        <v>142</v>
      </c>
      <c r="D7" s="108">
        <f aca="true" t="shared" si="0" ref="D7:D18">SUM(E7:F7)</f>
        <v>1518.6</v>
      </c>
      <c r="E7" s="46">
        <v>455.5</v>
      </c>
      <c r="F7" s="46">
        <v>1063.1</v>
      </c>
      <c r="G7" s="45">
        <v>2137.8</v>
      </c>
      <c r="H7" s="259">
        <f>D7/G7*100</f>
        <v>71.03564412012348</v>
      </c>
    </row>
    <row r="8" spans="2:8" ht="21" customHeight="1">
      <c r="B8" s="47" t="s">
        <v>147</v>
      </c>
      <c r="C8" s="109" t="s">
        <v>130</v>
      </c>
      <c r="D8" s="108">
        <f t="shared" si="0"/>
        <v>1378.9</v>
      </c>
      <c r="E8" s="46">
        <v>413.7</v>
      </c>
      <c r="F8" s="46">
        <v>965.2</v>
      </c>
      <c r="G8" s="45">
        <v>2035.3000000000002</v>
      </c>
      <c r="H8" s="259">
        <f>D8/G8*100</f>
        <v>67.7492261583059</v>
      </c>
    </row>
    <row r="9" spans="2:8" ht="21" customHeight="1">
      <c r="B9" s="47" t="s">
        <v>148</v>
      </c>
      <c r="C9" s="109" t="s">
        <v>101</v>
      </c>
      <c r="D9" s="108">
        <f t="shared" si="0"/>
        <v>597.3</v>
      </c>
      <c r="E9" s="46">
        <v>447.8</v>
      </c>
      <c r="F9" s="46">
        <v>149.5</v>
      </c>
      <c r="G9" s="45">
        <v>1008.8000000000001</v>
      </c>
      <c r="H9" s="259">
        <f aca="true" t="shared" si="1" ref="H9:H18">D9/G9*100</f>
        <v>59.20896114195082</v>
      </c>
    </row>
    <row r="10" spans="2:10" ht="21" customHeight="1">
      <c r="B10" s="47" t="s">
        <v>206</v>
      </c>
      <c r="C10" s="109" t="s">
        <v>98</v>
      </c>
      <c r="D10" s="108">
        <f>SUM(E10:F10)</f>
        <v>527</v>
      </c>
      <c r="E10" s="46">
        <v>131.4</v>
      </c>
      <c r="F10" s="46">
        <v>395.6</v>
      </c>
      <c r="G10" s="45">
        <v>592.7</v>
      </c>
      <c r="H10" s="259">
        <f>D10/G10*100</f>
        <v>88.91513413193857</v>
      </c>
      <c r="J10" s="2"/>
    </row>
    <row r="11" spans="2:10" ht="21" customHeight="1">
      <c r="B11" s="47" t="s">
        <v>149</v>
      </c>
      <c r="C11" s="109" t="s">
        <v>150</v>
      </c>
      <c r="D11" s="108">
        <f t="shared" si="0"/>
        <v>406.1</v>
      </c>
      <c r="E11" s="46">
        <v>304.5</v>
      </c>
      <c r="F11" s="46">
        <v>101.6</v>
      </c>
      <c r="G11" s="263">
        <v>501.7</v>
      </c>
      <c r="H11" s="259">
        <f t="shared" si="1"/>
        <v>80.94478772174607</v>
      </c>
      <c r="J11" s="2"/>
    </row>
    <row r="12" spans="2:10" ht="21" customHeight="1">
      <c r="B12" s="47" t="s">
        <v>154</v>
      </c>
      <c r="C12" s="109" t="s">
        <v>155</v>
      </c>
      <c r="D12" s="108">
        <f>SUM(E12:F12)</f>
        <v>311.9</v>
      </c>
      <c r="E12" s="46">
        <v>234.2</v>
      </c>
      <c r="F12" s="46">
        <v>77.7</v>
      </c>
      <c r="G12" s="45">
        <v>358.4</v>
      </c>
      <c r="H12" s="259">
        <f t="shared" si="1"/>
        <v>87.02566964285714</v>
      </c>
      <c r="J12" s="2"/>
    </row>
    <row r="13" spans="2:10" ht="21" customHeight="1">
      <c r="B13" s="47" t="s">
        <v>151</v>
      </c>
      <c r="C13" s="109" t="s">
        <v>143</v>
      </c>
      <c r="D13" s="108">
        <f>SUM(E13:F13)</f>
        <v>309.1</v>
      </c>
      <c r="E13" s="46">
        <v>189.8</v>
      </c>
      <c r="F13" s="46">
        <v>119.3</v>
      </c>
      <c r="G13" s="45">
        <v>420.4</v>
      </c>
      <c r="H13" s="259">
        <f t="shared" si="1"/>
        <v>73.52521408182685</v>
      </c>
      <c r="J13" s="2"/>
    </row>
    <row r="14" spans="2:8" ht="21" customHeight="1">
      <c r="B14" s="47" t="s">
        <v>152</v>
      </c>
      <c r="C14" s="109" t="s">
        <v>153</v>
      </c>
      <c r="D14" s="108">
        <f>SUM(E14:F14)</f>
        <v>280.5</v>
      </c>
      <c r="E14" s="46">
        <v>168.3</v>
      </c>
      <c r="F14" s="46">
        <v>112.2</v>
      </c>
      <c r="G14" s="45">
        <v>397</v>
      </c>
      <c r="H14" s="264">
        <f>D14/G14*100</f>
        <v>70.65491183879094</v>
      </c>
    </row>
    <row r="15" spans="2:10" ht="21" customHeight="1">
      <c r="B15" s="47" t="s">
        <v>156</v>
      </c>
      <c r="C15" s="109" t="s">
        <v>99</v>
      </c>
      <c r="D15" s="108">
        <f>SUM(E15:F15)</f>
        <v>272.5</v>
      </c>
      <c r="E15" s="46">
        <v>111.9</v>
      </c>
      <c r="F15" s="46">
        <v>160.6</v>
      </c>
      <c r="G15" s="45">
        <v>376.1</v>
      </c>
      <c r="H15" s="264">
        <f t="shared" si="1"/>
        <v>72.4541345386865</v>
      </c>
      <c r="J15" s="2"/>
    </row>
    <row r="16" spans="2:8" ht="21" customHeight="1">
      <c r="B16" s="47" t="s">
        <v>204</v>
      </c>
      <c r="C16" s="109" t="s">
        <v>205</v>
      </c>
      <c r="D16" s="108">
        <f>SUM(E16:F16)</f>
        <v>192.7</v>
      </c>
      <c r="E16" s="46">
        <v>46.6</v>
      </c>
      <c r="F16" s="46">
        <v>146.1</v>
      </c>
      <c r="G16" s="45">
        <v>270.2</v>
      </c>
      <c r="H16" s="259">
        <f t="shared" si="1"/>
        <v>71.31754256106588</v>
      </c>
    </row>
    <row r="17" spans="2:8" ht="21" customHeight="1">
      <c r="B17" s="47" t="s">
        <v>282</v>
      </c>
      <c r="C17" s="109" t="s">
        <v>173</v>
      </c>
      <c r="D17" s="108">
        <f t="shared" si="0"/>
        <v>162.2</v>
      </c>
      <c r="E17" s="46">
        <v>104.4</v>
      </c>
      <c r="F17" s="46">
        <v>57.8</v>
      </c>
      <c r="G17" s="45">
        <v>220.4</v>
      </c>
      <c r="H17" s="259">
        <f t="shared" si="1"/>
        <v>73.59346642468239</v>
      </c>
    </row>
    <row r="18" spans="2:8" ht="21" customHeight="1" thickBot="1">
      <c r="B18" s="41" t="s">
        <v>85</v>
      </c>
      <c r="C18" s="110"/>
      <c r="D18" s="265">
        <f t="shared" si="0"/>
        <v>646.1999999999998</v>
      </c>
      <c r="E18" s="40">
        <v>351.99999999999955</v>
      </c>
      <c r="F18" s="40">
        <v>294.2000000000003</v>
      </c>
      <c r="G18" s="266">
        <v>1080.800000000001</v>
      </c>
      <c r="H18" s="262">
        <f t="shared" si="1"/>
        <v>59.78904515173937</v>
      </c>
    </row>
    <row r="19" spans="5:7" ht="12">
      <c r="E19" s="45"/>
      <c r="F19" s="45"/>
      <c r="G19" s="45"/>
    </row>
    <row r="20" spans="5:7" ht="12">
      <c r="E20" s="45"/>
      <c r="F20" s="45"/>
      <c r="G20" s="45"/>
    </row>
  </sheetData>
  <sheetProtection/>
  <mergeCells count="5">
    <mergeCell ref="F2:H2"/>
    <mergeCell ref="B3:B4"/>
    <mergeCell ref="C3:C4"/>
    <mergeCell ref="G3:G4"/>
    <mergeCell ref="H3:H4"/>
  </mergeCells>
  <printOptions/>
  <pageMargins left="0.75" right="0.33" top="1" bottom="1" header="0.512" footer="0.512"/>
  <pageSetup horizontalDpi="600" verticalDpi="600" orientation="portrait" paperSize="9"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dimension ref="B2:K21"/>
  <sheetViews>
    <sheetView zoomScalePageLayoutView="0" workbookViewId="0" topLeftCell="A4">
      <selection activeCell="A1" sqref="A1"/>
    </sheetView>
  </sheetViews>
  <sheetFormatPr defaultColWidth="9.00390625" defaultRowHeight="13.5"/>
  <cols>
    <col min="1" max="1" width="1.875" style="37" customWidth="1"/>
    <col min="2" max="2" width="25.625" style="37" customWidth="1"/>
    <col min="3" max="8" width="10.125" style="37" customWidth="1"/>
    <col min="9" max="16384" width="9.00390625" style="37" customWidth="1"/>
  </cols>
  <sheetData>
    <row r="2" spans="2:8" ht="16.5" customHeight="1" thickBot="1">
      <c r="B2" s="92" t="s">
        <v>157</v>
      </c>
      <c r="C2" s="92"/>
      <c r="D2" s="92"/>
      <c r="E2" s="92"/>
      <c r="F2" s="181" t="s">
        <v>73</v>
      </c>
      <c r="G2" s="181"/>
      <c r="H2" s="181"/>
    </row>
    <row r="3" spans="2:8" ht="21" customHeight="1" thickTop="1">
      <c r="B3" s="173" t="s">
        <v>86</v>
      </c>
      <c r="C3" s="179" t="s">
        <v>96</v>
      </c>
      <c r="D3" s="163" t="s">
        <v>265</v>
      </c>
      <c r="E3" s="163"/>
      <c r="F3" s="163"/>
      <c r="G3" s="179" t="s">
        <v>196</v>
      </c>
      <c r="H3" s="177" t="s">
        <v>87</v>
      </c>
    </row>
    <row r="4" spans="2:8" ht="21" customHeight="1">
      <c r="B4" s="174"/>
      <c r="C4" s="180"/>
      <c r="D4" s="31" t="s">
        <v>88</v>
      </c>
      <c r="E4" s="31" t="s">
        <v>89</v>
      </c>
      <c r="F4" s="31" t="s">
        <v>90</v>
      </c>
      <c r="G4" s="180"/>
      <c r="H4" s="178"/>
    </row>
    <row r="5" spans="2:8" s="71" customFormat="1" ht="21" customHeight="1">
      <c r="B5" s="97" t="s">
        <v>1</v>
      </c>
      <c r="C5" s="111"/>
      <c r="D5" s="70">
        <f>SUM(E5:F5)</f>
        <v>9051.4</v>
      </c>
      <c r="E5" s="70">
        <f>SUM(E7:E19)</f>
        <v>6291.3</v>
      </c>
      <c r="F5" s="70">
        <f>SUM(F7:F19)</f>
        <v>2760.1</v>
      </c>
      <c r="G5" s="70">
        <f>SUM(G7:G19)</f>
        <v>14919.9</v>
      </c>
      <c r="H5" s="258">
        <f>D5/G5*100</f>
        <v>60.66662645191991</v>
      </c>
    </row>
    <row r="6" spans="2:8" ht="7.5" customHeight="1">
      <c r="B6" s="47"/>
      <c r="C6" s="33"/>
      <c r="D6" s="73"/>
      <c r="E6" s="73"/>
      <c r="F6" s="73"/>
      <c r="G6" s="73"/>
      <c r="H6" s="259"/>
    </row>
    <row r="7" spans="2:8" ht="21" customHeight="1">
      <c r="B7" s="47" t="s">
        <v>162</v>
      </c>
      <c r="C7" s="109" t="s">
        <v>102</v>
      </c>
      <c r="D7" s="73">
        <f>SUM(E7:F7)</f>
        <v>460.3</v>
      </c>
      <c r="E7" s="67">
        <v>320.3</v>
      </c>
      <c r="F7" s="67">
        <v>140</v>
      </c>
      <c r="G7" s="112">
        <v>563.5</v>
      </c>
      <c r="H7" s="259">
        <f aca="true" t="shared" si="0" ref="H7:H19">D7/G7*100</f>
        <v>81.68589174800354</v>
      </c>
    </row>
    <row r="8" spans="2:8" ht="21" customHeight="1">
      <c r="B8" s="47" t="s">
        <v>164</v>
      </c>
      <c r="C8" s="109" t="s">
        <v>100</v>
      </c>
      <c r="D8" s="73">
        <f>SUM(E8:F8)</f>
        <v>460.2</v>
      </c>
      <c r="E8" s="67">
        <v>414.3</v>
      </c>
      <c r="F8" s="67">
        <v>45.9</v>
      </c>
      <c r="G8" s="113">
        <v>504</v>
      </c>
      <c r="H8" s="259">
        <f>D8/G8*100</f>
        <v>91.30952380952381</v>
      </c>
    </row>
    <row r="9" spans="2:10" ht="21" customHeight="1">
      <c r="B9" s="47" t="s">
        <v>159</v>
      </c>
      <c r="C9" s="109" t="s">
        <v>97</v>
      </c>
      <c r="D9" s="73">
        <f aca="true" t="shared" si="1" ref="D9:D19">SUM(E9:F9)</f>
        <v>453.4</v>
      </c>
      <c r="E9" s="67">
        <v>136.2</v>
      </c>
      <c r="F9" s="67">
        <v>317.2</v>
      </c>
      <c r="G9" s="112">
        <v>715.3</v>
      </c>
      <c r="H9" s="259">
        <f t="shared" si="0"/>
        <v>63.385991891514045</v>
      </c>
      <c r="J9" s="2"/>
    </row>
    <row r="10" spans="2:11" ht="21" customHeight="1">
      <c r="B10" s="47" t="s">
        <v>160</v>
      </c>
      <c r="C10" s="109" t="s">
        <v>161</v>
      </c>
      <c r="D10" s="73">
        <f>SUM(E10:F10)</f>
        <v>448.59999999999997</v>
      </c>
      <c r="E10" s="67">
        <v>274.9</v>
      </c>
      <c r="F10" s="67">
        <v>173.7</v>
      </c>
      <c r="G10" s="112">
        <v>810.4</v>
      </c>
      <c r="H10" s="259">
        <f t="shared" si="0"/>
        <v>55.35538005923001</v>
      </c>
      <c r="J10" s="2"/>
      <c r="K10" s="167"/>
    </row>
    <row r="11" spans="2:8" ht="21" customHeight="1">
      <c r="B11" s="47" t="s">
        <v>165</v>
      </c>
      <c r="C11" s="109" t="s">
        <v>101</v>
      </c>
      <c r="D11" s="73">
        <f>SUM(E11:F11)</f>
        <v>377.9</v>
      </c>
      <c r="E11" s="67">
        <v>289.5</v>
      </c>
      <c r="F11" s="67">
        <v>88.4</v>
      </c>
      <c r="G11" s="112">
        <v>445.2</v>
      </c>
      <c r="H11" s="259">
        <f t="shared" si="0"/>
        <v>84.88319856244384</v>
      </c>
    </row>
    <row r="12" spans="2:8" ht="21" customHeight="1">
      <c r="B12" s="47" t="s">
        <v>158</v>
      </c>
      <c r="C12" s="109" t="s">
        <v>100</v>
      </c>
      <c r="D12" s="73">
        <f>SUM(E12:F12)</f>
        <v>352.5</v>
      </c>
      <c r="E12" s="67">
        <v>254.6</v>
      </c>
      <c r="F12" s="67">
        <v>97.9</v>
      </c>
      <c r="G12" s="112">
        <v>964.1</v>
      </c>
      <c r="H12" s="259">
        <f>D12/G12*100</f>
        <v>36.562597240950105</v>
      </c>
    </row>
    <row r="13" spans="2:8" ht="21" customHeight="1">
      <c r="B13" s="47" t="s">
        <v>283</v>
      </c>
      <c r="C13" s="109" t="s">
        <v>284</v>
      </c>
      <c r="D13" s="73">
        <f t="shared" si="1"/>
        <v>334.2</v>
      </c>
      <c r="E13" s="67">
        <v>287.7</v>
      </c>
      <c r="F13" s="67">
        <v>46.5</v>
      </c>
      <c r="G13" s="113">
        <v>323</v>
      </c>
      <c r="H13" s="259">
        <f t="shared" si="0"/>
        <v>103.46749226006192</v>
      </c>
    </row>
    <row r="14" spans="2:10" ht="21" customHeight="1">
      <c r="B14" s="47" t="s">
        <v>209</v>
      </c>
      <c r="C14" s="109" t="s">
        <v>161</v>
      </c>
      <c r="D14" s="73">
        <f>SUM(E14:F14)</f>
        <v>299</v>
      </c>
      <c r="E14" s="67">
        <v>216.8</v>
      </c>
      <c r="F14" s="67">
        <v>82.2</v>
      </c>
      <c r="G14" s="112">
        <v>334.9</v>
      </c>
      <c r="H14" s="259">
        <f>D14/G14*100</f>
        <v>89.28038220364289</v>
      </c>
      <c r="J14" s="2"/>
    </row>
    <row r="15" spans="2:10" ht="21" customHeight="1">
      <c r="B15" s="47" t="s">
        <v>166</v>
      </c>
      <c r="C15" s="109" t="s">
        <v>97</v>
      </c>
      <c r="D15" s="73">
        <f>SUM(E15:F15)</f>
        <v>287.3</v>
      </c>
      <c r="E15" s="67">
        <v>201.3</v>
      </c>
      <c r="F15" s="67">
        <v>86</v>
      </c>
      <c r="G15" s="112">
        <v>340.6</v>
      </c>
      <c r="H15" s="259">
        <f t="shared" si="0"/>
        <v>84.35114503816794</v>
      </c>
      <c r="J15" s="2"/>
    </row>
    <row r="16" spans="2:8" ht="21" customHeight="1">
      <c r="B16" s="47" t="s">
        <v>207</v>
      </c>
      <c r="C16" s="109" t="s">
        <v>208</v>
      </c>
      <c r="D16" s="73">
        <f t="shared" si="1"/>
        <v>283.1</v>
      </c>
      <c r="E16" s="67">
        <v>113.1</v>
      </c>
      <c r="F16" s="67">
        <v>170</v>
      </c>
      <c r="G16" s="112">
        <v>353.9</v>
      </c>
      <c r="H16" s="259">
        <f t="shared" si="0"/>
        <v>79.99434868606953</v>
      </c>
    </row>
    <row r="17" spans="2:8" ht="21" customHeight="1">
      <c r="B17" s="47" t="s">
        <v>163</v>
      </c>
      <c r="C17" s="109" t="s">
        <v>100</v>
      </c>
      <c r="D17" s="73">
        <f>SUM(E17:F17)</f>
        <v>242.1</v>
      </c>
      <c r="E17" s="67">
        <v>173.2</v>
      </c>
      <c r="F17" s="67">
        <v>68.9</v>
      </c>
      <c r="G17" s="113">
        <v>503.9</v>
      </c>
      <c r="H17" s="259">
        <f>D17/G17*100</f>
        <v>48.04524707283191</v>
      </c>
    </row>
    <row r="18" spans="2:8" ht="21" customHeight="1">
      <c r="B18" s="47" t="s">
        <v>285</v>
      </c>
      <c r="C18" s="109" t="s">
        <v>286</v>
      </c>
      <c r="D18" s="73">
        <f t="shared" si="1"/>
        <v>219.9</v>
      </c>
      <c r="E18" s="67">
        <v>175.9</v>
      </c>
      <c r="F18" s="67">
        <v>44</v>
      </c>
      <c r="G18" s="112">
        <v>202.1</v>
      </c>
      <c r="H18" s="259">
        <f t="shared" si="0"/>
        <v>108.80752102919347</v>
      </c>
    </row>
    <row r="19" spans="2:8" ht="21" customHeight="1" thickBot="1">
      <c r="B19" s="41" t="s">
        <v>85</v>
      </c>
      <c r="C19" s="110"/>
      <c r="D19" s="260">
        <f t="shared" si="1"/>
        <v>4832.900000000001</v>
      </c>
      <c r="E19" s="260">
        <v>3433.5000000000005</v>
      </c>
      <c r="F19" s="260">
        <v>1399.3999999999999</v>
      </c>
      <c r="G19" s="261">
        <v>8859</v>
      </c>
      <c r="H19" s="262">
        <f t="shared" si="0"/>
        <v>54.553561350039516</v>
      </c>
    </row>
    <row r="20" spans="5:7" ht="12">
      <c r="E20" s="76"/>
      <c r="F20" s="76"/>
      <c r="G20" s="76"/>
    </row>
    <row r="21" spans="5:7" ht="12">
      <c r="E21" s="76"/>
      <c r="F21" s="76"/>
      <c r="G21" s="76"/>
    </row>
  </sheetData>
  <sheetProtection/>
  <mergeCells count="5">
    <mergeCell ref="F2:H2"/>
    <mergeCell ref="B3:B4"/>
    <mergeCell ref="C3:C4"/>
    <mergeCell ref="G3:G4"/>
    <mergeCell ref="H3:H4"/>
  </mergeCells>
  <printOptions/>
  <pageMargins left="0.75" right="0.33" top="1" bottom="1" header="0.512" footer="0.512"/>
  <pageSetup horizontalDpi="600" verticalDpi="600" orientation="portrait" paperSize="9" r:id="rId1"/>
  <headerFooter alignWithMargins="0">
    <oddHeader>&amp;R&amp;D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4">
      <selection activeCell="A1" sqref="A1"/>
    </sheetView>
  </sheetViews>
  <sheetFormatPr defaultColWidth="9.00390625" defaultRowHeight="13.5"/>
  <cols>
    <col min="1" max="2" width="1.4921875" style="2" customWidth="1"/>
    <col min="3" max="3" width="20.75390625" style="2" customWidth="1"/>
    <col min="4" max="6" width="15.75390625" style="2" customWidth="1"/>
    <col min="7" max="7" width="1.4921875" style="2" customWidth="1"/>
    <col min="8" max="8" width="20.75390625" style="2" customWidth="1"/>
    <col min="9" max="11" width="15.75390625" style="2" customWidth="1"/>
    <col min="12" max="16384" width="9.00390625" style="2" customWidth="1"/>
  </cols>
  <sheetData>
    <row r="1" spans="2:3" ht="24" customHeight="1">
      <c r="B1" s="3" t="s">
        <v>341</v>
      </c>
      <c r="C1" s="114"/>
    </row>
    <row r="2" spans="3:11" ht="16.5" customHeight="1" thickBot="1">
      <c r="C2" s="4"/>
      <c r="D2" s="115"/>
      <c r="E2" s="115"/>
      <c r="F2" s="115"/>
      <c r="G2" s="115"/>
      <c r="H2" s="115"/>
      <c r="I2" s="115"/>
      <c r="J2" s="116"/>
      <c r="K2" s="116" t="s">
        <v>288</v>
      </c>
    </row>
    <row r="3" spans="1:11" ht="44.25" customHeight="1" thickTop="1">
      <c r="A3" s="4"/>
      <c r="B3" s="161" t="s">
        <v>289</v>
      </c>
      <c r="C3" s="156"/>
      <c r="D3" s="117" t="s">
        <v>290</v>
      </c>
      <c r="E3" s="117" t="s">
        <v>291</v>
      </c>
      <c r="F3" s="118" t="s">
        <v>292</v>
      </c>
      <c r="G3" s="119"/>
      <c r="H3" s="36" t="s">
        <v>289</v>
      </c>
      <c r="I3" s="117" t="s">
        <v>293</v>
      </c>
      <c r="J3" s="117" t="s">
        <v>291</v>
      </c>
      <c r="K3" s="120" t="s">
        <v>292</v>
      </c>
    </row>
    <row r="4" spans="1:11" ht="27.75" customHeight="1">
      <c r="A4" s="4"/>
      <c r="B4" s="162" t="s">
        <v>294</v>
      </c>
      <c r="C4" s="157"/>
      <c r="D4" s="121">
        <v>65990</v>
      </c>
      <c r="E4" s="121">
        <v>184760</v>
      </c>
      <c r="F4" s="140">
        <v>35.7166053258281</v>
      </c>
      <c r="G4" s="141"/>
      <c r="H4" s="12" t="s">
        <v>295</v>
      </c>
      <c r="I4" s="122">
        <v>1170</v>
      </c>
      <c r="J4" s="122">
        <v>4460</v>
      </c>
      <c r="K4" s="142">
        <v>26.23318385650224</v>
      </c>
    </row>
    <row r="5" spans="1:11" ht="21" customHeight="1">
      <c r="A5" s="4"/>
      <c r="B5" s="4"/>
      <c r="C5" s="12" t="s">
        <v>296</v>
      </c>
      <c r="D5" s="122">
        <v>1340</v>
      </c>
      <c r="E5" s="122">
        <v>8930</v>
      </c>
      <c r="F5" s="143">
        <v>15.005599104143338</v>
      </c>
      <c r="G5" s="144"/>
      <c r="H5" s="12" t="s">
        <v>297</v>
      </c>
      <c r="I5" s="122">
        <v>5600</v>
      </c>
      <c r="J5" s="122">
        <v>11630</v>
      </c>
      <c r="K5" s="142">
        <v>48.15133276010318</v>
      </c>
    </row>
    <row r="6" spans="1:11" ht="21" customHeight="1">
      <c r="A6" s="4"/>
      <c r="B6" s="4"/>
      <c r="C6" s="12" t="s">
        <v>298</v>
      </c>
      <c r="D6" s="122">
        <v>7110</v>
      </c>
      <c r="E6" s="122">
        <v>19380</v>
      </c>
      <c r="F6" s="143">
        <v>36.68730650154799</v>
      </c>
      <c r="G6" s="144"/>
      <c r="H6" s="12" t="s">
        <v>299</v>
      </c>
      <c r="I6" s="122">
        <v>1140</v>
      </c>
      <c r="J6" s="122">
        <v>2190</v>
      </c>
      <c r="K6" s="142">
        <v>52.054794520547944</v>
      </c>
    </row>
    <row r="7" spans="1:11" ht="21" customHeight="1">
      <c r="A7" s="4"/>
      <c r="B7" s="4"/>
      <c r="C7" s="12" t="s">
        <v>300</v>
      </c>
      <c r="D7" s="122">
        <v>8570</v>
      </c>
      <c r="E7" s="122">
        <v>15800</v>
      </c>
      <c r="F7" s="143">
        <v>54.24050632911393</v>
      </c>
      <c r="G7" s="144"/>
      <c r="H7" s="12" t="s">
        <v>301</v>
      </c>
      <c r="I7" s="122">
        <v>90</v>
      </c>
      <c r="J7" s="122">
        <v>370</v>
      </c>
      <c r="K7" s="142">
        <v>24.324324324324326</v>
      </c>
    </row>
    <row r="8" spans="1:11" ht="21" customHeight="1">
      <c r="A8" s="4"/>
      <c r="B8" s="4"/>
      <c r="C8" s="12" t="s">
        <v>302</v>
      </c>
      <c r="D8" s="122">
        <v>28180</v>
      </c>
      <c r="E8" s="122">
        <v>90270</v>
      </c>
      <c r="F8" s="143">
        <v>31.21745873490639</v>
      </c>
      <c r="G8" s="144"/>
      <c r="H8" s="12" t="s">
        <v>303</v>
      </c>
      <c r="I8" s="122">
        <v>2260</v>
      </c>
      <c r="J8" s="122">
        <v>3080</v>
      </c>
      <c r="K8" s="142">
        <v>73.37662337662337</v>
      </c>
    </row>
    <row r="9" spans="1:11" ht="21" customHeight="1">
      <c r="A9" s="4"/>
      <c r="B9" s="4"/>
      <c r="C9" s="12" t="s">
        <v>304</v>
      </c>
      <c r="D9" s="122">
        <v>1560</v>
      </c>
      <c r="E9" s="122">
        <v>6030</v>
      </c>
      <c r="F9" s="143">
        <v>25.870646766169152</v>
      </c>
      <c r="G9" s="144"/>
      <c r="H9" s="12" t="s">
        <v>305</v>
      </c>
      <c r="I9" s="122">
        <v>320</v>
      </c>
      <c r="J9" s="122">
        <v>700</v>
      </c>
      <c r="K9" s="142">
        <v>45.714285714285715</v>
      </c>
    </row>
    <row r="10" spans="1:11" ht="21" customHeight="1">
      <c r="A10" s="4"/>
      <c r="B10" s="4"/>
      <c r="C10" s="12" t="s">
        <v>306</v>
      </c>
      <c r="D10" s="122">
        <v>210</v>
      </c>
      <c r="E10" s="122">
        <v>980</v>
      </c>
      <c r="F10" s="143">
        <v>21.428571428571427</v>
      </c>
      <c r="G10" s="144"/>
      <c r="H10" s="12" t="s">
        <v>307</v>
      </c>
      <c r="I10" s="122">
        <v>710</v>
      </c>
      <c r="J10" s="122">
        <v>1100</v>
      </c>
      <c r="K10" s="142">
        <v>64.54545454545455</v>
      </c>
    </row>
    <row r="11" spans="1:11" ht="21" customHeight="1">
      <c r="A11" s="4"/>
      <c r="B11" s="4"/>
      <c r="C11" s="12" t="s">
        <v>308</v>
      </c>
      <c r="D11" s="122">
        <v>530</v>
      </c>
      <c r="E11" s="122">
        <v>1560</v>
      </c>
      <c r="F11" s="143">
        <v>33.97435897435898</v>
      </c>
      <c r="G11" s="144"/>
      <c r="H11" s="12" t="s">
        <v>309</v>
      </c>
      <c r="I11" s="122">
        <v>220</v>
      </c>
      <c r="J11" s="122">
        <v>590</v>
      </c>
      <c r="K11" s="142">
        <v>37.28813559322034</v>
      </c>
    </row>
    <row r="12" spans="1:11" ht="21" customHeight="1">
      <c r="A12" s="4"/>
      <c r="B12" s="4"/>
      <c r="C12" s="12" t="s">
        <v>310</v>
      </c>
      <c r="D12" s="122">
        <v>450</v>
      </c>
      <c r="E12" s="122">
        <v>1400</v>
      </c>
      <c r="F12" s="143">
        <v>32.142857142857146</v>
      </c>
      <c r="G12" s="144"/>
      <c r="H12" s="12" t="s">
        <v>311</v>
      </c>
      <c r="I12" s="122">
        <v>110</v>
      </c>
      <c r="J12" s="122">
        <v>410</v>
      </c>
      <c r="K12" s="142">
        <v>26.82926829268293</v>
      </c>
    </row>
    <row r="13" spans="1:11" ht="21" customHeight="1">
      <c r="A13" s="4"/>
      <c r="B13" s="4"/>
      <c r="C13" s="12" t="s">
        <v>312</v>
      </c>
      <c r="D13" s="122">
        <v>240</v>
      </c>
      <c r="E13" s="122">
        <v>990</v>
      </c>
      <c r="F13" s="143">
        <v>24.242424242424242</v>
      </c>
      <c r="G13" s="144"/>
      <c r="H13" s="12" t="s">
        <v>313</v>
      </c>
      <c r="I13" s="122">
        <v>180</v>
      </c>
      <c r="J13" s="122">
        <v>460</v>
      </c>
      <c r="K13" s="142">
        <v>39.130434782608695</v>
      </c>
    </row>
    <row r="14" spans="1:11" ht="21" customHeight="1">
      <c r="A14" s="4"/>
      <c r="B14" s="4"/>
      <c r="C14" s="12" t="s">
        <v>314</v>
      </c>
      <c r="D14" s="122">
        <v>140</v>
      </c>
      <c r="E14" s="122">
        <v>750</v>
      </c>
      <c r="F14" s="143">
        <v>18.666666666666668</v>
      </c>
      <c r="G14" s="144"/>
      <c r="H14" s="12" t="s">
        <v>315</v>
      </c>
      <c r="I14" s="122">
        <v>5700</v>
      </c>
      <c r="J14" s="122">
        <v>11920</v>
      </c>
      <c r="K14" s="142">
        <v>47.81879194630873</v>
      </c>
    </row>
    <row r="15" spans="1:11" ht="7.5" customHeight="1" thickBot="1">
      <c r="A15" s="4"/>
      <c r="B15" s="4"/>
      <c r="C15" s="123"/>
      <c r="D15" s="124"/>
      <c r="E15" s="91"/>
      <c r="F15" s="125"/>
      <c r="G15" s="126"/>
      <c r="H15" s="123"/>
      <c r="I15" s="91"/>
      <c r="J15" s="124"/>
      <c r="K15" s="28"/>
    </row>
    <row r="16" spans="3:10" ht="10.5" customHeight="1">
      <c r="C16" s="11"/>
      <c r="D16" s="4"/>
      <c r="E16" s="4"/>
      <c r="F16" s="4"/>
      <c r="G16" s="4"/>
      <c r="H16" s="11"/>
      <c r="I16" s="4"/>
      <c r="J16" s="4"/>
    </row>
    <row r="17" ht="19.5" customHeight="1">
      <c r="C17" s="2" t="s">
        <v>316</v>
      </c>
    </row>
    <row r="18" ht="19.5" customHeight="1">
      <c r="C18" s="2" t="s">
        <v>317</v>
      </c>
    </row>
    <row r="19" ht="15.75" customHeight="1">
      <c r="C19" s="2" t="s">
        <v>318</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68" r:id="rId1"/>
  <headerFooter alignWithMargins="0">
    <oddHeader>&amp;R&amp;D　　&amp;T</oddHeader>
  </headerFooter>
</worksheet>
</file>

<file path=xl/worksheets/sheet13.xml><?xml version="1.0" encoding="utf-8"?>
<worksheet xmlns="http://schemas.openxmlformats.org/spreadsheetml/2006/main" xmlns:r="http://schemas.openxmlformats.org/officeDocument/2006/relationships">
  <dimension ref="B1:I37"/>
  <sheetViews>
    <sheetView zoomScaleSheetLayoutView="100" zoomScalePageLayoutView="0" workbookViewId="0" topLeftCell="A16">
      <selection activeCell="A1" sqref="A1"/>
    </sheetView>
  </sheetViews>
  <sheetFormatPr defaultColWidth="9.00390625" defaultRowHeight="15" customHeight="1"/>
  <cols>
    <col min="1" max="1" width="1.25" style="2" customWidth="1"/>
    <col min="2" max="2" width="3.625" style="2" customWidth="1"/>
    <col min="3" max="3" width="11.625" style="2" customWidth="1"/>
    <col min="4" max="4" width="12.75390625" style="2" customWidth="1"/>
    <col min="5" max="5" width="12.625" style="2" customWidth="1"/>
    <col min="6" max="6" width="3.625" style="2" customWidth="1"/>
    <col min="7" max="7" width="11.625" style="2" customWidth="1"/>
    <col min="8" max="9" width="12.625" style="2" customWidth="1"/>
    <col min="10" max="16384" width="9.00390625" style="2" customWidth="1"/>
  </cols>
  <sheetData>
    <row r="1" ht="15" customHeight="1">
      <c r="I1" s="232"/>
    </row>
    <row r="2" spans="2:4" ht="21" customHeight="1">
      <c r="B2" s="3" t="s">
        <v>339</v>
      </c>
      <c r="D2" s="37"/>
    </row>
    <row r="3" spans="2:4" ht="7.5" customHeight="1">
      <c r="B3" s="3"/>
      <c r="D3" s="37"/>
    </row>
    <row r="4" ht="15" customHeight="1" thickBot="1">
      <c r="I4" s="32" t="s">
        <v>167</v>
      </c>
    </row>
    <row r="5" spans="2:9" ht="21" customHeight="1" thickTop="1">
      <c r="B5" s="233" t="s">
        <v>168</v>
      </c>
      <c r="C5" s="252"/>
      <c r="D5" s="234" t="s">
        <v>210</v>
      </c>
      <c r="E5" s="253" t="s">
        <v>287</v>
      </c>
      <c r="F5" s="233" t="s">
        <v>168</v>
      </c>
      <c r="G5" s="252"/>
      <c r="H5" s="235" t="s">
        <v>210</v>
      </c>
      <c r="I5" s="235" t="s">
        <v>287</v>
      </c>
    </row>
    <row r="6" spans="2:9" ht="21" customHeight="1">
      <c r="B6" s="236" t="s">
        <v>169</v>
      </c>
      <c r="C6" s="237" t="s">
        <v>170</v>
      </c>
      <c r="D6" s="127">
        <f>SUM(H6:H23)+SUM(D7:D24)</f>
        <v>19657</v>
      </c>
      <c r="E6" s="254">
        <v>4460</v>
      </c>
      <c r="F6" s="11"/>
      <c r="G6" s="12" t="s">
        <v>171</v>
      </c>
      <c r="H6" s="238">
        <v>99</v>
      </c>
      <c r="I6" s="238">
        <v>23</v>
      </c>
    </row>
    <row r="7" spans="2:9" ht="21" customHeight="1">
      <c r="B7" s="11"/>
      <c r="C7" s="12" t="s">
        <v>65</v>
      </c>
      <c r="D7" s="15">
        <v>5622</v>
      </c>
      <c r="E7" s="255">
        <v>1305</v>
      </c>
      <c r="F7" s="11"/>
      <c r="G7" s="12" t="s">
        <v>32</v>
      </c>
      <c r="H7" s="17">
        <v>94</v>
      </c>
      <c r="I7" s="17">
        <v>29</v>
      </c>
    </row>
    <row r="8" spans="2:9" ht="21" customHeight="1">
      <c r="B8" s="11"/>
      <c r="C8" s="12" t="s">
        <v>63</v>
      </c>
      <c r="D8" s="15">
        <v>1475</v>
      </c>
      <c r="E8" s="255">
        <v>325</v>
      </c>
      <c r="F8" s="11"/>
      <c r="G8" s="12" t="s">
        <v>60</v>
      </c>
      <c r="H8" s="17">
        <v>77</v>
      </c>
      <c r="I8" s="17">
        <v>11</v>
      </c>
    </row>
    <row r="9" spans="2:9" ht="21" customHeight="1">
      <c r="B9" s="11"/>
      <c r="C9" s="12" t="s">
        <v>62</v>
      </c>
      <c r="D9" s="15">
        <v>2251</v>
      </c>
      <c r="E9" s="255">
        <v>413</v>
      </c>
      <c r="F9" s="11"/>
      <c r="G9" s="12" t="s">
        <v>56</v>
      </c>
      <c r="H9" s="17">
        <v>86</v>
      </c>
      <c r="I9" s="17">
        <v>11</v>
      </c>
    </row>
    <row r="10" spans="2:9" ht="21" customHeight="1">
      <c r="B10" s="11"/>
      <c r="C10" s="12" t="s">
        <v>58</v>
      </c>
      <c r="D10" s="15">
        <v>1656</v>
      </c>
      <c r="E10" s="255">
        <v>316</v>
      </c>
      <c r="F10" s="11"/>
      <c r="G10" s="47" t="s">
        <v>52</v>
      </c>
      <c r="H10" s="17">
        <v>63</v>
      </c>
      <c r="I10" s="17">
        <v>9</v>
      </c>
    </row>
    <row r="11" spans="2:9" ht="21" customHeight="1">
      <c r="B11" s="11"/>
      <c r="C11" s="12" t="s">
        <v>64</v>
      </c>
      <c r="D11" s="15">
        <v>499</v>
      </c>
      <c r="E11" s="255">
        <v>93</v>
      </c>
      <c r="F11" s="11"/>
      <c r="G11" s="12" t="s">
        <v>49</v>
      </c>
      <c r="H11" s="17">
        <v>76</v>
      </c>
      <c r="I11" s="17">
        <v>15</v>
      </c>
    </row>
    <row r="12" spans="2:9" ht="21" customHeight="1">
      <c r="B12" s="11"/>
      <c r="C12" s="12" t="s">
        <v>61</v>
      </c>
      <c r="D12" s="15">
        <v>806</v>
      </c>
      <c r="E12" s="255">
        <v>193</v>
      </c>
      <c r="F12" s="11"/>
      <c r="G12" s="12" t="s">
        <v>45</v>
      </c>
      <c r="H12" s="17">
        <v>31</v>
      </c>
      <c r="I12" s="17">
        <v>3</v>
      </c>
    </row>
    <row r="13" spans="2:9" ht="21" customHeight="1">
      <c r="B13" s="11"/>
      <c r="C13" s="12" t="s">
        <v>172</v>
      </c>
      <c r="D13" s="15">
        <v>425</v>
      </c>
      <c r="E13" s="255">
        <v>114</v>
      </c>
      <c r="F13" s="11"/>
      <c r="G13" s="12" t="s">
        <v>42</v>
      </c>
      <c r="H13" s="17">
        <v>43</v>
      </c>
      <c r="I13" s="17">
        <v>4</v>
      </c>
    </row>
    <row r="14" spans="2:9" ht="21" customHeight="1">
      <c r="B14" s="11"/>
      <c r="C14" s="12" t="s">
        <v>53</v>
      </c>
      <c r="D14" s="15">
        <v>353</v>
      </c>
      <c r="E14" s="255">
        <v>89</v>
      </c>
      <c r="F14" s="11"/>
      <c r="G14" s="12" t="s">
        <v>39</v>
      </c>
      <c r="H14" s="17">
        <v>34</v>
      </c>
      <c r="I14" s="17">
        <v>7</v>
      </c>
    </row>
    <row r="15" spans="2:9" ht="21" customHeight="1">
      <c r="B15" s="11"/>
      <c r="C15" s="12" t="s">
        <v>59</v>
      </c>
      <c r="D15" s="15">
        <v>355</v>
      </c>
      <c r="E15" s="255">
        <v>72</v>
      </c>
      <c r="F15" s="11"/>
      <c r="G15" s="12" t="s">
        <v>51</v>
      </c>
      <c r="H15" s="17">
        <v>362</v>
      </c>
      <c r="I15" s="17">
        <v>72</v>
      </c>
    </row>
    <row r="16" spans="2:9" ht="21" customHeight="1">
      <c r="B16" s="11"/>
      <c r="C16" s="12" t="s">
        <v>21</v>
      </c>
      <c r="D16" s="15">
        <v>1178</v>
      </c>
      <c r="E16" s="255">
        <v>395</v>
      </c>
      <c r="F16" s="11"/>
      <c r="G16" s="12" t="s">
        <v>48</v>
      </c>
      <c r="H16" s="17">
        <v>180</v>
      </c>
      <c r="I16" s="17">
        <v>40</v>
      </c>
    </row>
    <row r="17" spans="2:9" ht="21" customHeight="1">
      <c r="B17" s="11"/>
      <c r="C17" s="12" t="s">
        <v>46</v>
      </c>
      <c r="D17" s="15">
        <v>938</v>
      </c>
      <c r="E17" s="255">
        <v>266</v>
      </c>
      <c r="F17" s="92"/>
      <c r="G17" s="12" t="s">
        <v>44</v>
      </c>
      <c r="H17" s="17">
        <v>121</v>
      </c>
      <c r="I17" s="17">
        <v>25</v>
      </c>
    </row>
    <row r="18" spans="2:9" ht="21" customHeight="1">
      <c r="B18" s="11"/>
      <c r="C18" s="12" t="s">
        <v>43</v>
      </c>
      <c r="D18" s="15">
        <v>210</v>
      </c>
      <c r="E18" s="255">
        <v>40</v>
      </c>
      <c r="F18" s="4"/>
      <c r="G18" s="12" t="s">
        <v>41</v>
      </c>
      <c r="H18" s="17">
        <v>204</v>
      </c>
      <c r="I18" s="17">
        <v>38</v>
      </c>
    </row>
    <row r="19" spans="2:9" ht="21" customHeight="1">
      <c r="B19" s="11"/>
      <c r="C19" s="12" t="s">
        <v>55</v>
      </c>
      <c r="D19" s="15">
        <v>461</v>
      </c>
      <c r="E19" s="255">
        <v>117</v>
      </c>
      <c r="F19" s="4"/>
      <c r="G19" s="12" t="s">
        <v>38</v>
      </c>
      <c r="H19" s="17">
        <v>79</v>
      </c>
      <c r="I19" s="17">
        <v>23</v>
      </c>
    </row>
    <row r="20" spans="2:9" ht="21" customHeight="1">
      <c r="B20" s="11"/>
      <c r="C20" s="12" t="s">
        <v>40</v>
      </c>
      <c r="D20" s="15">
        <v>224</v>
      </c>
      <c r="E20" s="255">
        <v>61</v>
      </c>
      <c r="F20" s="4"/>
      <c r="G20" s="12" t="s">
        <v>54</v>
      </c>
      <c r="H20" s="17">
        <v>102</v>
      </c>
      <c r="I20" s="17">
        <v>18</v>
      </c>
    </row>
    <row r="21" spans="2:9" ht="21" customHeight="1">
      <c r="B21" s="239"/>
      <c r="C21" s="12" t="s">
        <v>37</v>
      </c>
      <c r="D21" s="15">
        <v>193</v>
      </c>
      <c r="E21" s="255">
        <v>50</v>
      </c>
      <c r="F21" s="4"/>
      <c r="G21" s="12" t="s">
        <v>173</v>
      </c>
      <c r="H21" s="17">
        <v>306</v>
      </c>
      <c r="I21" s="17">
        <v>61</v>
      </c>
    </row>
    <row r="22" spans="2:9" ht="21" customHeight="1">
      <c r="B22" s="11"/>
      <c r="C22" s="12" t="s">
        <v>36</v>
      </c>
      <c r="D22" s="15">
        <v>315</v>
      </c>
      <c r="E22" s="255">
        <v>61</v>
      </c>
      <c r="F22" s="4"/>
      <c r="G22" s="12" t="s">
        <v>47</v>
      </c>
      <c r="H22" s="17">
        <v>188</v>
      </c>
      <c r="I22" s="17">
        <v>39</v>
      </c>
    </row>
    <row r="23" spans="2:9" ht="21" customHeight="1">
      <c r="B23" s="11"/>
      <c r="C23" s="12" t="s">
        <v>35</v>
      </c>
      <c r="D23" s="15">
        <v>70</v>
      </c>
      <c r="E23" s="255">
        <v>8</v>
      </c>
      <c r="F23" s="4"/>
      <c r="G23" s="12" t="s">
        <v>85</v>
      </c>
      <c r="H23" s="17">
        <v>376</v>
      </c>
      <c r="I23" s="17">
        <v>92</v>
      </c>
    </row>
    <row r="24" spans="2:9" ht="21" customHeight="1" thickBot="1">
      <c r="B24" s="25"/>
      <c r="C24" s="23" t="s">
        <v>174</v>
      </c>
      <c r="D24" s="27">
        <v>105</v>
      </c>
      <c r="E24" s="256">
        <v>22</v>
      </c>
      <c r="F24" s="240"/>
      <c r="G24" s="241"/>
      <c r="H24" s="28"/>
      <c r="I24" s="28"/>
    </row>
    <row r="25" spans="2:8" ht="15" customHeight="1">
      <c r="B25" s="4" t="s">
        <v>175</v>
      </c>
      <c r="C25" s="11"/>
      <c r="D25" s="257"/>
      <c r="E25" s="4"/>
      <c r="F25" s="167"/>
      <c r="G25" s="4"/>
      <c r="H25" s="4"/>
    </row>
    <row r="26" ht="15" customHeight="1">
      <c r="B26" s="2" t="s">
        <v>340</v>
      </c>
    </row>
    <row r="29" ht="15" customHeight="1">
      <c r="B29" s="11"/>
    </row>
    <row r="30" ht="15" customHeight="1">
      <c r="B30" s="11"/>
    </row>
    <row r="31" ht="15.75" customHeight="1">
      <c r="B31" s="167"/>
    </row>
    <row r="37" ht="15" customHeight="1">
      <c r="C37" s="37"/>
    </row>
  </sheetData>
  <sheetProtection/>
  <printOptions/>
  <pageMargins left="0.7874015748031497" right="0.7874015748031497" top="0.5905511811023623" bottom="0.5905511811023623" header="0.5118110236220472" footer="0.5118110236220472"/>
  <pageSetup cellComments="asDisplayed" horizontalDpi="600" verticalDpi="600" orientation="portrait" paperSize="9" scale="94" r:id="rId1"/>
  <headerFooter alignWithMargins="0">
    <oddHeader>&amp;R&amp;D　　&amp;T</oddHeader>
  </headerFooter>
</worksheet>
</file>

<file path=xl/worksheets/sheet14.xml><?xml version="1.0" encoding="utf-8"?>
<worksheet xmlns="http://schemas.openxmlformats.org/spreadsheetml/2006/main" xmlns:r="http://schemas.openxmlformats.org/officeDocument/2006/relationships">
  <dimension ref="A1:R25"/>
  <sheetViews>
    <sheetView showGridLines="0" zoomScalePageLayoutView="0" workbookViewId="0" topLeftCell="A1">
      <selection activeCell="A1" sqref="A1"/>
    </sheetView>
  </sheetViews>
  <sheetFormatPr defaultColWidth="6.75390625" defaultRowHeight="13.5"/>
  <cols>
    <col min="1" max="1" width="1.37890625" style="191" customWidth="1"/>
    <col min="2" max="2" width="8.50390625" style="191" customWidth="1"/>
    <col min="3" max="3" width="8.375" style="191" customWidth="1"/>
    <col min="4" max="4" width="8.25390625" style="191" customWidth="1"/>
    <col min="5" max="11" width="9.00390625" style="191" customWidth="1"/>
    <col min="12" max="12" width="8.50390625" style="191" customWidth="1"/>
    <col min="13" max="16384" width="6.75390625" style="191" customWidth="1"/>
  </cols>
  <sheetData>
    <row r="1" ht="12">
      <c r="K1" s="192"/>
    </row>
    <row r="2" spans="2:12" ht="21" customHeight="1">
      <c r="B2" s="193" t="s">
        <v>337</v>
      </c>
      <c r="C2" s="194"/>
      <c r="D2" s="194"/>
      <c r="E2" s="194"/>
      <c r="F2" s="194"/>
      <c r="G2" s="194"/>
      <c r="H2" s="194"/>
      <c r="I2" s="194"/>
      <c r="J2" s="194"/>
      <c r="K2" s="194"/>
      <c r="L2" s="195"/>
    </row>
    <row r="3" spans="2:12" ht="15" customHeight="1" thickBot="1">
      <c r="B3" s="196"/>
      <c r="C3" s="197"/>
      <c r="D3" s="198"/>
      <c r="E3" s="198"/>
      <c r="F3" s="198"/>
      <c r="G3" s="198"/>
      <c r="H3" s="198"/>
      <c r="J3" s="199"/>
      <c r="K3" s="200" t="s">
        <v>319</v>
      </c>
      <c r="L3" s="201"/>
    </row>
    <row r="4" spans="1:12" s="202" customFormat="1" ht="24" customHeight="1" thickTop="1">
      <c r="A4" s="202" t="s">
        <v>320</v>
      </c>
      <c r="B4" s="203" t="s">
        <v>321</v>
      </c>
      <c r="C4" s="204" t="s">
        <v>322</v>
      </c>
      <c r="D4" s="205"/>
      <c r="E4" s="206" t="s">
        <v>323</v>
      </c>
      <c r="F4" s="207"/>
      <c r="G4" s="208"/>
      <c r="H4" s="208"/>
      <c r="I4" s="208"/>
      <c r="J4" s="208"/>
      <c r="K4" s="208"/>
      <c r="L4" s="209"/>
    </row>
    <row r="5" spans="2:12" s="210" customFormat="1" ht="24" customHeight="1">
      <c r="B5" s="211"/>
      <c r="C5" s="212"/>
      <c r="D5" s="213"/>
      <c r="E5" s="214" t="s">
        <v>324</v>
      </c>
      <c r="F5" s="214" t="s">
        <v>325</v>
      </c>
      <c r="G5" s="214" t="s">
        <v>326</v>
      </c>
      <c r="H5" s="214" t="s">
        <v>327</v>
      </c>
      <c r="I5" s="214" t="s">
        <v>328</v>
      </c>
      <c r="J5" s="214" t="s">
        <v>329</v>
      </c>
      <c r="K5" s="214" t="s">
        <v>330</v>
      </c>
      <c r="L5" s="215"/>
    </row>
    <row r="6" spans="3:18" ht="12" customHeight="1">
      <c r="C6" s="216"/>
      <c r="D6" s="217"/>
      <c r="E6" s="218"/>
      <c r="F6" s="218"/>
      <c r="G6" s="218"/>
      <c r="H6" s="218"/>
      <c r="I6" s="218"/>
      <c r="J6" s="218"/>
      <c r="K6" s="219"/>
      <c r="L6" s="195"/>
      <c r="Q6" s="202"/>
      <c r="R6" s="202"/>
    </row>
    <row r="7" spans="2:12" s="210" customFormat="1" ht="15" customHeight="1">
      <c r="B7" s="220" t="s">
        <v>331</v>
      </c>
      <c r="C7" s="158">
        <v>54262</v>
      </c>
      <c r="D7" s="132"/>
      <c r="E7" s="129"/>
      <c r="F7" s="129"/>
      <c r="G7" s="129"/>
      <c r="H7" s="129"/>
      <c r="I7" s="129"/>
      <c r="J7" s="129"/>
      <c r="K7" s="221"/>
      <c r="L7" s="215"/>
    </row>
    <row r="8" spans="2:12" s="210" customFormat="1" ht="21" customHeight="1">
      <c r="B8" s="220"/>
      <c r="C8" s="130" t="s">
        <v>332</v>
      </c>
      <c r="D8" s="128">
        <v>32467</v>
      </c>
      <c r="E8" s="129">
        <v>612</v>
      </c>
      <c r="F8" s="129">
        <v>1853</v>
      </c>
      <c r="G8" s="129">
        <v>4175</v>
      </c>
      <c r="H8" s="129">
        <v>4809</v>
      </c>
      <c r="I8" s="129">
        <v>6201</v>
      </c>
      <c r="J8" s="129">
        <v>6863</v>
      </c>
      <c r="K8" s="221">
        <v>7954</v>
      </c>
      <c r="L8" s="215"/>
    </row>
    <row r="9" spans="2:11" s="210" customFormat="1" ht="21" customHeight="1">
      <c r="B9" s="220"/>
      <c r="C9" s="131" t="s">
        <v>333</v>
      </c>
      <c r="D9" s="132">
        <v>21795</v>
      </c>
      <c r="E9" s="129">
        <v>604</v>
      </c>
      <c r="F9" s="129">
        <v>2350</v>
      </c>
      <c r="G9" s="129">
        <v>5773</v>
      </c>
      <c r="H9" s="129">
        <v>2918</v>
      </c>
      <c r="I9" s="129">
        <v>2423</v>
      </c>
      <c r="J9" s="129">
        <v>2956</v>
      </c>
      <c r="K9" s="221">
        <v>4771</v>
      </c>
    </row>
    <row r="10" spans="2:12" s="210" customFormat="1" ht="18" customHeight="1">
      <c r="B10" s="220"/>
      <c r="C10" s="133"/>
      <c r="D10" s="134"/>
      <c r="E10" s="129"/>
      <c r="F10" s="129"/>
      <c r="G10" s="129"/>
      <c r="H10" s="129"/>
      <c r="I10" s="129"/>
      <c r="J10" s="129"/>
      <c r="K10" s="221"/>
      <c r="L10" s="215"/>
    </row>
    <row r="11" spans="2:12" s="210" customFormat="1" ht="15" customHeight="1">
      <c r="B11" s="220" t="s">
        <v>334</v>
      </c>
      <c r="C11" s="158">
        <v>55789</v>
      </c>
      <c r="D11" s="128"/>
      <c r="E11" s="129"/>
      <c r="F11" s="129"/>
      <c r="G11" s="129"/>
      <c r="H11" s="129"/>
      <c r="I11" s="129"/>
      <c r="J11" s="129"/>
      <c r="K11" s="221"/>
      <c r="L11" s="215"/>
    </row>
    <row r="12" spans="2:12" s="210" customFormat="1" ht="21" customHeight="1">
      <c r="B12" s="220"/>
      <c r="C12" s="130" t="s">
        <v>332</v>
      </c>
      <c r="D12" s="128">
        <v>32142</v>
      </c>
      <c r="E12" s="129">
        <v>657</v>
      </c>
      <c r="F12" s="129">
        <v>1986</v>
      </c>
      <c r="G12" s="129">
        <v>4289</v>
      </c>
      <c r="H12" s="129">
        <v>4602</v>
      </c>
      <c r="I12" s="129">
        <v>6025</v>
      </c>
      <c r="J12" s="129">
        <v>6680</v>
      </c>
      <c r="K12" s="221">
        <v>7903</v>
      </c>
      <c r="L12" s="215"/>
    </row>
    <row r="13" spans="2:11" s="210" customFormat="1" ht="21" customHeight="1">
      <c r="B13" s="220"/>
      <c r="C13" s="131" t="s">
        <v>333</v>
      </c>
      <c r="D13" s="132">
        <v>23647</v>
      </c>
      <c r="E13" s="129">
        <v>673</v>
      </c>
      <c r="F13" s="129">
        <v>2566</v>
      </c>
      <c r="G13" s="129">
        <v>6435</v>
      </c>
      <c r="H13" s="129">
        <v>3046</v>
      </c>
      <c r="I13" s="129">
        <v>2702</v>
      </c>
      <c r="J13" s="129">
        <v>3167</v>
      </c>
      <c r="K13" s="221">
        <v>5058</v>
      </c>
    </row>
    <row r="14" spans="2:12" s="210" customFormat="1" ht="18" customHeight="1">
      <c r="B14" s="220"/>
      <c r="C14" s="133"/>
      <c r="D14" s="134"/>
      <c r="E14" s="129"/>
      <c r="F14" s="129"/>
      <c r="G14" s="129"/>
      <c r="H14" s="129"/>
      <c r="I14" s="129"/>
      <c r="J14" s="129"/>
      <c r="K14" s="221"/>
      <c r="L14" s="215"/>
    </row>
    <row r="15" spans="2:12" s="210" customFormat="1" ht="15" customHeight="1">
      <c r="B15" s="222" t="s">
        <v>338</v>
      </c>
      <c r="C15" s="159">
        <v>8055</v>
      </c>
      <c r="D15" s="138"/>
      <c r="E15" s="135"/>
      <c r="F15" s="135"/>
      <c r="G15" s="135"/>
      <c r="H15" s="135"/>
      <c r="I15" s="135"/>
      <c r="J15" s="135"/>
      <c r="K15" s="223"/>
      <c r="L15" s="215"/>
    </row>
    <row r="16" spans="2:12" s="224" customFormat="1" ht="21" customHeight="1">
      <c r="B16" s="222"/>
      <c r="C16" s="136" t="s">
        <v>332</v>
      </c>
      <c r="D16" s="138">
        <v>4831</v>
      </c>
      <c r="E16" s="135">
        <v>96</v>
      </c>
      <c r="F16" s="135">
        <v>131</v>
      </c>
      <c r="G16" s="135">
        <v>829</v>
      </c>
      <c r="H16" s="135">
        <v>749</v>
      </c>
      <c r="I16" s="135">
        <v>908</v>
      </c>
      <c r="J16" s="135">
        <v>919</v>
      </c>
      <c r="K16" s="223">
        <v>1199</v>
      </c>
      <c r="L16" s="215"/>
    </row>
    <row r="17" spans="2:11" s="224" customFormat="1" ht="21" customHeight="1">
      <c r="B17" s="222"/>
      <c r="C17" s="137" t="s">
        <v>333</v>
      </c>
      <c r="D17" s="139">
        <v>3224</v>
      </c>
      <c r="E17" s="135">
        <v>87</v>
      </c>
      <c r="F17" s="135">
        <v>167</v>
      </c>
      <c r="G17" s="135">
        <v>1121</v>
      </c>
      <c r="H17" s="135">
        <v>454</v>
      </c>
      <c r="I17" s="135">
        <v>325</v>
      </c>
      <c r="J17" s="135">
        <v>416</v>
      </c>
      <c r="K17" s="223">
        <v>654</v>
      </c>
    </row>
    <row r="18" spans="2:13" ht="6" customHeight="1" thickBot="1">
      <c r="B18" s="225"/>
      <c r="C18" s="226"/>
      <c r="D18" s="227"/>
      <c r="E18" s="228"/>
      <c r="F18" s="228"/>
      <c r="G18" s="226"/>
      <c r="H18" s="228"/>
      <c r="I18" s="226"/>
      <c r="J18" s="228"/>
      <c r="K18" s="229"/>
      <c r="L18" s="154"/>
      <c r="M18" s="195"/>
    </row>
    <row r="19" spans="2:13" ht="13.5" customHeight="1">
      <c r="B19" s="230" t="s">
        <v>335</v>
      </c>
      <c r="L19" s="195"/>
      <c r="M19" s="195"/>
    </row>
    <row r="20" spans="2:12" ht="12">
      <c r="B20" s="231"/>
      <c r="L20" s="195"/>
    </row>
    <row r="21" ht="12">
      <c r="B21" s="231"/>
    </row>
    <row r="22" ht="12">
      <c r="A22" s="191" t="s">
        <v>320</v>
      </c>
    </row>
    <row r="23" ht="12">
      <c r="B23" s="231"/>
    </row>
    <row r="24" ht="12">
      <c r="B24" s="231"/>
    </row>
    <row r="25" ht="12">
      <c r="B25" s="231"/>
    </row>
  </sheetData>
  <sheetProtection/>
  <printOptions/>
  <pageMargins left="0.3937007874015748" right="0.3937007874015748" top="0.5905511811023623" bottom="0.3937007874015748" header="0.35433070866141736" footer="0"/>
  <pageSetup horizontalDpi="600" verticalDpi="600" orientation="portrait" paperSize="9"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dimension ref="A2:M28"/>
  <sheetViews>
    <sheetView zoomScalePageLayoutView="0" workbookViewId="0" topLeftCell="A1">
      <selection activeCell="A1" sqref="A1"/>
    </sheetView>
  </sheetViews>
  <sheetFormatPr defaultColWidth="9.00390625" defaultRowHeight="13.5"/>
  <cols>
    <col min="1" max="1" width="2.625" style="2" customWidth="1"/>
    <col min="2" max="2" width="18.125" style="2" customWidth="1"/>
    <col min="3" max="3" width="2.125" style="2" customWidth="1"/>
    <col min="4" max="4" width="13.125" style="2" customWidth="1"/>
    <col min="5" max="5" width="1.625" style="2" customWidth="1"/>
    <col min="6" max="7" width="15.625" style="2" customWidth="1"/>
    <col min="8" max="8" width="27.875" style="2" customWidth="1"/>
    <col min="9" max="16384" width="9.00390625" style="2" customWidth="1"/>
  </cols>
  <sheetData>
    <row r="2" spans="2:3" ht="17.25" customHeight="1">
      <c r="B2" s="3" t="s">
        <v>211</v>
      </c>
      <c r="C2" s="3"/>
    </row>
    <row r="3" spans="2:8" ht="13.5" customHeight="1" thickBot="1">
      <c r="B3" s="4"/>
      <c r="C3" s="4"/>
      <c r="D3" s="4"/>
      <c r="E3" s="4"/>
      <c r="F3" s="4"/>
      <c r="G3" s="4"/>
      <c r="H3" s="1" t="s">
        <v>342</v>
      </c>
    </row>
    <row r="4" spans="1:8" ht="17.25" customHeight="1" thickTop="1">
      <c r="A4" s="4"/>
      <c r="B4" s="173" t="s">
        <v>212</v>
      </c>
      <c r="C4" s="5"/>
      <c r="D4" s="175" t="s">
        <v>213</v>
      </c>
      <c r="E4" s="6"/>
      <c r="F4" s="163" t="s">
        <v>214</v>
      </c>
      <c r="G4" s="163"/>
      <c r="H4" s="177" t="s">
        <v>192</v>
      </c>
    </row>
    <row r="5" spans="1:8" ht="18.75" customHeight="1">
      <c r="A5" s="4"/>
      <c r="B5" s="174"/>
      <c r="C5" s="7"/>
      <c r="D5" s="176"/>
      <c r="E5" s="8"/>
      <c r="F5" s="31" t="s">
        <v>0</v>
      </c>
      <c r="G5" s="31" t="s">
        <v>193</v>
      </c>
      <c r="H5" s="178"/>
    </row>
    <row r="6" spans="1:13" ht="18.75" customHeight="1">
      <c r="A6" s="4"/>
      <c r="B6" s="9" t="s">
        <v>1</v>
      </c>
      <c r="C6" s="10"/>
      <c r="D6" s="11"/>
      <c r="E6" s="12"/>
      <c r="F6" s="30">
        <v>158969</v>
      </c>
      <c r="G6" s="29" t="s">
        <v>2</v>
      </c>
      <c r="H6" s="13"/>
      <c r="I6" s="35"/>
      <c r="J6" s="35"/>
      <c r="K6" s="35"/>
      <c r="L6" s="35"/>
      <c r="M6" s="35"/>
    </row>
    <row r="7" spans="1:13" ht="18.75" customHeight="1">
      <c r="A7" s="4"/>
      <c r="B7" s="14"/>
      <c r="C7" s="10"/>
      <c r="D7" s="11"/>
      <c r="E7" s="12"/>
      <c r="F7" s="15"/>
      <c r="G7" s="22"/>
      <c r="H7" s="13"/>
      <c r="I7" s="35"/>
      <c r="J7" s="35"/>
      <c r="K7" s="35"/>
      <c r="L7" s="35"/>
      <c r="M7" s="35"/>
    </row>
    <row r="8" spans="1:13" ht="18" customHeight="1">
      <c r="A8" s="4"/>
      <c r="B8" s="12" t="s">
        <v>3</v>
      </c>
      <c r="C8" s="13"/>
      <c r="D8" s="4"/>
      <c r="E8" s="16"/>
      <c r="F8" s="15">
        <v>71116</v>
      </c>
      <c r="G8" s="22">
        <v>186375</v>
      </c>
      <c r="H8" s="17"/>
      <c r="I8" s="277"/>
      <c r="J8" s="277"/>
      <c r="K8" s="35"/>
      <c r="L8" s="35"/>
      <c r="M8" s="35"/>
    </row>
    <row r="9" spans="1:13" ht="9" customHeight="1">
      <c r="A9" s="4"/>
      <c r="B9" s="12"/>
      <c r="C9" s="13"/>
      <c r="D9" s="4"/>
      <c r="E9" s="16"/>
      <c r="F9" s="15"/>
      <c r="G9" s="15"/>
      <c r="H9" s="17"/>
      <c r="I9" s="277"/>
      <c r="J9" s="277"/>
      <c r="K9" s="35"/>
      <c r="L9" s="35"/>
      <c r="M9" s="35"/>
    </row>
    <row r="10" spans="1:13" ht="39.75" customHeight="1">
      <c r="A10" s="4"/>
      <c r="B10" s="16" t="s">
        <v>4</v>
      </c>
      <c r="C10" s="18"/>
      <c r="D10" s="19" t="s">
        <v>5</v>
      </c>
      <c r="E10" s="20"/>
      <c r="F10" s="15">
        <v>71116</v>
      </c>
      <c r="G10" s="22">
        <v>186375</v>
      </c>
      <c r="H10" s="21" t="s">
        <v>31</v>
      </c>
      <c r="I10" s="277"/>
      <c r="J10" s="277"/>
      <c r="K10" s="35"/>
      <c r="L10" s="35"/>
      <c r="M10" s="35"/>
    </row>
    <row r="11" spans="1:13" ht="18" customHeight="1">
      <c r="A11" s="4"/>
      <c r="B11" s="12"/>
      <c r="C11" s="13"/>
      <c r="D11" s="19"/>
      <c r="E11" s="12"/>
      <c r="F11" s="15"/>
      <c r="G11" s="15"/>
      <c r="H11" s="21"/>
      <c r="I11" s="277"/>
      <c r="J11" s="277"/>
      <c r="K11" s="35"/>
      <c r="L11" s="35"/>
      <c r="M11" s="35"/>
    </row>
    <row r="12" spans="1:13" ht="18" customHeight="1">
      <c r="A12" s="4"/>
      <c r="B12" s="12" t="s">
        <v>6</v>
      </c>
      <c r="C12" s="13"/>
      <c r="D12" s="19"/>
      <c r="E12" s="16"/>
      <c r="F12" s="15">
        <v>45714</v>
      </c>
      <c r="G12" s="15">
        <v>149709</v>
      </c>
      <c r="H12" s="17"/>
      <c r="I12" s="277"/>
      <c r="J12" s="277"/>
      <c r="K12" s="35"/>
      <c r="L12" s="35"/>
      <c r="M12" s="35"/>
    </row>
    <row r="13" spans="1:13" ht="18" customHeight="1">
      <c r="A13" s="4"/>
      <c r="B13" s="12"/>
      <c r="C13" s="13"/>
      <c r="D13" s="19"/>
      <c r="E13" s="12"/>
      <c r="F13" s="15"/>
      <c r="G13" s="15"/>
      <c r="H13" s="17"/>
      <c r="I13" s="277"/>
      <c r="J13" s="277"/>
      <c r="K13" s="35"/>
      <c r="L13" s="35"/>
      <c r="M13" s="35"/>
    </row>
    <row r="14" spans="1:13" ht="18.75" customHeight="1">
      <c r="A14" s="4"/>
      <c r="B14" s="16" t="s">
        <v>7</v>
      </c>
      <c r="C14" s="18"/>
      <c r="D14" s="19" t="s">
        <v>215</v>
      </c>
      <c r="E14" s="12"/>
      <c r="F14" s="15">
        <v>17012</v>
      </c>
      <c r="G14" s="15">
        <v>32952</v>
      </c>
      <c r="H14" s="17" t="s">
        <v>25</v>
      </c>
      <c r="I14" s="35"/>
      <c r="J14" s="35"/>
      <c r="K14" s="35"/>
      <c r="L14" s="35"/>
      <c r="M14" s="35"/>
    </row>
    <row r="15" spans="1:8" ht="18.75" customHeight="1">
      <c r="A15" s="4"/>
      <c r="B15" s="16" t="s">
        <v>8</v>
      </c>
      <c r="C15" s="18"/>
      <c r="D15" s="19" t="s">
        <v>216</v>
      </c>
      <c r="E15" s="12"/>
      <c r="F15" s="15">
        <v>18878</v>
      </c>
      <c r="G15" s="15">
        <v>39635</v>
      </c>
      <c r="H15" s="17" t="s">
        <v>9</v>
      </c>
    </row>
    <row r="16" spans="1:8" ht="18.75" customHeight="1">
      <c r="A16" s="4"/>
      <c r="B16" s="16" t="s">
        <v>10</v>
      </c>
      <c r="C16" s="18"/>
      <c r="D16" s="19" t="s">
        <v>26</v>
      </c>
      <c r="E16" s="12"/>
      <c r="F16" s="15">
        <v>9824</v>
      </c>
      <c r="G16" s="15">
        <v>77122</v>
      </c>
      <c r="H16" s="17" t="s">
        <v>11</v>
      </c>
    </row>
    <row r="17" spans="1:8" ht="18.75" customHeight="1">
      <c r="A17" s="4"/>
      <c r="B17" s="12"/>
      <c r="C17" s="13"/>
      <c r="D17" s="19"/>
      <c r="E17" s="12"/>
      <c r="F17" s="15"/>
      <c r="G17" s="15"/>
      <c r="H17" s="17"/>
    </row>
    <row r="18" spans="1:8" ht="18.75" customHeight="1">
      <c r="A18" s="4"/>
      <c r="B18" s="12" t="s">
        <v>12</v>
      </c>
      <c r="C18" s="13"/>
      <c r="D18" s="19"/>
      <c r="E18" s="16"/>
      <c r="F18" s="15">
        <v>42139</v>
      </c>
      <c r="G18" s="22" t="s">
        <v>2</v>
      </c>
      <c r="H18" s="17"/>
    </row>
    <row r="19" spans="1:8" ht="18.75" customHeight="1">
      <c r="A19" s="4"/>
      <c r="B19" s="12"/>
      <c r="C19" s="13"/>
      <c r="D19" s="19"/>
      <c r="E19" s="12"/>
      <c r="F19" s="15"/>
      <c r="G19" s="15"/>
      <c r="H19" s="17"/>
    </row>
    <row r="20" spans="1:8" ht="18.75" customHeight="1">
      <c r="A20" s="4"/>
      <c r="B20" s="16" t="s">
        <v>13</v>
      </c>
      <c r="C20" s="18"/>
      <c r="D20" s="19" t="s">
        <v>27</v>
      </c>
      <c r="E20" s="12"/>
      <c r="F20" s="15">
        <v>6267</v>
      </c>
      <c r="G20" s="22" t="s">
        <v>2</v>
      </c>
      <c r="H20" s="17" t="s">
        <v>217</v>
      </c>
    </row>
    <row r="21" spans="1:8" ht="18.75" customHeight="1">
      <c r="A21" s="4"/>
      <c r="B21" s="16" t="s">
        <v>14</v>
      </c>
      <c r="C21" s="18"/>
      <c r="D21" s="19" t="s">
        <v>28</v>
      </c>
      <c r="E21" s="12"/>
      <c r="F21" s="15">
        <v>13515</v>
      </c>
      <c r="G21" s="22" t="s">
        <v>2</v>
      </c>
      <c r="H21" s="17" t="s">
        <v>15</v>
      </c>
    </row>
    <row r="22" spans="1:8" ht="18.75" customHeight="1">
      <c r="A22" s="4"/>
      <c r="B22" s="16" t="s">
        <v>16</v>
      </c>
      <c r="C22" s="18"/>
      <c r="D22" s="19" t="s">
        <v>218</v>
      </c>
      <c r="E22" s="12"/>
      <c r="F22" s="15">
        <v>10124</v>
      </c>
      <c r="G22" s="22" t="s">
        <v>2</v>
      </c>
      <c r="H22" s="17" t="s">
        <v>17</v>
      </c>
    </row>
    <row r="23" spans="1:8" ht="18.75" customHeight="1">
      <c r="A23" s="4"/>
      <c r="B23" s="16" t="s">
        <v>18</v>
      </c>
      <c r="C23" s="18"/>
      <c r="D23" s="19" t="s">
        <v>219</v>
      </c>
      <c r="E23" s="12"/>
      <c r="F23" s="15">
        <v>8502</v>
      </c>
      <c r="G23" s="22" t="s">
        <v>2</v>
      </c>
      <c r="H23" s="17" t="s">
        <v>19</v>
      </c>
    </row>
    <row r="24" spans="1:8" ht="18.75" customHeight="1">
      <c r="A24" s="4"/>
      <c r="B24" s="16" t="s">
        <v>20</v>
      </c>
      <c r="C24" s="18"/>
      <c r="D24" s="19" t="s">
        <v>220</v>
      </c>
      <c r="E24" s="12"/>
      <c r="F24" s="15">
        <v>1883</v>
      </c>
      <c r="G24" s="22" t="s">
        <v>2</v>
      </c>
      <c r="H24" s="17" t="s">
        <v>21</v>
      </c>
    </row>
    <row r="25" spans="1:8" ht="18.75" customHeight="1">
      <c r="A25" s="4"/>
      <c r="B25" s="16" t="s">
        <v>22</v>
      </c>
      <c r="C25" s="18"/>
      <c r="D25" s="19" t="s">
        <v>23</v>
      </c>
      <c r="E25" s="12"/>
      <c r="F25" s="15">
        <v>1848</v>
      </c>
      <c r="G25" s="22" t="s">
        <v>2</v>
      </c>
      <c r="H25" s="17" t="s">
        <v>24</v>
      </c>
    </row>
    <row r="26" spans="1:8" ht="9.75" customHeight="1" thickBot="1">
      <c r="A26" s="4"/>
      <c r="B26" s="23"/>
      <c r="C26" s="24"/>
      <c r="D26" s="25"/>
      <c r="E26" s="23"/>
      <c r="F26" s="26"/>
      <c r="G26" s="27"/>
      <c r="H26" s="28"/>
    </row>
    <row r="27" spans="1:8" ht="15" customHeight="1">
      <c r="A27" s="4"/>
      <c r="B27" s="19" t="s">
        <v>29</v>
      </c>
      <c r="C27" s="11"/>
      <c r="D27" s="11"/>
      <c r="E27" s="11"/>
      <c r="F27" s="11"/>
      <c r="G27" s="4"/>
      <c r="H27" s="4"/>
    </row>
    <row r="28" ht="15" customHeight="1">
      <c r="B28" s="2" t="s">
        <v>30</v>
      </c>
    </row>
    <row r="29" ht="16.5" customHeight="1"/>
  </sheetData>
  <sheetProtection/>
  <mergeCells count="4">
    <mergeCell ref="B4:B5"/>
    <mergeCell ref="D4:D5"/>
    <mergeCell ref="H4:H5"/>
    <mergeCell ref="I8:J13"/>
  </mergeCells>
  <printOptions/>
  <pageMargins left="0.3937007874015748" right="0.16" top="0.5905511811023623" bottom="0.5905511811023623" header="0.5118110236220472" footer="0.5118110236220472"/>
  <pageSetup horizontalDpi="600" verticalDpi="600" orientation="landscape" paperSize="9"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B1:U24"/>
  <sheetViews>
    <sheetView zoomScaleSheetLayoutView="100" zoomScalePageLayoutView="0" workbookViewId="0" topLeftCell="A1">
      <selection activeCell="A1" sqref="A1"/>
    </sheetView>
  </sheetViews>
  <sheetFormatPr defaultColWidth="9.00390625" defaultRowHeight="13.5"/>
  <cols>
    <col min="1" max="1" width="1.00390625" style="37" customWidth="1"/>
    <col min="2" max="2" width="8.625" style="37" customWidth="1"/>
    <col min="3" max="3" width="10.50390625" style="37" customWidth="1"/>
    <col min="4" max="4" width="11.125" style="37" customWidth="1"/>
    <col min="5" max="5" width="8.375" style="37" customWidth="1"/>
    <col min="6" max="6" width="8.625" style="37" customWidth="1"/>
    <col min="7" max="7" width="9.125" style="37" customWidth="1"/>
    <col min="8" max="8" width="9.625" style="37" customWidth="1"/>
    <col min="9" max="9" width="8.375" style="37" customWidth="1"/>
    <col min="10" max="10" width="8.625" style="37" customWidth="1"/>
    <col min="11" max="12" width="9.625" style="37" customWidth="1"/>
    <col min="13" max="13" width="8.375" style="37" customWidth="1"/>
    <col min="14" max="14" width="8.625" style="37" customWidth="1"/>
    <col min="15" max="15" width="10.625" style="37" customWidth="1"/>
    <col min="16" max="16" width="10.125" style="37" customWidth="1"/>
    <col min="17" max="17" width="8.375" style="37" customWidth="1"/>
    <col min="18" max="16384" width="9.00390625" style="37" customWidth="1"/>
  </cols>
  <sheetData>
    <row r="1" s="37" customFormat="1" ht="12">
      <c r="Q1" s="283"/>
    </row>
    <row r="2" s="37" customFormat="1" ht="21" customHeight="1">
      <c r="B2" s="284" t="s">
        <v>345</v>
      </c>
    </row>
    <row r="3" s="37" customFormat="1" ht="12" customHeight="1"/>
    <row r="4" spans="2:17" s="37" customFormat="1" ht="16.5" customHeight="1" thickBot="1">
      <c r="B4" s="37" t="s">
        <v>74</v>
      </c>
      <c r="Q4" s="285" t="s">
        <v>73</v>
      </c>
    </row>
    <row r="5" spans="2:21" s="37" customFormat="1" ht="21" customHeight="1" thickTop="1">
      <c r="B5" s="286" t="s">
        <v>72</v>
      </c>
      <c r="C5" s="286"/>
      <c r="D5" s="286"/>
      <c r="E5" s="286"/>
      <c r="F5" s="287" t="s">
        <v>71</v>
      </c>
      <c r="G5" s="286"/>
      <c r="H5" s="286"/>
      <c r="I5" s="288"/>
      <c r="J5" s="287" t="s">
        <v>70</v>
      </c>
      <c r="K5" s="286"/>
      <c r="L5" s="286"/>
      <c r="M5" s="288"/>
      <c r="N5" s="286" t="s">
        <v>69</v>
      </c>
      <c r="O5" s="286"/>
      <c r="P5" s="286"/>
      <c r="Q5" s="286"/>
      <c r="S5" s="291"/>
      <c r="T5" s="291"/>
      <c r="U5" s="291"/>
    </row>
    <row r="6" spans="2:21" s="55" customFormat="1" ht="21" customHeight="1">
      <c r="B6" s="289" t="s">
        <v>68</v>
      </c>
      <c r="C6" s="57" t="s">
        <v>194</v>
      </c>
      <c r="D6" s="57" t="s">
        <v>222</v>
      </c>
      <c r="E6" s="56" t="s">
        <v>67</v>
      </c>
      <c r="F6" s="58" t="s">
        <v>68</v>
      </c>
      <c r="G6" s="153" t="s">
        <v>195</v>
      </c>
      <c r="H6" s="57" t="s">
        <v>222</v>
      </c>
      <c r="I6" s="56" t="s">
        <v>67</v>
      </c>
      <c r="J6" s="58" t="s">
        <v>68</v>
      </c>
      <c r="K6" s="57" t="s">
        <v>195</v>
      </c>
      <c r="L6" s="57" t="s">
        <v>222</v>
      </c>
      <c r="M6" s="56" t="s">
        <v>67</v>
      </c>
      <c r="N6" s="58" t="s">
        <v>68</v>
      </c>
      <c r="O6" s="57" t="s">
        <v>195</v>
      </c>
      <c r="P6" s="57" t="s">
        <v>222</v>
      </c>
      <c r="Q6" s="56" t="s">
        <v>67</v>
      </c>
      <c r="S6" s="291"/>
      <c r="T6" s="291"/>
      <c r="U6" s="291"/>
    </row>
    <row r="7" spans="2:17" s="37" customFormat="1" ht="21" customHeight="1">
      <c r="B7" s="290" t="s">
        <v>66</v>
      </c>
      <c r="C7" s="53">
        <f>(SUM(C8:C21))</f>
        <v>20605.100000000002</v>
      </c>
      <c r="D7" s="53">
        <f>(SUM(D8:D21))</f>
        <v>12152.099999999997</v>
      </c>
      <c r="E7" s="292">
        <f aca="true" t="shared" si="0" ref="E7:E21">D7/C7*100</f>
        <v>58.97617580113659</v>
      </c>
      <c r="F7" s="54" t="s">
        <v>66</v>
      </c>
      <c r="G7" s="53">
        <f>(SUM(G8:G15))</f>
        <v>2523.8</v>
      </c>
      <c r="H7" s="53">
        <f>(SUM(H8:H15))</f>
        <v>1508</v>
      </c>
      <c r="I7" s="293">
        <f aca="true" t="shared" si="1" ref="I7:I15">H7/G7*100</f>
        <v>59.751168872335356</v>
      </c>
      <c r="J7" s="54" t="s">
        <v>66</v>
      </c>
      <c r="K7" s="53">
        <f>(SUM(K8:K15))</f>
        <v>9186.5</v>
      </c>
      <c r="L7" s="53">
        <f>(SUM(L8:L15))</f>
        <v>5805.7</v>
      </c>
      <c r="M7" s="292">
        <f aca="true" t="shared" si="2" ref="M7:M15">L7/K7*100</f>
        <v>63.198171229521584</v>
      </c>
      <c r="N7" s="54" t="s">
        <v>66</v>
      </c>
      <c r="O7" s="53">
        <f>(SUM(O8:O15))</f>
        <v>12996.3</v>
      </c>
      <c r="P7" s="53">
        <f>(SUM(P8:P15))</f>
        <v>8045.400000000001</v>
      </c>
      <c r="Q7" s="294">
        <f aca="true" t="shared" si="3" ref="Q7:Q12">P7/O7*100</f>
        <v>61.905311511737956</v>
      </c>
    </row>
    <row r="8" spans="2:17" s="37" customFormat="1" ht="21" customHeight="1">
      <c r="B8" s="47" t="s">
        <v>65</v>
      </c>
      <c r="C8" s="46">
        <v>5099.8</v>
      </c>
      <c r="D8" s="46">
        <v>2867.7</v>
      </c>
      <c r="E8" s="295">
        <f t="shared" si="0"/>
        <v>56.23161692615396</v>
      </c>
      <c r="F8" s="52" t="s">
        <v>64</v>
      </c>
      <c r="G8" s="46">
        <v>662.4</v>
      </c>
      <c r="H8" s="46">
        <v>270.2</v>
      </c>
      <c r="I8" s="296">
        <f t="shared" si="1"/>
        <v>40.79106280193236</v>
      </c>
      <c r="J8" s="52" t="s">
        <v>63</v>
      </c>
      <c r="K8" s="46">
        <v>3710.6</v>
      </c>
      <c r="L8" s="46">
        <v>2357.2</v>
      </c>
      <c r="M8" s="296">
        <f t="shared" si="2"/>
        <v>63.526114375033686</v>
      </c>
      <c r="N8" s="47" t="s">
        <v>62</v>
      </c>
      <c r="O8" s="46">
        <v>6121.3</v>
      </c>
      <c r="P8" s="46">
        <v>3413.8</v>
      </c>
      <c r="Q8" s="295">
        <f t="shared" si="3"/>
        <v>55.76919935307859</v>
      </c>
    </row>
    <row r="9" spans="2:17" s="37" customFormat="1" ht="21" customHeight="1">
      <c r="B9" s="47" t="s">
        <v>61</v>
      </c>
      <c r="C9" s="46">
        <v>3405</v>
      </c>
      <c r="D9" s="46">
        <v>1853</v>
      </c>
      <c r="E9" s="295">
        <f t="shared" si="0"/>
        <v>54.41997063142438</v>
      </c>
      <c r="F9" s="52" t="s">
        <v>60</v>
      </c>
      <c r="G9" s="46">
        <v>141.1</v>
      </c>
      <c r="H9" s="46">
        <v>100.7</v>
      </c>
      <c r="I9" s="296">
        <f t="shared" si="1"/>
        <v>71.367824238129</v>
      </c>
      <c r="J9" s="52" t="s">
        <v>59</v>
      </c>
      <c r="K9" s="46">
        <v>1061.1</v>
      </c>
      <c r="L9" s="46">
        <v>711.5</v>
      </c>
      <c r="M9" s="296">
        <f t="shared" si="2"/>
        <v>67.05305814720573</v>
      </c>
      <c r="N9" s="47" t="s">
        <v>58</v>
      </c>
      <c r="O9" s="46">
        <v>2738.8</v>
      </c>
      <c r="P9" s="46">
        <v>1757</v>
      </c>
      <c r="Q9" s="295">
        <f t="shared" si="3"/>
        <v>64.15218343800204</v>
      </c>
    </row>
    <row r="10" spans="2:19" s="37" customFormat="1" ht="21" customHeight="1">
      <c r="B10" s="47" t="s">
        <v>57</v>
      </c>
      <c r="C10" s="46">
        <v>1683.7</v>
      </c>
      <c r="D10" s="46">
        <v>1088.1</v>
      </c>
      <c r="E10" s="295">
        <f t="shared" si="0"/>
        <v>64.62552711290608</v>
      </c>
      <c r="F10" s="52" t="s">
        <v>56</v>
      </c>
      <c r="G10" s="46">
        <v>665.9</v>
      </c>
      <c r="H10" s="46">
        <v>482</v>
      </c>
      <c r="I10" s="296">
        <f t="shared" si="1"/>
        <v>72.38324072683587</v>
      </c>
      <c r="J10" s="52" t="s">
        <v>55</v>
      </c>
      <c r="K10" s="46">
        <v>1083.6</v>
      </c>
      <c r="L10" s="46">
        <v>551.8</v>
      </c>
      <c r="M10" s="296">
        <f t="shared" si="2"/>
        <v>50.922849760059066</v>
      </c>
      <c r="N10" s="47" t="s">
        <v>54</v>
      </c>
      <c r="O10" s="46">
        <v>340.5</v>
      </c>
      <c r="P10" s="46">
        <v>229.1</v>
      </c>
      <c r="Q10" s="295">
        <f t="shared" si="3"/>
        <v>67.28340675477239</v>
      </c>
      <c r="S10" s="45"/>
    </row>
    <row r="11" spans="2:17" s="37" customFormat="1" ht="21" customHeight="1">
      <c r="B11" s="47" t="s">
        <v>53</v>
      </c>
      <c r="C11" s="46">
        <v>1158.7</v>
      </c>
      <c r="D11" s="46">
        <v>751.5</v>
      </c>
      <c r="E11" s="295">
        <f t="shared" si="0"/>
        <v>64.85716751531889</v>
      </c>
      <c r="F11" s="52" t="s">
        <v>52</v>
      </c>
      <c r="G11" s="46">
        <v>312.4</v>
      </c>
      <c r="H11" s="46">
        <v>234.2</v>
      </c>
      <c r="I11" s="296">
        <f t="shared" si="1"/>
        <v>74.96798975672215</v>
      </c>
      <c r="J11" s="52" t="s">
        <v>51</v>
      </c>
      <c r="K11" s="46">
        <v>1061.9</v>
      </c>
      <c r="L11" s="46">
        <v>491.1</v>
      </c>
      <c r="M11" s="296">
        <f t="shared" si="2"/>
        <v>46.247292588756004</v>
      </c>
      <c r="N11" s="47" t="s">
        <v>50</v>
      </c>
      <c r="O11" s="46">
        <v>576</v>
      </c>
      <c r="P11" s="46">
        <v>453.5</v>
      </c>
      <c r="Q11" s="295">
        <f t="shared" si="3"/>
        <v>78.73263888888889</v>
      </c>
    </row>
    <row r="12" spans="2:17" s="37" customFormat="1" ht="21" customHeight="1">
      <c r="B12" s="47" t="s">
        <v>21</v>
      </c>
      <c r="C12" s="46">
        <v>2605.6</v>
      </c>
      <c r="D12" s="46">
        <v>1250.4</v>
      </c>
      <c r="E12" s="295">
        <f t="shared" si="0"/>
        <v>47.98894688363525</v>
      </c>
      <c r="F12" s="52" t="s">
        <v>49</v>
      </c>
      <c r="G12" s="46">
        <v>82.4</v>
      </c>
      <c r="H12" s="46">
        <v>53.8</v>
      </c>
      <c r="I12" s="296">
        <f t="shared" si="1"/>
        <v>65.29126213592232</v>
      </c>
      <c r="J12" s="52" t="s">
        <v>48</v>
      </c>
      <c r="K12" s="46">
        <v>397.5</v>
      </c>
      <c r="L12" s="46">
        <v>366</v>
      </c>
      <c r="M12" s="296">
        <f t="shared" si="2"/>
        <v>92.0754716981132</v>
      </c>
      <c r="N12" s="47" t="s">
        <v>47</v>
      </c>
      <c r="O12" s="51">
        <v>3219.7</v>
      </c>
      <c r="P12" s="51">
        <v>2192</v>
      </c>
      <c r="Q12" s="295">
        <f t="shared" si="3"/>
        <v>68.08087710035096</v>
      </c>
    </row>
    <row r="13" spans="2:17" s="37" customFormat="1" ht="21" customHeight="1">
      <c r="B13" s="47" t="s">
        <v>46</v>
      </c>
      <c r="C13" s="46">
        <v>1658</v>
      </c>
      <c r="D13" s="46">
        <v>1054</v>
      </c>
      <c r="E13" s="295">
        <f t="shared" si="0"/>
        <v>63.57056694813028</v>
      </c>
      <c r="F13" s="52" t="s">
        <v>45</v>
      </c>
      <c r="G13" s="46">
        <v>77.1</v>
      </c>
      <c r="H13" s="46">
        <v>43.9</v>
      </c>
      <c r="I13" s="296">
        <f t="shared" si="1"/>
        <v>56.939040207522694</v>
      </c>
      <c r="J13" s="52" t="s">
        <v>44</v>
      </c>
      <c r="K13" s="46">
        <v>415.3</v>
      </c>
      <c r="L13" s="46">
        <v>278</v>
      </c>
      <c r="M13" s="296">
        <f t="shared" si="2"/>
        <v>66.93956176258126</v>
      </c>
      <c r="N13" s="47"/>
      <c r="O13" s="46"/>
      <c r="P13" s="45"/>
      <c r="Q13" s="44"/>
    </row>
    <row r="14" spans="2:17" s="37" customFormat="1" ht="21" customHeight="1">
      <c r="B14" s="47" t="s">
        <v>43</v>
      </c>
      <c r="C14" s="46">
        <v>1506.1</v>
      </c>
      <c r="D14" s="46">
        <v>970.7</v>
      </c>
      <c r="E14" s="295">
        <f t="shared" si="0"/>
        <v>64.45123165792445</v>
      </c>
      <c r="F14" s="52" t="s">
        <v>42</v>
      </c>
      <c r="G14" s="46">
        <v>85</v>
      </c>
      <c r="H14" s="46">
        <v>61</v>
      </c>
      <c r="I14" s="296">
        <f t="shared" si="1"/>
        <v>71.76470588235294</v>
      </c>
      <c r="J14" s="52" t="s">
        <v>41</v>
      </c>
      <c r="K14" s="46">
        <v>754.5</v>
      </c>
      <c r="L14" s="46">
        <v>602.9</v>
      </c>
      <c r="M14" s="296">
        <f t="shared" si="2"/>
        <v>79.90722332670643</v>
      </c>
      <c r="N14" s="47"/>
      <c r="O14" s="46"/>
      <c r="P14" s="45"/>
      <c r="Q14" s="44"/>
    </row>
    <row r="15" spans="2:17" s="37" customFormat="1" ht="21" customHeight="1">
      <c r="B15" s="47" t="s">
        <v>40</v>
      </c>
      <c r="C15" s="46">
        <v>400.2</v>
      </c>
      <c r="D15" s="46">
        <v>281.3</v>
      </c>
      <c r="E15" s="295">
        <f t="shared" si="0"/>
        <v>70.28985507246377</v>
      </c>
      <c r="F15" s="52" t="s">
        <v>39</v>
      </c>
      <c r="G15" s="51">
        <v>497.5</v>
      </c>
      <c r="H15" s="51">
        <v>262.2</v>
      </c>
      <c r="I15" s="296">
        <f t="shared" si="1"/>
        <v>52.7035175879397</v>
      </c>
      <c r="J15" s="52" t="s">
        <v>38</v>
      </c>
      <c r="K15" s="46">
        <v>702</v>
      </c>
      <c r="L15" s="46">
        <v>447.2</v>
      </c>
      <c r="M15" s="296">
        <f t="shared" si="2"/>
        <v>63.70370370370371</v>
      </c>
      <c r="N15" s="47"/>
      <c r="O15" s="46"/>
      <c r="P15" s="45"/>
      <c r="Q15" s="44"/>
    </row>
    <row r="16" spans="2:17" s="37" customFormat="1" ht="21" customHeight="1">
      <c r="B16" s="47" t="s">
        <v>37</v>
      </c>
      <c r="C16" s="46">
        <v>250.9</v>
      </c>
      <c r="D16" s="46">
        <v>169.4</v>
      </c>
      <c r="E16" s="295">
        <f t="shared" si="0"/>
        <v>67.5169390195297</v>
      </c>
      <c r="F16" s="50"/>
      <c r="G16" s="46"/>
      <c r="H16" s="49"/>
      <c r="I16" s="48"/>
      <c r="J16" s="52"/>
      <c r="K16" s="51"/>
      <c r="L16" s="51"/>
      <c r="M16" s="48"/>
      <c r="N16" s="47"/>
      <c r="O16" s="46"/>
      <c r="P16" s="45"/>
      <c r="Q16" s="44"/>
    </row>
    <row r="17" spans="2:17" s="37" customFormat="1" ht="21" customHeight="1">
      <c r="B17" s="47" t="s">
        <v>36</v>
      </c>
      <c r="C17" s="46">
        <v>572.8</v>
      </c>
      <c r="D17" s="46">
        <v>335.3</v>
      </c>
      <c r="E17" s="295">
        <f t="shared" si="0"/>
        <v>58.53701117318436</v>
      </c>
      <c r="F17" s="50"/>
      <c r="G17" s="46"/>
      <c r="H17" s="49"/>
      <c r="I17" s="48"/>
      <c r="J17" s="50"/>
      <c r="K17" s="46"/>
      <c r="L17" s="49"/>
      <c r="M17" s="48"/>
      <c r="N17" s="47"/>
      <c r="O17" s="46"/>
      <c r="P17" s="45"/>
      <c r="Q17" s="44"/>
    </row>
    <row r="18" spans="2:17" s="37" customFormat="1" ht="21" customHeight="1">
      <c r="B18" s="47" t="s">
        <v>35</v>
      </c>
      <c r="C18" s="46">
        <v>635.4</v>
      </c>
      <c r="D18" s="46">
        <v>348.4</v>
      </c>
      <c r="E18" s="295">
        <f t="shared" si="0"/>
        <v>54.83160214038401</v>
      </c>
      <c r="F18" s="50"/>
      <c r="G18" s="46"/>
      <c r="H18" s="49"/>
      <c r="I18" s="48"/>
      <c r="J18" s="50"/>
      <c r="K18" s="46"/>
      <c r="L18" s="49"/>
      <c r="M18" s="48"/>
      <c r="N18" s="47"/>
      <c r="O18" s="46"/>
      <c r="P18" s="45"/>
      <c r="Q18" s="44"/>
    </row>
    <row r="19" spans="2:17" s="37" customFormat="1" ht="21" customHeight="1">
      <c r="B19" s="47" t="s">
        <v>34</v>
      </c>
      <c r="C19" s="46">
        <v>632.8</v>
      </c>
      <c r="D19" s="46">
        <v>532.5</v>
      </c>
      <c r="E19" s="295">
        <f t="shared" si="0"/>
        <v>84.14981036662454</v>
      </c>
      <c r="F19" s="50"/>
      <c r="G19" s="46"/>
      <c r="H19" s="49"/>
      <c r="I19" s="48"/>
      <c r="J19" s="50"/>
      <c r="K19" s="46"/>
      <c r="L19" s="49"/>
      <c r="M19" s="48"/>
      <c r="N19" s="47"/>
      <c r="O19" s="46"/>
      <c r="P19" s="45"/>
      <c r="Q19" s="44"/>
    </row>
    <row r="20" spans="2:17" s="37" customFormat="1" ht="21" customHeight="1">
      <c r="B20" s="47" t="s">
        <v>33</v>
      </c>
      <c r="C20" s="46">
        <v>609.1</v>
      </c>
      <c r="D20" s="46">
        <v>361.4</v>
      </c>
      <c r="E20" s="295">
        <f t="shared" si="0"/>
        <v>59.33344278443605</v>
      </c>
      <c r="F20" s="50"/>
      <c r="G20" s="46"/>
      <c r="H20" s="49"/>
      <c r="I20" s="48"/>
      <c r="J20" s="50"/>
      <c r="K20" s="46"/>
      <c r="L20" s="49"/>
      <c r="M20" s="48"/>
      <c r="N20" s="47"/>
      <c r="O20" s="46"/>
      <c r="P20" s="45"/>
      <c r="Q20" s="44"/>
    </row>
    <row r="21" spans="2:17" s="37" customFormat="1" ht="21" customHeight="1" thickBot="1">
      <c r="B21" s="41" t="s">
        <v>32</v>
      </c>
      <c r="C21" s="40">
        <v>387</v>
      </c>
      <c r="D21" s="40">
        <v>288.4</v>
      </c>
      <c r="E21" s="297">
        <f t="shared" si="0"/>
        <v>74.5219638242894</v>
      </c>
      <c r="F21" s="43"/>
      <c r="G21" s="40"/>
      <c r="H21" s="39"/>
      <c r="I21" s="42"/>
      <c r="J21" s="43"/>
      <c r="K21" s="40"/>
      <c r="L21" s="39"/>
      <c r="M21" s="42"/>
      <c r="N21" s="41"/>
      <c r="O21" s="40"/>
      <c r="P21" s="39"/>
      <c r="Q21" s="38"/>
    </row>
    <row r="22" s="37" customFormat="1" ht="15" customHeight="1">
      <c r="B22" s="37" t="s">
        <v>346</v>
      </c>
    </row>
    <row r="23" s="37" customFormat="1" ht="12"/>
    <row r="24" s="37" customFormat="1" ht="12">
      <c r="P24" s="104"/>
    </row>
  </sheetData>
  <sheetProtection/>
  <mergeCells count="5">
    <mergeCell ref="B5:E5"/>
    <mergeCell ref="F5:I5"/>
    <mergeCell ref="J5:M5"/>
    <mergeCell ref="N5:Q5"/>
    <mergeCell ref="S5:U6"/>
  </mergeCells>
  <printOptions/>
  <pageMargins left="0.35433070866141736" right="0.2755905511811024" top="0.984251968503937" bottom="0.984251968503937" header="0.5118110236220472" footer="0.5118110236220472"/>
  <pageSetup horizontalDpi="600" verticalDpi="600" orientation="portrait" paperSize="9" scale="6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B2:K14"/>
  <sheetViews>
    <sheetView zoomScalePageLayoutView="0" workbookViewId="0" topLeftCell="A1">
      <selection activeCell="A1" sqref="A1"/>
    </sheetView>
  </sheetViews>
  <sheetFormatPr defaultColWidth="9.00390625" defaultRowHeight="13.5"/>
  <cols>
    <col min="1" max="1" width="1.4921875" style="2" customWidth="1"/>
    <col min="2" max="2" width="10.625" style="2" customWidth="1"/>
    <col min="3" max="11" width="10.875" style="2" customWidth="1"/>
    <col min="12" max="16384" width="9.00390625" style="2" customWidth="1"/>
  </cols>
  <sheetData>
    <row r="2" spans="2:11" ht="16.5" customHeight="1" thickBot="1">
      <c r="B2" s="4" t="s">
        <v>223</v>
      </c>
      <c r="K2" s="32" t="s">
        <v>221</v>
      </c>
    </row>
    <row r="3" spans="2:11" ht="20.25" customHeight="1" thickTop="1">
      <c r="B3" s="155" t="s">
        <v>75</v>
      </c>
      <c r="C3" s="160" t="s">
        <v>76</v>
      </c>
      <c r="D3" s="160"/>
      <c r="E3" s="160"/>
      <c r="F3" s="160" t="s">
        <v>77</v>
      </c>
      <c r="G3" s="160"/>
      <c r="H3" s="160"/>
      <c r="I3" s="160" t="s">
        <v>78</v>
      </c>
      <c r="J3" s="160"/>
      <c r="K3" s="5"/>
    </row>
    <row r="4" spans="2:11" ht="22.5" customHeight="1">
      <c r="B4" s="36"/>
      <c r="C4" s="59" t="s">
        <v>224</v>
      </c>
      <c r="D4" s="59" t="s">
        <v>225</v>
      </c>
      <c r="E4" s="60" t="s">
        <v>87</v>
      </c>
      <c r="F4" s="59" t="s">
        <v>224</v>
      </c>
      <c r="G4" s="59" t="s">
        <v>225</v>
      </c>
      <c r="H4" s="60" t="s">
        <v>87</v>
      </c>
      <c r="I4" s="59" t="s">
        <v>224</v>
      </c>
      <c r="J4" s="59" t="s">
        <v>226</v>
      </c>
      <c r="K4" s="61" t="s">
        <v>87</v>
      </c>
    </row>
    <row r="5" spans="2:11" ht="30" customHeight="1">
      <c r="B5" s="9" t="s">
        <v>1</v>
      </c>
      <c r="C5" s="62">
        <v>45311.7</v>
      </c>
      <c r="D5" s="62">
        <v>27511.200000000004</v>
      </c>
      <c r="E5" s="149">
        <v>60.715444355431394</v>
      </c>
      <c r="F5" s="62">
        <v>25601.199999999997</v>
      </c>
      <c r="G5" s="62">
        <v>16461.899999999998</v>
      </c>
      <c r="H5" s="150">
        <v>64.30128275237098</v>
      </c>
      <c r="I5" s="62">
        <v>19710.5</v>
      </c>
      <c r="J5" s="62">
        <v>11049.300000000001</v>
      </c>
      <c r="K5" s="147">
        <v>56.0579386621344</v>
      </c>
    </row>
    <row r="6" spans="2:11" ht="21" customHeight="1">
      <c r="B6" s="12" t="s">
        <v>80</v>
      </c>
      <c r="C6" s="63">
        <v>789.4</v>
      </c>
      <c r="D6" s="63">
        <v>437.3</v>
      </c>
      <c r="E6" s="151">
        <v>55.396503673676214</v>
      </c>
      <c r="F6" s="63">
        <v>420.9</v>
      </c>
      <c r="G6" s="63">
        <v>232.8</v>
      </c>
      <c r="H6" s="152">
        <v>55.31004989308626</v>
      </c>
      <c r="I6" s="63">
        <v>368.5</v>
      </c>
      <c r="J6" s="63">
        <v>204.5</v>
      </c>
      <c r="K6" s="142">
        <v>55.49525101763908</v>
      </c>
    </row>
    <row r="7" spans="2:11" ht="21" customHeight="1">
      <c r="B7" s="12" t="s">
        <v>81</v>
      </c>
      <c r="C7" s="63">
        <v>9826.1</v>
      </c>
      <c r="D7" s="63">
        <v>5850.1</v>
      </c>
      <c r="E7" s="151">
        <v>59.53633689866783</v>
      </c>
      <c r="F7" s="63">
        <v>6632.9</v>
      </c>
      <c r="G7" s="63">
        <v>4139.4</v>
      </c>
      <c r="H7" s="152">
        <v>62.40709192057773</v>
      </c>
      <c r="I7" s="63">
        <v>3193.2</v>
      </c>
      <c r="J7" s="63">
        <v>1710.7</v>
      </c>
      <c r="K7" s="142">
        <v>53.57321808843793</v>
      </c>
    </row>
    <row r="8" spans="2:11" ht="21" customHeight="1">
      <c r="B8" s="12" t="s">
        <v>82</v>
      </c>
      <c r="C8" s="63">
        <v>716.3</v>
      </c>
      <c r="D8" s="63">
        <v>620.4</v>
      </c>
      <c r="E8" s="151">
        <v>86.61175485131928</v>
      </c>
      <c r="F8" s="63">
        <v>331.3</v>
      </c>
      <c r="G8" s="63">
        <v>359.9</v>
      </c>
      <c r="H8" s="152">
        <v>108.63265922124961</v>
      </c>
      <c r="I8" s="63">
        <v>385</v>
      </c>
      <c r="J8" s="63">
        <v>260.5</v>
      </c>
      <c r="K8" s="142">
        <v>67.66233766233766</v>
      </c>
    </row>
    <row r="9" spans="2:11" ht="21" customHeight="1">
      <c r="B9" s="12" t="s">
        <v>83</v>
      </c>
      <c r="C9" s="63">
        <v>463.9</v>
      </c>
      <c r="D9" s="63">
        <v>284.5</v>
      </c>
      <c r="E9" s="151">
        <v>61.32787238629015</v>
      </c>
      <c r="F9" s="63">
        <v>299</v>
      </c>
      <c r="G9" s="63">
        <v>188.7</v>
      </c>
      <c r="H9" s="152">
        <v>63.11036789297658</v>
      </c>
      <c r="I9" s="63">
        <v>164.9</v>
      </c>
      <c r="J9" s="63">
        <v>95.8</v>
      </c>
      <c r="K9" s="142">
        <v>58.09581564584596</v>
      </c>
    </row>
    <row r="10" spans="2:11" ht="21" customHeight="1">
      <c r="B10" s="12" t="s">
        <v>84</v>
      </c>
      <c r="C10" s="63">
        <v>7932.4</v>
      </c>
      <c r="D10" s="63">
        <v>3695.3</v>
      </c>
      <c r="E10" s="151">
        <v>46.58489234027533</v>
      </c>
      <c r="F10" s="63">
        <v>3782.7</v>
      </c>
      <c r="G10" s="63">
        <v>1820.2</v>
      </c>
      <c r="H10" s="152">
        <v>48.11906839030323</v>
      </c>
      <c r="I10" s="63">
        <v>4149.7</v>
      </c>
      <c r="J10" s="63">
        <v>1875.1</v>
      </c>
      <c r="K10" s="142">
        <v>45.1863990167964</v>
      </c>
    </row>
    <row r="11" spans="2:11" ht="21" customHeight="1">
      <c r="B11" s="12" t="s">
        <v>227</v>
      </c>
      <c r="C11" s="63">
        <v>1264.1</v>
      </c>
      <c r="D11" s="63">
        <v>969.2</v>
      </c>
      <c r="E11" s="151">
        <v>76.6711494343802</v>
      </c>
      <c r="F11" s="63">
        <v>613.2</v>
      </c>
      <c r="G11" s="63">
        <v>469.5</v>
      </c>
      <c r="H11" s="152">
        <v>76.56555772994128</v>
      </c>
      <c r="I11" s="63">
        <v>650.9</v>
      </c>
      <c r="J11" s="63">
        <v>499.7</v>
      </c>
      <c r="K11" s="142">
        <v>76.77062528806269</v>
      </c>
    </row>
    <row r="12" spans="2:11" ht="21" customHeight="1">
      <c r="B12" s="12" t="s">
        <v>228</v>
      </c>
      <c r="C12" s="63">
        <v>9399.6</v>
      </c>
      <c r="D12" s="63">
        <v>6603</v>
      </c>
      <c r="E12" s="151">
        <v>70.24767011362185</v>
      </c>
      <c r="F12" s="63">
        <v>4012.3</v>
      </c>
      <c r="G12" s="63">
        <v>2960.1</v>
      </c>
      <c r="H12" s="152">
        <v>73.7756399072851</v>
      </c>
      <c r="I12" s="63">
        <v>5387.3</v>
      </c>
      <c r="J12" s="63">
        <v>3642.9</v>
      </c>
      <c r="K12" s="142">
        <v>67.62014367122677</v>
      </c>
    </row>
    <row r="13" spans="2:11" ht="21" customHeight="1">
      <c r="B13" s="12" t="s">
        <v>85</v>
      </c>
      <c r="C13" s="63">
        <v>14919.9</v>
      </c>
      <c r="D13" s="63">
        <v>9051.4</v>
      </c>
      <c r="E13" s="151">
        <v>60.66662645191991</v>
      </c>
      <c r="F13" s="63">
        <v>9508.9</v>
      </c>
      <c r="G13" s="63">
        <v>6291.3</v>
      </c>
      <c r="H13" s="152">
        <v>66.16222696631577</v>
      </c>
      <c r="I13" s="63">
        <v>5411</v>
      </c>
      <c r="J13" s="63">
        <v>2760.1</v>
      </c>
      <c r="K13" s="142">
        <v>51.00905562742562</v>
      </c>
    </row>
    <row r="14" spans="2:11" ht="10.5" customHeight="1" thickBot="1">
      <c r="B14" s="23"/>
      <c r="C14" s="27"/>
      <c r="D14" s="27"/>
      <c r="E14" s="27"/>
      <c r="F14" s="27"/>
      <c r="G14" s="27"/>
      <c r="H14" s="27"/>
      <c r="I14" s="27"/>
      <c r="J14" s="27"/>
      <c r="K14" s="28"/>
    </row>
    <row r="15" ht="19.5" customHeight="1"/>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87"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A2:I15"/>
  <sheetViews>
    <sheetView zoomScalePageLayoutView="0" workbookViewId="0" topLeftCell="A1">
      <selection activeCell="A1" sqref="A1"/>
    </sheetView>
  </sheetViews>
  <sheetFormatPr defaultColWidth="9.00390625" defaultRowHeight="13.5"/>
  <cols>
    <col min="1" max="1" width="2.625" style="2" customWidth="1"/>
    <col min="2" max="2" width="18.125" style="2" customWidth="1"/>
    <col min="3" max="7" width="12.125" style="2" customWidth="1"/>
    <col min="8" max="16384" width="9.00390625" style="2" customWidth="1"/>
  </cols>
  <sheetData>
    <row r="2" spans="2:7" ht="15" customHeight="1" thickBot="1">
      <c r="B2" s="4" t="s">
        <v>197</v>
      </c>
      <c r="G2" s="1" t="s">
        <v>73</v>
      </c>
    </row>
    <row r="3" spans="1:7" ht="15.75" customHeight="1" thickTop="1">
      <c r="A3" s="4"/>
      <c r="B3" s="173" t="s">
        <v>229</v>
      </c>
      <c r="C3" s="163" t="s">
        <v>230</v>
      </c>
      <c r="D3" s="163"/>
      <c r="E3" s="163"/>
      <c r="F3" s="179" t="s">
        <v>231</v>
      </c>
      <c r="G3" s="177" t="s">
        <v>87</v>
      </c>
    </row>
    <row r="4" spans="1:7" ht="15.75" customHeight="1">
      <c r="A4" s="4"/>
      <c r="B4" s="174"/>
      <c r="C4" s="31" t="s">
        <v>232</v>
      </c>
      <c r="D4" s="31" t="s">
        <v>233</v>
      </c>
      <c r="E4" s="31" t="s">
        <v>234</v>
      </c>
      <c r="F4" s="180"/>
      <c r="G4" s="178"/>
    </row>
    <row r="5" spans="1:7" ht="12">
      <c r="A5" s="4"/>
      <c r="B5" s="16"/>
      <c r="C5" s="64"/>
      <c r="D5" s="64"/>
      <c r="E5" s="64"/>
      <c r="F5" s="64"/>
      <c r="G5" s="17"/>
    </row>
    <row r="6" spans="1:7" s="88" customFormat="1" ht="12">
      <c r="A6" s="243"/>
      <c r="B6" s="9" t="s">
        <v>1</v>
      </c>
      <c r="C6" s="62">
        <f>SUM(D6:E6)</f>
        <v>437.29999999999995</v>
      </c>
      <c r="D6" s="62">
        <f>SUM(D8:D14)</f>
        <v>232.79999999999998</v>
      </c>
      <c r="E6" s="62">
        <f>SUM(E8:E14)</f>
        <v>204.5</v>
      </c>
      <c r="F6" s="65">
        <v>789.4000000000001</v>
      </c>
      <c r="G6" s="147">
        <f>C6/F6*100</f>
        <v>55.3965036736762</v>
      </c>
    </row>
    <row r="7" spans="1:7" ht="12" customHeight="1">
      <c r="A7" s="4"/>
      <c r="B7" s="16"/>
      <c r="C7" s="15"/>
      <c r="D7" s="15"/>
      <c r="E7" s="15"/>
      <c r="F7" s="66"/>
      <c r="G7" s="142"/>
    </row>
    <row r="8" spans="1:7" ht="27" customHeight="1">
      <c r="A8" s="4"/>
      <c r="B8" s="12" t="s">
        <v>91</v>
      </c>
      <c r="C8" s="63">
        <f aca="true" t="shared" si="0" ref="C8:C14">SUM(D8:E8)</f>
        <v>127.19999999999999</v>
      </c>
      <c r="D8" s="63">
        <v>66.8</v>
      </c>
      <c r="E8" s="63">
        <v>60.4</v>
      </c>
      <c r="F8" s="66">
        <v>235.5</v>
      </c>
      <c r="G8" s="142">
        <f aca="true" t="shared" si="1" ref="G8:G14">C8/F8*100</f>
        <v>54.01273885350319</v>
      </c>
    </row>
    <row r="9" spans="1:7" ht="27" customHeight="1">
      <c r="A9" s="4"/>
      <c r="B9" s="12" t="s">
        <v>92</v>
      </c>
      <c r="C9" s="63">
        <f t="shared" si="0"/>
        <v>99</v>
      </c>
      <c r="D9" s="63">
        <v>58.3</v>
      </c>
      <c r="E9" s="63">
        <v>40.7</v>
      </c>
      <c r="F9" s="66">
        <v>198.7</v>
      </c>
      <c r="G9" s="142">
        <f>C9/F9*100</f>
        <v>49.8238550578762</v>
      </c>
    </row>
    <row r="10" spans="1:7" ht="27" customHeight="1">
      <c r="A10" s="4"/>
      <c r="B10" s="12" t="s">
        <v>93</v>
      </c>
      <c r="C10" s="63">
        <f t="shared" si="0"/>
        <v>85.30000000000001</v>
      </c>
      <c r="D10" s="63">
        <v>42.1</v>
      </c>
      <c r="E10" s="63">
        <v>43.2</v>
      </c>
      <c r="F10" s="66">
        <v>161.60000000000002</v>
      </c>
      <c r="G10" s="142">
        <f>C10/F10*100</f>
        <v>52.78465346534653</v>
      </c>
    </row>
    <row r="11" spans="1:7" ht="27" customHeight="1">
      <c r="A11" s="4"/>
      <c r="B11" s="12" t="s">
        <v>198</v>
      </c>
      <c r="C11" s="63">
        <f t="shared" si="0"/>
        <v>45.2</v>
      </c>
      <c r="D11" s="63">
        <v>20.9</v>
      </c>
      <c r="E11" s="63">
        <v>24.3</v>
      </c>
      <c r="F11" s="66">
        <v>68.4</v>
      </c>
      <c r="G11" s="142">
        <f>C11/F11*100</f>
        <v>66.08187134502924</v>
      </c>
    </row>
    <row r="12" spans="1:7" ht="27" customHeight="1">
      <c r="A12" s="4"/>
      <c r="B12" s="12" t="s">
        <v>94</v>
      </c>
      <c r="C12" s="63">
        <f t="shared" si="0"/>
        <v>29.4</v>
      </c>
      <c r="D12" s="63">
        <v>10.9</v>
      </c>
      <c r="E12" s="63">
        <v>18.5</v>
      </c>
      <c r="F12" s="66">
        <v>53.6</v>
      </c>
      <c r="G12" s="142">
        <f>C12/F12*100</f>
        <v>54.850746268656714</v>
      </c>
    </row>
    <row r="13" spans="1:9" ht="27" customHeight="1">
      <c r="A13" s="4"/>
      <c r="B13" s="12" t="s">
        <v>95</v>
      </c>
      <c r="C13" s="63">
        <f t="shared" si="0"/>
        <v>21.9</v>
      </c>
      <c r="D13" s="63">
        <v>13.7</v>
      </c>
      <c r="E13" s="63">
        <v>8.2</v>
      </c>
      <c r="F13" s="66">
        <v>28.6</v>
      </c>
      <c r="G13" s="142">
        <f t="shared" si="1"/>
        <v>76.57342657342656</v>
      </c>
      <c r="I13" s="37"/>
    </row>
    <row r="14" spans="1:7" ht="27" customHeight="1">
      <c r="A14" s="4"/>
      <c r="B14" s="12" t="s">
        <v>85</v>
      </c>
      <c r="C14" s="63">
        <f t="shared" si="0"/>
        <v>29.3</v>
      </c>
      <c r="D14" s="63">
        <v>20.1</v>
      </c>
      <c r="E14" s="63">
        <v>9.2</v>
      </c>
      <c r="F14" s="66">
        <v>43</v>
      </c>
      <c r="G14" s="142">
        <f t="shared" si="1"/>
        <v>68.13953488372093</v>
      </c>
    </row>
    <row r="15" spans="1:7" ht="12.75" thickBot="1">
      <c r="A15" s="4"/>
      <c r="B15" s="23"/>
      <c r="C15" s="26"/>
      <c r="D15" s="27"/>
      <c r="E15" s="27"/>
      <c r="F15" s="27"/>
      <c r="G15" s="28"/>
    </row>
  </sheetData>
  <sheetProtection/>
  <mergeCells count="3">
    <mergeCell ref="B3:B4"/>
    <mergeCell ref="F3:F4"/>
    <mergeCell ref="G3:G4"/>
  </mergeCells>
  <printOptions/>
  <pageMargins left="0.22" right="0.24" top="1" bottom="1" header="0.512" footer="0.512"/>
  <pageSetup cellComments="asDisplayed" horizontalDpi="600" verticalDpi="600" orientation="portrait" paperSize="9"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dimension ref="B2:P26"/>
  <sheetViews>
    <sheetView zoomScalePageLayoutView="0" workbookViewId="0" topLeftCell="A1">
      <selection activeCell="A1" sqref="A1"/>
    </sheetView>
  </sheetViews>
  <sheetFormatPr defaultColWidth="9.00390625" defaultRowHeight="13.5"/>
  <cols>
    <col min="1" max="1" width="1.625" style="37" customWidth="1"/>
    <col min="2" max="2" width="26.25390625" style="37" customWidth="1"/>
    <col min="3" max="3" width="0.875" style="37" customWidth="1"/>
    <col min="4" max="4" width="9.875" style="37" customWidth="1"/>
    <col min="5" max="5" width="0.875" style="37" customWidth="1"/>
    <col min="6" max="10" width="10.625" style="37" customWidth="1"/>
    <col min="11" max="16384" width="9.00390625" style="37" customWidth="1"/>
  </cols>
  <sheetData>
    <row r="2" spans="2:10" ht="12">
      <c r="B2" s="92"/>
      <c r="C2" s="92"/>
      <c r="D2" s="92"/>
      <c r="E2" s="92"/>
      <c r="F2" s="55"/>
      <c r="G2" s="93"/>
      <c r="H2" s="93"/>
      <c r="I2" s="93"/>
      <c r="J2" s="93"/>
    </row>
    <row r="3" spans="2:10" ht="16.5" customHeight="1" thickBot="1">
      <c r="B3" s="92" t="s">
        <v>235</v>
      </c>
      <c r="C3" s="92"/>
      <c r="D3" s="92"/>
      <c r="E3" s="92"/>
      <c r="F3" s="92"/>
      <c r="G3" s="92"/>
      <c r="H3" s="92"/>
      <c r="I3" s="92"/>
      <c r="J3" s="94" t="s">
        <v>221</v>
      </c>
    </row>
    <row r="4" spans="2:10" ht="21" customHeight="1" thickTop="1">
      <c r="B4" s="155" t="s">
        <v>236</v>
      </c>
      <c r="C4" s="280" t="s">
        <v>237</v>
      </c>
      <c r="D4" s="281"/>
      <c r="E4" s="282"/>
      <c r="F4" s="278" t="s">
        <v>238</v>
      </c>
      <c r="G4" s="279"/>
      <c r="H4" s="233"/>
      <c r="I4" s="171" t="s">
        <v>224</v>
      </c>
      <c r="J4" s="169" t="s">
        <v>87</v>
      </c>
    </row>
    <row r="5" spans="2:10" ht="21" customHeight="1">
      <c r="B5" s="36"/>
      <c r="C5" s="170"/>
      <c r="D5" s="168"/>
      <c r="E5" s="36"/>
      <c r="F5" s="31" t="s">
        <v>239</v>
      </c>
      <c r="G5" s="31" t="s">
        <v>240</v>
      </c>
      <c r="H5" s="31" t="s">
        <v>241</v>
      </c>
      <c r="I5" s="172"/>
      <c r="J5" s="170"/>
    </row>
    <row r="6" spans="2:10" ht="12">
      <c r="B6" s="95"/>
      <c r="C6" s="92"/>
      <c r="D6" s="74"/>
      <c r="E6" s="47"/>
      <c r="F6" s="67"/>
      <c r="G6" s="67"/>
      <c r="H6" s="67"/>
      <c r="I6" s="67"/>
      <c r="J6" s="68"/>
    </row>
    <row r="7" spans="2:10" s="71" customFormat="1" ht="21" customHeight="1">
      <c r="B7" s="97" t="s">
        <v>1</v>
      </c>
      <c r="C7" s="247"/>
      <c r="D7" s="248"/>
      <c r="E7" s="69"/>
      <c r="F7" s="70">
        <v>5850.099999999999</v>
      </c>
      <c r="G7" s="70">
        <v>4139.4</v>
      </c>
      <c r="H7" s="70">
        <v>1710.7</v>
      </c>
      <c r="I7" s="70">
        <v>9826.1</v>
      </c>
      <c r="J7" s="147">
        <v>59.53633689866783</v>
      </c>
    </row>
    <row r="8" spans="2:10" ht="12">
      <c r="B8" s="47"/>
      <c r="C8" s="74"/>
      <c r="D8" s="249"/>
      <c r="E8" s="72"/>
      <c r="F8" s="73"/>
      <c r="G8" s="73"/>
      <c r="H8" s="73"/>
      <c r="I8" s="73"/>
      <c r="J8" s="142"/>
    </row>
    <row r="9" spans="2:10" ht="21" customHeight="1">
      <c r="B9" s="47" t="s">
        <v>242</v>
      </c>
      <c r="C9" s="74"/>
      <c r="D9" s="250" t="s">
        <v>243</v>
      </c>
      <c r="E9" s="75"/>
      <c r="F9" s="73">
        <v>462.7</v>
      </c>
      <c r="G9" s="148">
        <v>182</v>
      </c>
      <c r="H9" s="148">
        <v>280.7</v>
      </c>
      <c r="I9" s="76">
        <v>799.5</v>
      </c>
      <c r="J9" s="142">
        <v>57.873671044402755</v>
      </c>
    </row>
    <row r="10" spans="2:13" ht="21" customHeight="1">
      <c r="B10" s="47" t="s">
        <v>244</v>
      </c>
      <c r="C10" s="74"/>
      <c r="D10" s="250" t="s">
        <v>245</v>
      </c>
      <c r="E10" s="75"/>
      <c r="F10" s="73">
        <v>307.5</v>
      </c>
      <c r="G10" s="148">
        <v>122.8</v>
      </c>
      <c r="H10" s="148">
        <v>184.7</v>
      </c>
      <c r="I10" s="76">
        <v>610</v>
      </c>
      <c r="J10" s="142">
        <v>50.409836065573764</v>
      </c>
      <c r="M10" s="250"/>
    </row>
    <row r="11" spans="2:10" ht="21" customHeight="1">
      <c r="B11" s="47" t="s">
        <v>246</v>
      </c>
      <c r="C11" s="74"/>
      <c r="D11" s="250" t="s">
        <v>247</v>
      </c>
      <c r="E11" s="75"/>
      <c r="F11" s="73">
        <v>271.9</v>
      </c>
      <c r="G11" s="148">
        <v>246</v>
      </c>
      <c r="H11" s="148">
        <v>25.9</v>
      </c>
      <c r="I11" s="76">
        <v>371.2</v>
      </c>
      <c r="J11" s="142">
        <v>73.24892241379311</v>
      </c>
    </row>
    <row r="12" spans="2:13" ht="21" customHeight="1">
      <c r="B12" s="47" t="s">
        <v>248</v>
      </c>
      <c r="C12" s="74"/>
      <c r="D12" s="250" t="s">
        <v>249</v>
      </c>
      <c r="E12" s="75"/>
      <c r="F12" s="73">
        <v>269.4</v>
      </c>
      <c r="G12" s="148">
        <v>242.4</v>
      </c>
      <c r="H12" s="148">
        <v>27</v>
      </c>
      <c r="I12" s="76">
        <v>463.9</v>
      </c>
      <c r="J12" s="142">
        <v>58.0728605302867</v>
      </c>
      <c r="M12" s="250"/>
    </row>
    <row r="13" spans="2:13" ht="21" customHeight="1">
      <c r="B13" s="47" t="s">
        <v>250</v>
      </c>
      <c r="C13" s="74"/>
      <c r="D13" s="250" t="s">
        <v>251</v>
      </c>
      <c r="E13" s="75"/>
      <c r="F13" s="73">
        <v>262.9</v>
      </c>
      <c r="G13" s="148">
        <v>104.6</v>
      </c>
      <c r="H13" s="148">
        <v>158.3</v>
      </c>
      <c r="I13" s="76">
        <v>442.5</v>
      </c>
      <c r="J13" s="142">
        <v>59.41242937853107</v>
      </c>
      <c r="L13" s="2"/>
      <c r="M13" s="250"/>
    </row>
    <row r="14" spans="2:13" ht="21" customHeight="1">
      <c r="B14" s="47" t="s">
        <v>199</v>
      </c>
      <c r="C14" s="74"/>
      <c r="D14" s="250" t="s">
        <v>252</v>
      </c>
      <c r="E14" s="75"/>
      <c r="F14" s="73">
        <v>223.5</v>
      </c>
      <c r="G14" s="148">
        <v>156.6</v>
      </c>
      <c r="H14" s="148">
        <v>66.9</v>
      </c>
      <c r="I14" s="76">
        <v>358</v>
      </c>
      <c r="J14" s="142">
        <v>62.43016759776536</v>
      </c>
      <c r="L14" s="2"/>
      <c r="M14" s="250"/>
    </row>
    <row r="15" spans="2:13" ht="21" customHeight="1">
      <c r="B15" s="47" t="s">
        <v>103</v>
      </c>
      <c r="C15" s="74"/>
      <c r="D15" s="250" t="s">
        <v>253</v>
      </c>
      <c r="E15" s="75"/>
      <c r="F15" s="73">
        <v>222.5</v>
      </c>
      <c r="G15" s="148">
        <v>216</v>
      </c>
      <c r="H15" s="148">
        <v>6.5</v>
      </c>
      <c r="I15" s="76">
        <v>350.3</v>
      </c>
      <c r="J15" s="142">
        <v>63.51698544105052</v>
      </c>
      <c r="L15" s="74"/>
      <c r="M15" s="250"/>
    </row>
    <row r="16" spans="2:13" ht="21" customHeight="1">
      <c r="B16" s="47" t="s">
        <v>254</v>
      </c>
      <c r="C16" s="74"/>
      <c r="D16" s="250" t="s">
        <v>255</v>
      </c>
      <c r="E16" s="75"/>
      <c r="F16" s="73">
        <v>222.3</v>
      </c>
      <c r="G16" s="148">
        <v>90.5</v>
      </c>
      <c r="H16" s="148">
        <v>131.8</v>
      </c>
      <c r="I16" s="76">
        <v>413.6</v>
      </c>
      <c r="J16" s="142">
        <v>53.74758220502901</v>
      </c>
      <c r="L16" s="74"/>
      <c r="M16" s="250"/>
    </row>
    <row r="17" spans="2:13" ht="21" customHeight="1">
      <c r="B17" s="47" t="s">
        <v>256</v>
      </c>
      <c r="C17" s="74"/>
      <c r="D17" s="250" t="s">
        <v>257</v>
      </c>
      <c r="E17" s="75"/>
      <c r="F17" s="73">
        <v>215.70000000000002</v>
      </c>
      <c r="G17" s="148">
        <v>213.4</v>
      </c>
      <c r="H17" s="148">
        <v>2.3</v>
      </c>
      <c r="I17" s="76">
        <v>289</v>
      </c>
      <c r="J17" s="142">
        <v>74.63667820069205</v>
      </c>
      <c r="L17" s="74"/>
      <c r="M17" s="250"/>
    </row>
    <row r="18" spans="2:13" ht="21" customHeight="1">
      <c r="B18" s="47" t="s">
        <v>258</v>
      </c>
      <c r="C18" s="74"/>
      <c r="D18" s="250" t="s">
        <v>249</v>
      </c>
      <c r="E18" s="75"/>
      <c r="F18" s="73">
        <v>210.7</v>
      </c>
      <c r="G18" s="148">
        <v>88.4</v>
      </c>
      <c r="H18" s="148">
        <v>122.3</v>
      </c>
      <c r="I18" s="76">
        <v>634.5999999999999</v>
      </c>
      <c r="J18" s="142">
        <v>33.20201701859439</v>
      </c>
      <c r="L18" s="74"/>
      <c r="M18" s="250"/>
    </row>
    <row r="19" spans="2:16" ht="21" customHeight="1">
      <c r="B19" s="47" t="s">
        <v>200</v>
      </c>
      <c r="C19" s="74"/>
      <c r="D19" s="250" t="s">
        <v>53</v>
      </c>
      <c r="E19" s="75"/>
      <c r="F19" s="73">
        <v>205.4</v>
      </c>
      <c r="G19" s="148">
        <v>166.8</v>
      </c>
      <c r="H19" s="148">
        <v>38.6</v>
      </c>
      <c r="I19" s="76">
        <v>286.7</v>
      </c>
      <c r="J19" s="142">
        <v>71.6428322288106</v>
      </c>
      <c r="L19" s="74"/>
      <c r="M19" s="74"/>
      <c r="N19" s="74"/>
      <c r="O19" s="250"/>
      <c r="P19" s="76"/>
    </row>
    <row r="20" spans="2:16" ht="21" customHeight="1">
      <c r="B20" s="47" t="s">
        <v>259</v>
      </c>
      <c r="C20" s="74"/>
      <c r="D20" s="250" t="s">
        <v>260</v>
      </c>
      <c r="E20" s="75"/>
      <c r="F20" s="73">
        <v>193.8</v>
      </c>
      <c r="G20" s="148">
        <v>116.1</v>
      </c>
      <c r="H20" s="148">
        <v>77.7</v>
      </c>
      <c r="I20" s="76">
        <v>304.9</v>
      </c>
      <c r="J20" s="142">
        <v>63.561823548704496</v>
      </c>
      <c r="M20" s="74"/>
      <c r="N20" s="74"/>
      <c r="O20" s="250"/>
      <c r="P20" s="76"/>
    </row>
    <row r="21" spans="2:16" ht="21" customHeight="1">
      <c r="B21" s="47" t="s">
        <v>261</v>
      </c>
      <c r="C21" s="74"/>
      <c r="D21" s="250" t="s">
        <v>171</v>
      </c>
      <c r="E21" s="75"/>
      <c r="F21" s="73">
        <v>189.3</v>
      </c>
      <c r="G21" s="148">
        <v>170.3</v>
      </c>
      <c r="H21" s="148">
        <v>19</v>
      </c>
      <c r="I21" s="76">
        <v>352.40000000000003</v>
      </c>
      <c r="J21" s="142">
        <v>53.717366628830874</v>
      </c>
      <c r="L21" s="74"/>
      <c r="M21" s="74"/>
      <c r="N21" s="74"/>
      <c r="O21" s="250"/>
      <c r="P21" s="76"/>
    </row>
    <row r="22" spans="2:16" ht="21" customHeight="1">
      <c r="B22" s="47" t="s">
        <v>262</v>
      </c>
      <c r="C22" s="74"/>
      <c r="D22" s="250" t="s">
        <v>37</v>
      </c>
      <c r="E22" s="75"/>
      <c r="F22" s="73">
        <v>169.4</v>
      </c>
      <c r="G22" s="148">
        <v>160.3</v>
      </c>
      <c r="H22" s="148">
        <v>9.1</v>
      </c>
      <c r="I22" s="76">
        <v>250.9</v>
      </c>
      <c r="J22" s="142">
        <v>67.5169390195297</v>
      </c>
      <c r="M22" s="74"/>
      <c r="N22" s="74"/>
      <c r="O22" s="250"/>
      <c r="P22" s="76"/>
    </row>
    <row r="23" spans="2:16" ht="21" customHeight="1">
      <c r="B23" s="47" t="s">
        <v>263</v>
      </c>
      <c r="C23" s="74"/>
      <c r="D23" s="250" t="s">
        <v>264</v>
      </c>
      <c r="E23" s="75"/>
      <c r="F23" s="73">
        <v>156.79999999999998</v>
      </c>
      <c r="G23" s="148">
        <v>145.6</v>
      </c>
      <c r="H23" s="148">
        <v>11.2</v>
      </c>
      <c r="I23" s="76">
        <v>232.7</v>
      </c>
      <c r="J23" s="142">
        <v>67.38289643317576</v>
      </c>
      <c r="M23" s="74"/>
      <c r="N23" s="74"/>
      <c r="O23" s="250"/>
      <c r="P23" s="76"/>
    </row>
    <row r="24" spans="2:16" ht="21" customHeight="1">
      <c r="B24" s="47" t="s">
        <v>85</v>
      </c>
      <c r="C24" s="74"/>
      <c r="D24" s="249"/>
      <c r="E24" s="72"/>
      <c r="F24" s="73">
        <v>2266.2999999999997</v>
      </c>
      <c r="G24" s="148">
        <v>1717.5999999999995</v>
      </c>
      <c r="H24" s="148">
        <v>548.7000000000003</v>
      </c>
      <c r="I24" s="76">
        <v>3665.9000000000015</v>
      </c>
      <c r="J24" s="142">
        <v>61.82110804986494</v>
      </c>
      <c r="L24" s="77"/>
      <c r="M24" s="74"/>
      <c r="N24" s="74"/>
      <c r="O24" s="250"/>
      <c r="P24" s="76"/>
    </row>
    <row r="25" spans="2:16" ht="6.75" customHeight="1" thickBot="1">
      <c r="B25" s="41"/>
      <c r="C25" s="251"/>
      <c r="D25" s="25"/>
      <c r="E25" s="23"/>
      <c r="F25" s="78"/>
      <c r="G25" s="79"/>
      <c r="H25" s="80"/>
      <c r="I25" s="79"/>
      <c r="J25" s="81"/>
      <c r="M25" s="74"/>
      <c r="N25" s="74"/>
      <c r="O25" s="250"/>
      <c r="P25" s="76"/>
    </row>
    <row r="26" spans="4:16" ht="12">
      <c r="D26" s="167"/>
      <c r="M26" s="74"/>
      <c r="N26" s="74"/>
      <c r="O26" s="250"/>
      <c r="P26" s="76"/>
    </row>
  </sheetData>
  <sheetProtection/>
  <printOptions/>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B2:N30"/>
  <sheetViews>
    <sheetView zoomScalePageLayoutView="0" workbookViewId="0" topLeftCell="A1">
      <selection activeCell="A1" sqref="A1"/>
    </sheetView>
  </sheetViews>
  <sheetFormatPr defaultColWidth="9.00390625" defaultRowHeight="13.5"/>
  <cols>
    <col min="1" max="1" width="1.4921875" style="37" customWidth="1"/>
    <col min="2" max="2" width="25.00390625" style="37" customWidth="1"/>
    <col min="3" max="3" width="9.625" style="37" customWidth="1"/>
    <col min="4" max="8" width="9.50390625" style="37" customWidth="1"/>
    <col min="9" max="16384" width="9.00390625" style="37" customWidth="1"/>
  </cols>
  <sheetData>
    <row r="2" spans="2:8" ht="15" customHeight="1" thickBot="1">
      <c r="B2" s="92" t="s">
        <v>105</v>
      </c>
      <c r="C2" s="92"/>
      <c r="D2" s="245"/>
      <c r="E2" s="92"/>
      <c r="F2" s="92"/>
      <c r="G2" s="92"/>
      <c r="H2" s="94" t="s">
        <v>73</v>
      </c>
    </row>
    <row r="3" spans="2:8" ht="16.5" customHeight="1" thickTop="1">
      <c r="B3" s="173" t="s">
        <v>106</v>
      </c>
      <c r="C3" s="179" t="s">
        <v>96</v>
      </c>
      <c r="D3" s="163" t="s">
        <v>265</v>
      </c>
      <c r="E3" s="163"/>
      <c r="F3" s="163"/>
      <c r="G3" s="179" t="s">
        <v>196</v>
      </c>
      <c r="H3" s="177" t="s">
        <v>79</v>
      </c>
    </row>
    <row r="4" spans="2:8" ht="16.5" customHeight="1">
      <c r="B4" s="174"/>
      <c r="C4" s="180"/>
      <c r="D4" s="31" t="s">
        <v>88</v>
      </c>
      <c r="E4" s="31" t="s">
        <v>89</v>
      </c>
      <c r="F4" s="31" t="s">
        <v>90</v>
      </c>
      <c r="G4" s="180"/>
      <c r="H4" s="178"/>
    </row>
    <row r="5" spans="2:8" ht="7.5" customHeight="1">
      <c r="B5" s="95"/>
      <c r="C5" s="82"/>
      <c r="D5" s="82"/>
      <c r="E5" s="82"/>
      <c r="F5" s="82"/>
      <c r="G5" s="82"/>
      <c r="H5" s="68"/>
    </row>
    <row r="6" spans="2:8" s="71" customFormat="1" ht="15" customHeight="1">
      <c r="B6" s="97" t="s">
        <v>1</v>
      </c>
      <c r="C6" s="30"/>
      <c r="D6" s="272">
        <f>SUM(D8:D18)</f>
        <v>620.4000000000001</v>
      </c>
      <c r="E6" s="70">
        <f>SUM(E8:E18)</f>
        <v>359.9</v>
      </c>
      <c r="F6" s="70">
        <f>SUM(F8:F18)</f>
        <v>260.5</v>
      </c>
      <c r="G6" s="83">
        <v>716.3</v>
      </c>
      <c r="H6" s="147">
        <f>D6/G6*100</f>
        <v>86.6117548513193</v>
      </c>
    </row>
    <row r="7" spans="2:8" ht="8.25" customHeight="1">
      <c r="B7" s="47"/>
      <c r="C7" s="15"/>
      <c r="D7" s="273"/>
      <c r="E7" s="73"/>
      <c r="F7" s="73"/>
      <c r="G7" s="73"/>
      <c r="H7" s="142"/>
    </row>
    <row r="8" spans="2:8" ht="21" customHeight="1">
      <c r="B8" s="47" t="s">
        <v>107</v>
      </c>
      <c r="C8" s="84" t="s">
        <v>108</v>
      </c>
      <c r="D8" s="273">
        <f aca="true" t="shared" si="0" ref="D8:D18">SUM(E8:F8)</f>
        <v>198.3</v>
      </c>
      <c r="E8" s="148">
        <v>75.7</v>
      </c>
      <c r="F8" s="148">
        <v>122.6</v>
      </c>
      <c r="G8" s="76">
        <v>275.6</v>
      </c>
      <c r="H8" s="142">
        <f aca="true" t="shared" si="1" ref="H8:H18">D8/G8*100</f>
        <v>71.9521044992743</v>
      </c>
    </row>
    <row r="9" spans="2:8" ht="21" customHeight="1">
      <c r="B9" s="47" t="s">
        <v>201</v>
      </c>
      <c r="C9" s="34" t="s">
        <v>111</v>
      </c>
      <c r="D9" s="273">
        <f>SUM(E9:F9)</f>
        <v>60.1</v>
      </c>
      <c r="E9" s="148">
        <v>28.3</v>
      </c>
      <c r="F9" s="148">
        <v>31.8</v>
      </c>
      <c r="G9" s="76">
        <v>60.5</v>
      </c>
      <c r="H9" s="142">
        <f>D9/G9*100</f>
        <v>99.3388429752066</v>
      </c>
    </row>
    <row r="10" spans="2:8" ht="21" customHeight="1">
      <c r="B10" s="47" t="s">
        <v>266</v>
      </c>
      <c r="C10" s="34" t="s">
        <v>112</v>
      </c>
      <c r="D10" s="273">
        <f t="shared" si="0"/>
        <v>38.8</v>
      </c>
      <c r="E10" s="148">
        <v>27</v>
      </c>
      <c r="F10" s="148">
        <v>11.8</v>
      </c>
      <c r="G10" s="76">
        <v>2.7</v>
      </c>
      <c r="H10" s="142">
        <f t="shared" si="1"/>
        <v>1437.037037037037</v>
      </c>
    </row>
    <row r="11" spans="2:10" ht="21" customHeight="1">
      <c r="B11" s="47" t="s">
        <v>117</v>
      </c>
      <c r="C11" s="34" t="s">
        <v>118</v>
      </c>
      <c r="D11" s="273">
        <f>SUM(E11:F11)</f>
        <v>33.1</v>
      </c>
      <c r="E11" s="148">
        <v>30</v>
      </c>
      <c r="F11" s="148">
        <v>3.1</v>
      </c>
      <c r="G11" s="76">
        <v>14.100000000000001</v>
      </c>
      <c r="H11" s="142">
        <f>D11/G11*100</f>
        <v>234.75177304964538</v>
      </c>
      <c r="J11" s="2"/>
    </row>
    <row r="12" spans="2:10" ht="21" customHeight="1">
      <c r="B12" s="47" t="s">
        <v>119</v>
      </c>
      <c r="C12" s="34" t="s">
        <v>120</v>
      </c>
      <c r="D12" s="273">
        <f>SUM(E12:F12)</f>
        <v>32</v>
      </c>
      <c r="E12" s="148">
        <v>26</v>
      </c>
      <c r="F12" s="148">
        <v>6</v>
      </c>
      <c r="G12" s="76">
        <v>29.3</v>
      </c>
      <c r="H12" s="142">
        <f>D12/G12*100</f>
        <v>109.21501706484642</v>
      </c>
      <c r="J12" s="2"/>
    </row>
    <row r="13" spans="2:8" ht="21" customHeight="1">
      <c r="B13" s="47" t="s">
        <v>115</v>
      </c>
      <c r="C13" s="34" t="s">
        <v>116</v>
      </c>
      <c r="D13" s="273">
        <f>SUM(E13:F13)</f>
        <v>31.6</v>
      </c>
      <c r="E13" s="148">
        <v>22.1</v>
      </c>
      <c r="F13" s="148">
        <v>9.5</v>
      </c>
      <c r="G13" s="76">
        <v>13.5</v>
      </c>
      <c r="H13" s="142">
        <f>D13/G13*100</f>
        <v>234.0740740740741</v>
      </c>
    </row>
    <row r="14" spans="2:8" ht="21" customHeight="1">
      <c r="B14" s="47" t="s">
        <v>267</v>
      </c>
      <c r="C14" s="34" t="s">
        <v>268</v>
      </c>
      <c r="D14" s="273">
        <f t="shared" si="0"/>
        <v>27</v>
      </c>
      <c r="E14" s="148">
        <v>10.8</v>
      </c>
      <c r="F14" s="148">
        <v>16.2</v>
      </c>
      <c r="G14" s="85">
        <v>12.6</v>
      </c>
      <c r="H14" s="142">
        <f t="shared" si="1"/>
        <v>214.28571428571428</v>
      </c>
    </row>
    <row r="15" spans="2:8" ht="21" customHeight="1">
      <c r="B15" s="47" t="s">
        <v>109</v>
      </c>
      <c r="C15" s="34" t="s">
        <v>110</v>
      </c>
      <c r="D15" s="273">
        <f t="shared" si="0"/>
        <v>26.900000000000002</v>
      </c>
      <c r="E15" s="148">
        <v>10.8</v>
      </c>
      <c r="F15" s="148">
        <v>16.1</v>
      </c>
      <c r="G15" s="76">
        <v>139.4</v>
      </c>
      <c r="H15" s="142">
        <f t="shared" si="1"/>
        <v>19.296987087517937</v>
      </c>
    </row>
    <row r="16" spans="2:10" ht="21" customHeight="1">
      <c r="B16" s="47" t="s">
        <v>269</v>
      </c>
      <c r="C16" s="34" t="s">
        <v>125</v>
      </c>
      <c r="D16" s="273">
        <f t="shared" si="0"/>
        <v>25.5</v>
      </c>
      <c r="E16" s="148">
        <v>23.1</v>
      </c>
      <c r="F16" s="148">
        <v>2.4</v>
      </c>
      <c r="G16" s="76">
        <v>4.7</v>
      </c>
      <c r="H16" s="142">
        <f t="shared" si="1"/>
        <v>542.5531914893617</v>
      </c>
      <c r="J16" s="2"/>
    </row>
    <row r="17" spans="2:10" ht="21" customHeight="1">
      <c r="B17" s="47" t="s">
        <v>113</v>
      </c>
      <c r="C17" s="34" t="s">
        <v>114</v>
      </c>
      <c r="D17" s="273">
        <f>SUM(E17:F17)</f>
        <v>25.2</v>
      </c>
      <c r="E17" s="148">
        <v>24.5</v>
      </c>
      <c r="F17" s="148">
        <v>0.7</v>
      </c>
      <c r="G17" s="85">
        <v>27.6</v>
      </c>
      <c r="H17" s="142">
        <f>D17/G17*100</f>
        <v>91.30434782608695</v>
      </c>
      <c r="J17" s="2"/>
    </row>
    <row r="18" spans="2:8" ht="21" customHeight="1">
      <c r="B18" s="47" t="s">
        <v>121</v>
      </c>
      <c r="C18" s="34"/>
      <c r="D18" s="273">
        <f t="shared" si="0"/>
        <v>121.89999999999998</v>
      </c>
      <c r="E18" s="148">
        <v>81.59999999999997</v>
      </c>
      <c r="F18" s="148">
        <v>40.30000000000001</v>
      </c>
      <c r="G18" s="76">
        <v>136.29999999999984</v>
      </c>
      <c r="H18" s="142">
        <f t="shared" si="1"/>
        <v>89.43506969919305</v>
      </c>
    </row>
    <row r="19" spans="2:8" ht="12" customHeight="1" thickBot="1">
      <c r="B19" s="41"/>
      <c r="C19" s="86"/>
      <c r="D19" s="27"/>
      <c r="E19" s="86"/>
      <c r="F19" s="86"/>
      <c r="G19" s="86"/>
      <c r="H19" s="274"/>
    </row>
    <row r="20" spans="2:8" ht="4.5" customHeight="1">
      <c r="B20" s="74"/>
      <c r="C20" s="1"/>
      <c r="D20" s="4"/>
      <c r="E20" s="1"/>
      <c r="F20" s="1"/>
      <c r="G20" s="1"/>
      <c r="H20" s="275"/>
    </row>
    <row r="21" spans="5:7" ht="15" customHeight="1">
      <c r="E21" s="76"/>
      <c r="F21" s="76"/>
      <c r="G21" s="76"/>
    </row>
    <row r="22" ht="7.5" customHeight="1">
      <c r="G22" s="76"/>
    </row>
    <row r="23" spans="5:7" ht="12">
      <c r="E23" s="246"/>
      <c r="F23" s="246"/>
      <c r="G23" s="104"/>
    </row>
    <row r="24" spans="5:14" ht="12">
      <c r="E24" s="104"/>
      <c r="F24" s="104"/>
      <c r="G24" s="104"/>
      <c r="K24" s="74"/>
      <c r="L24" s="164"/>
      <c r="M24" s="276"/>
      <c r="N24" s="165"/>
    </row>
    <row r="25" spans="11:14" ht="12">
      <c r="K25" s="74"/>
      <c r="L25" s="164"/>
      <c r="M25" s="276"/>
      <c r="N25" s="165"/>
    </row>
    <row r="26" spans="11:14" ht="12">
      <c r="K26" s="74"/>
      <c r="L26" s="164"/>
      <c r="M26" s="276"/>
      <c r="N26" s="165"/>
    </row>
    <row r="27" spans="7:14" ht="12">
      <c r="G27" s="105"/>
      <c r="K27" s="74"/>
      <c r="L27" s="164"/>
      <c r="M27" s="276"/>
      <c r="N27" s="166"/>
    </row>
    <row r="28" spans="11:14" ht="12">
      <c r="K28" s="74"/>
      <c r="L28" s="164"/>
      <c r="M28" s="276"/>
      <c r="N28" s="165"/>
    </row>
    <row r="29" spans="11:14" ht="12">
      <c r="K29" s="74"/>
      <c r="L29" s="164"/>
      <c r="M29" s="276"/>
      <c r="N29" s="165"/>
    </row>
    <row r="30" spans="11:14" ht="12">
      <c r="K30" s="74"/>
      <c r="L30" s="164"/>
      <c r="M30" s="276"/>
      <c r="N30" s="165"/>
    </row>
  </sheetData>
  <sheetProtection/>
  <mergeCells count="4">
    <mergeCell ref="B3:B4"/>
    <mergeCell ref="C3:C4"/>
    <mergeCell ref="G3:G4"/>
    <mergeCell ref="H3:H4"/>
  </mergeCells>
  <printOptions/>
  <pageMargins left="0.75" right="0.75" top="1" bottom="1" header="0.512" footer="0.512"/>
  <pageSetup cellComments="asDisplayed" horizontalDpi="600" verticalDpi="600" orientation="portrait" paperSize="9"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A2:J17"/>
  <sheetViews>
    <sheetView zoomScalePageLayoutView="0" workbookViewId="0" topLeftCell="A1">
      <selection activeCell="A1" sqref="A1"/>
    </sheetView>
  </sheetViews>
  <sheetFormatPr defaultColWidth="9.00390625" defaultRowHeight="13.5"/>
  <cols>
    <col min="1" max="1" width="2.625" style="2" customWidth="1"/>
    <col min="2" max="2" width="19.625" style="2" customWidth="1"/>
    <col min="3" max="3" width="10.875" style="2" customWidth="1"/>
    <col min="4" max="8" width="11.625" style="2" customWidth="1"/>
    <col min="9" max="16384" width="9.00390625" style="2" customWidth="1"/>
  </cols>
  <sheetData>
    <row r="2" spans="2:8" ht="15" customHeight="1" thickBot="1">
      <c r="B2" s="4" t="s">
        <v>270</v>
      </c>
      <c r="C2" s="4"/>
      <c r="H2" s="1" t="s">
        <v>122</v>
      </c>
    </row>
    <row r="3" spans="1:9" ht="18" customHeight="1" thickTop="1">
      <c r="A3" s="4"/>
      <c r="B3" s="173" t="s">
        <v>123</v>
      </c>
      <c r="C3" s="179" t="s">
        <v>96</v>
      </c>
      <c r="D3" s="163" t="s">
        <v>265</v>
      </c>
      <c r="E3" s="163"/>
      <c r="F3" s="163"/>
      <c r="G3" s="179" t="s">
        <v>196</v>
      </c>
      <c r="H3" s="177" t="s">
        <v>87</v>
      </c>
      <c r="I3" s="37"/>
    </row>
    <row r="4" spans="1:8" ht="18" customHeight="1">
      <c r="A4" s="4"/>
      <c r="B4" s="174"/>
      <c r="C4" s="242"/>
      <c r="D4" s="31" t="s">
        <v>271</v>
      </c>
      <c r="E4" s="31" t="s">
        <v>272</v>
      </c>
      <c r="F4" s="31" t="s">
        <v>273</v>
      </c>
      <c r="G4" s="180"/>
      <c r="H4" s="178"/>
    </row>
    <row r="5" spans="1:8" ht="12">
      <c r="A5" s="4"/>
      <c r="B5" s="16"/>
      <c r="C5" s="64"/>
      <c r="D5" s="15"/>
      <c r="E5" s="15"/>
      <c r="F5" s="15"/>
      <c r="G5" s="15"/>
      <c r="H5" s="17"/>
    </row>
    <row r="6" spans="1:8" s="88" customFormat="1" ht="16.5" customHeight="1">
      <c r="A6" s="243"/>
      <c r="B6" s="9" t="s">
        <v>1</v>
      </c>
      <c r="C6" s="87"/>
      <c r="D6" s="268">
        <f>SUM(D8:D13)</f>
        <v>284.50000000000006</v>
      </c>
      <c r="E6" s="268">
        <f>SUM(E8:E13)</f>
        <v>188.7</v>
      </c>
      <c r="F6" s="268">
        <f>SUM(F8:F13)</f>
        <v>95.8</v>
      </c>
      <c r="G6" s="65">
        <v>463.90000000000003</v>
      </c>
      <c r="H6" s="147">
        <f>D6/G6*100</f>
        <v>61.32787238629016</v>
      </c>
    </row>
    <row r="7" spans="1:8" ht="12" customHeight="1">
      <c r="A7" s="4"/>
      <c r="B7" s="16"/>
      <c r="C7" s="15"/>
      <c r="D7" s="269"/>
      <c r="E7" s="63"/>
      <c r="F7" s="63"/>
      <c r="G7" s="63"/>
      <c r="H7" s="142"/>
    </row>
    <row r="8" spans="1:10" ht="27" customHeight="1">
      <c r="A8" s="4"/>
      <c r="B8" s="12" t="s">
        <v>124</v>
      </c>
      <c r="C8" s="34" t="s">
        <v>125</v>
      </c>
      <c r="D8" s="269">
        <f aca="true" t="shared" si="0" ref="D8:D13">SUM(E8:F8)</f>
        <v>150.8</v>
      </c>
      <c r="E8" s="63">
        <v>90.5</v>
      </c>
      <c r="F8" s="63">
        <v>60.3</v>
      </c>
      <c r="G8" s="66">
        <v>211.5</v>
      </c>
      <c r="H8" s="142">
        <f aca="true" t="shared" si="1" ref="H8:H13">D8/G8*100</f>
        <v>71.30023640661939</v>
      </c>
      <c r="J8" s="37"/>
    </row>
    <row r="9" spans="1:8" ht="27" customHeight="1">
      <c r="A9" s="4"/>
      <c r="B9" s="12" t="s">
        <v>126</v>
      </c>
      <c r="C9" s="34" t="s">
        <v>125</v>
      </c>
      <c r="D9" s="269">
        <f t="shared" si="0"/>
        <v>97.5</v>
      </c>
      <c r="E9" s="63">
        <v>68.2</v>
      </c>
      <c r="F9" s="63">
        <v>29.3</v>
      </c>
      <c r="G9" s="66">
        <v>96.1</v>
      </c>
      <c r="H9" s="142">
        <f t="shared" si="1"/>
        <v>101.45681581685744</v>
      </c>
    </row>
    <row r="10" spans="1:8" ht="27" customHeight="1">
      <c r="A10" s="4"/>
      <c r="B10" s="12" t="s">
        <v>274</v>
      </c>
      <c r="C10" s="34" t="s">
        <v>125</v>
      </c>
      <c r="D10" s="269">
        <f t="shared" si="0"/>
        <v>14</v>
      </c>
      <c r="E10" s="63">
        <v>12.6</v>
      </c>
      <c r="F10" s="63">
        <v>1.4</v>
      </c>
      <c r="G10" s="66">
        <v>10.1</v>
      </c>
      <c r="H10" s="142">
        <f t="shared" si="1"/>
        <v>138.61386138613864</v>
      </c>
    </row>
    <row r="11" spans="1:8" ht="27" customHeight="1">
      <c r="A11" s="4"/>
      <c r="B11" s="12" t="s">
        <v>127</v>
      </c>
      <c r="C11" s="34" t="s">
        <v>128</v>
      </c>
      <c r="D11" s="269">
        <f>SUM(E11:F11)</f>
        <v>11.100000000000001</v>
      </c>
      <c r="E11" s="63">
        <v>8.9</v>
      </c>
      <c r="F11" s="63">
        <v>2.2</v>
      </c>
      <c r="G11" s="66">
        <v>69.8</v>
      </c>
      <c r="H11" s="142">
        <f>D11/G11*100</f>
        <v>15.902578796561606</v>
      </c>
    </row>
    <row r="12" spans="1:8" ht="27" customHeight="1">
      <c r="A12" s="4"/>
      <c r="B12" s="270" t="s">
        <v>275</v>
      </c>
      <c r="C12" s="34" t="s">
        <v>128</v>
      </c>
      <c r="D12" s="269">
        <f>SUM(E12:F12)</f>
        <v>5.1</v>
      </c>
      <c r="E12" s="63">
        <v>4</v>
      </c>
      <c r="F12" s="63">
        <v>1.1</v>
      </c>
      <c r="G12" s="271">
        <v>7</v>
      </c>
      <c r="H12" s="142">
        <f>D12/G12*100</f>
        <v>72.85714285714285</v>
      </c>
    </row>
    <row r="13" spans="1:8" ht="27" customHeight="1">
      <c r="A13" s="4"/>
      <c r="B13" s="12" t="s">
        <v>276</v>
      </c>
      <c r="C13" s="89"/>
      <c r="D13" s="269">
        <f t="shared" si="0"/>
        <v>6</v>
      </c>
      <c r="E13" s="63">
        <v>4.5</v>
      </c>
      <c r="F13" s="63">
        <v>1.5</v>
      </c>
      <c r="G13" s="66">
        <v>69.39999999999998</v>
      </c>
      <c r="H13" s="142">
        <f t="shared" si="1"/>
        <v>8.645533141210377</v>
      </c>
    </row>
    <row r="14" spans="1:8" ht="12.75" thickBot="1">
      <c r="A14" s="4"/>
      <c r="B14" s="23"/>
      <c r="C14" s="26"/>
      <c r="D14" s="90"/>
      <c r="E14" s="91"/>
      <c r="F14" s="91"/>
      <c r="G14" s="91"/>
      <c r="H14" s="28"/>
    </row>
    <row r="16" spans="5:7" ht="12">
      <c r="E16" s="244"/>
      <c r="F16" s="244"/>
      <c r="G16" s="244"/>
    </row>
    <row r="17" spans="5:7" ht="12">
      <c r="E17" s="244"/>
      <c r="F17" s="244"/>
      <c r="G17" s="244"/>
    </row>
  </sheetData>
  <sheetProtection/>
  <mergeCells count="4">
    <mergeCell ref="B3:B4"/>
    <mergeCell ref="C3:C4"/>
    <mergeCell ref="G3:G4"/>
    <mergeCell ref="H3:H4"/>
  </mergeCells>
  <printOptions/>
  <pageMargins left="0.4330708661417323" right="0.31496062992125984" top="0.984251968503937" bottom="0.984251968503937" header="0.5118110236220472" footer="0.5118110236220472"/>
  <pageSetup cellComments="asDisplayed"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B2:J34"/>
  <sheetViews>
    <sheetView zoomScalePageLayoutView="0" workbookViewId="0" topLeftCell="A1">
      <selection activeCell="A1" sqref="A1"/>
    </sheetView>
  </sheetViews>
  <sheetFormatPr defaultColWidth="9.00390625" defaultRowHeight="13.5"/>
  <cols>
    <col min="1" max="1" width="1.625" style="37" customWidth="1"/>
    <col min="2" max="2" width="23.00390625" style="37" customWidth="1"/>
    <col min="3" max="3" width="9.625" style="37" customWidth="1"/>
    <col min="4" max="6" width="10.625" style="37" customWidth="1"/>
    <col min="7" max="7" width="10.125" style="37" customWidth="1"/>
    <col min="8" max="8" width="10.625" style="37" customWidth="1"/>
    <col min="9" max="16384" width="9.00390625" style="37" customWidth="1"/>
  </cols>
  <sheetData>
    <row r="2" spans="2:9" ht="16.5" customHeight="1" thickBot="1">
      <c r="B2" s="92" t="s">
        <v>343</v>
      </c>
      <c r="C2" s="92"/>
      <c r="D2" s="93"/>
      <c r="E2" s="93"/>
      <c r="F2" s="93"/>
      <c r="G2" s="93"/>
      <c r="H2" s="94" t="s">
        <v>73</v>
      </c>
      <c r="I2" s="2"/>
    </row>
    <row r="3" spans="2:8" ht="21" customHeight="1" thickTop="1">
      <c r="B3" s="173" t="s">
        <v>86</v>
      </c>
      <c r="C3" s="179" t="s">
        <v>96</v>
      </c>
      <c r="D3" s="163" t="s">
        <v>265</v>
      </c>
      <c r="E3" s="163"/>
      <c r="F3" s="163"/>
      <c r="G3" s="179" t="s">
        <v>196</v>
      </c>
      <c r="H3" s="177" t="s">
        <v>87</v>
      </c>
    </row>
    <row r="4" spans="2:8" ht="21" customHeight="1">
      <c r="B4" s="174"/>
      <c r="C4" s="180"/>
      <c r="D4" s="31" t="s">
        <v>88</v>
      </c>
      <c r="E4" s="31" t="s">
        <v>89</v>
      </c>
      <c r="F4" s="31" t="s">
        <v>90</v>
      </c>
      <c r="G4" s="180"/>
      <c r="H4" s="178"/>
    </row>
    <row r="5" spans="2:8" ht="12" customHeight="1">
      <c r="B5" s="95"/>
      <c r="C5" s="96"/>
      <c r="D5" s="96"/>
      <c r="E5" s="96"/>
      <c r="F5" s="96"/>
      <c r="G5" s="96"/>
      <c r="H5" s="68"/>
    </row>
    <row r="6" spans="2:8" s="71" customFormat="1" ht="17.25" customHeight="1">
      <c r="B6" s="97" t="s">
        <v>129</v>
      </c>
      <c r="C6" s="98"/>
      <c r="D6" s="146">
        <f>SUM(E6:F6)</f>
        <v>3695.3</v>
      </c>
      <c r="E6" s="146">
        <f>SUM(E8:E24)</f>
        <v>1820.2000000000003</v>
      </c>
      <c r="F6" s="146">
        <f>SUM(F8:F24)</f>
        <v>1875.1000000000001</v>
      </c>
      <c r="G6" s="146">
        <v>7932.4</v>
      </c>
      <c r="H6" s="147">
        <f>D6/G6*100</f>
        <v>46.58489234027533</v>
      </c>
    </row>
    <row r="7" spans="2:8" ht="12" customHeight="1">
      <c r="B7" s="47"/>
      <c r="C7" s="99"/>
      <c r="D7" s="267"/>
      <c r="E7" s="73"/>
      <c r="F7" s="100"/>
      <c r="G7" s="100"/>
      <c r="H7" s="142"/>
    </row>
    <row r="8" spans="2:8" ht="21" customHeight="1">
      <c r="B8" s="47" t="s">
        <v>344</v>
      </c>
      <c r="C8" s="89" t="s">
        <v>130</v>
      </c>
      <c r="D8" s="267">
        <f aca="true" t="shared" si="0" ref="D8:D24">SUM(E8:F8)</f>
        <v>559.2</v>
      </c>
      <c r="E8" s="148">
        <v>167.8</v>
      </c>
      <c r="F8" s="148">
        <v>391.4</v>
      </c>
      <c r="G8" s="76">
        <v>1081.6</v>
      </c>
      <c r="H8" s="142">
        <f aca="true" t="shared" si="1" ref="H8:H24">D8/G8*100</f>
        <v>51.70118343195267</v>
      </c>
    </row>
    <row r="9" spans="2:10" ht="21" customHeight="1">
      <c r="B9" s="47" t="s">
        <v>131</v>
      </c>
      <c r="C9" s="89" t="s">
        <v>97</v>
      </c>
      <c r="D9" s="267">
        <f t="shared" si="0"/>
        <v>440.1</v>
      </c>
      <c r="E9" s="148">
        <v>134.8</v>
      </c>
      <c r="F9" s="148">
        <v>305.3</v>
      </c>
      <c r="G9" s="76">
        <v>760.2</v>
      </c>
      <c r="H9" s="142">
        <f t="shared" si="1"/>
        <v>57.89265982636148</v>
      </c>
      <c r="J9" s="2"/>
    </row>
    <row r="10" spans="2:10" ht="21" customHeight="1">
      <c r="B10" s="47" t="s">
        <v>132</v>
      </c>
      <c r="C10" s="89" t="s">
        <v>100</v>
      </c>
      <c r="D10" s="267">
        <f t="shared" si="0"/>
        <v>376.1</v>
      </c>
      <c r="E10" s="148">
        <v>192.6</v>
      </c>
      <c r="F10" s="148">
        <v>183.5</v>
      </c>
      <c r="G10" s="76">
        <v>716.3</v>
      </c>
      <c r="H10" s="142">
        <f t="shared" si="1"/>
        <v>52.505933268183725</v>
      </c>
      <c r="J10" s="2"/>
    </row>
    <row r="11" spans="2:8" ht="21" customHeight="1">
      <c r="B11" s="47" t="s">
        <v>277</v>
      </c>
      <c r="C11" s="89" t="s">
        <v>102</v>
      </c>
      <c r="D11" s="267">
        <f t="shared" si="0"/>
        <v>263.1</v>
      </c>
      <c r="E11" s="148">
        <v>103.2</v>
      </c>
      <c r="F11" s="148">
        <v>159.9</v>
      </c>
      <c r="G11" s="76">
        <v>354.6</v>
      </c>
      <c r="H11" s="142">
        <f t="shared" si="1"/>
        <v>74.19627749576988</v>
      </c>
    </row>
    <row r="12" spans="2:8" ht="21" customHeight="1">
      <c r="B12" s="47" t="s">
        <v>135</v>
      </c>
      <c r="C12" s="89" t="s">
        <v>99</v>
      </c>
      <c r="D12" s="267">
        <f t="shared" si="0"/>
        <v>200.3</v>
      </c>
      <c r="E12" s="148">
        <v>124.4</v>
      </c>
      <c r="F12" s="148">
        <v>75.9</v>
      </c>
      <c r="G12" s="76">
        <v>413.5</v>
      </c>
      <c r="H12" s="142">
        <f t="shared" si="1"/>
        <v>48.44014510278114</v>
      </c>
    </row>
    <row r="13" spans="2:10" ht="21" customHeight="1">
      <c r="B13" s="47" t="s">
        <v>278</v>
      </c>
      <c r="C13" s="89" t="s">
        <v>101</v>
      </c>
      <c r="D13" s="267">
        <f t="shared" si="0"/>
        <v>199.7</v>
      </c>
      <c r="E13" s="148">
        <v>180.7</v>
      </c>
      <c r="F13" s="148">
        <v>19</v>
      </c>
      <c r="G13" s="76">
        <v>284.5</v>
      </c>
      <c r="H13" s="142">
        <f t="shared" si="1"/>
        <v>70.1933216168717</v>
      </c>
      <c r="J13" s="2"/>
    </row>
    <row r="14" spans="2:10" ht="21" customHeight="1">
      <c r="B14" s="47" t="s">
        <v>141</v>
      </c>
      <c r="C14" s="89" t="s">
        <v>142</v>
      </c>
      <c r="D14" s="267">
        <f t="shared" si="0"/>
        <v>173.6</v>
      </c>
      <c r="E14" s="148">
        <v>52.1</v>
      </c>
      <c r="F14" s="148">
        <v>121.5</v>
      </c>
      <c r="G14" s="76">
        <v>228.39999999999998</v>
      </c>
      <c r="H14" s="142">
        <f t="shared" si="1"/>
        <v>76.00700525394046</v>
      </c>
      <c r="J14" s="2"/>
    </row>
    <row r="15" spans="2:8" ht="21" customHeight="1">
      <c r="B15" s="47" t="s">
        <v>136</v>
      </c>
      <c r="C15" s="89" t="s">
        <v>137</v>
      </c>
      <c r="D15" s="267">
        <f t="shared" si="0"/>
        <v>140.2</v>
      </c>
      <c r="E15" s="148">
        <v>42.1</v>
      </c>
      <c r="F15" s="148">
        <v>98.1</v>
      </c>
      <c r="G15" s="76">
        <v>300.2</v>
      </c>
      <c r="H15" s="142">
        <f t="shared" si="1"/>
        <v>46.702198534310455</v>
      </c>
    </row>
    <row r="16" spans="2:8" ht="21" customHeight="1">
      <c r="B16" s="47" t="s">
        <v>144</v>
      </c>
      <c r="C16" s="89" t="s">
        <v>142</v>
      </c>
      <c r="D16" s="267">
        <f t="shared" si="0"/>
        <v>121.4</v>
      </c>
      <c r="E16" s="148">
        <v>36.5</v>
      </c>
      <c r="F16" s="148">
        <v>84.9</v>
      </c>
      <c r="G16" s="76">
        <v>159.9</v>
      </c>
      <c r="H16" s="142">
        <f t="shared" si="1"/>
        <v>75.92245153220763</v>
      </c>
    </row>
    <row r="17" spans="2:8" ht="21" customHeight="1">
      <c r="B17" s="47" t="s">
        <v>133</v>
      </c>
      <c r="C17" s="89" t="s">
        <v>134</v>
      </c>
      <c r="D17" s="267">
        <f t="shared" si="0"/>
        <v>88.1</v>
      </c>
      <c r="E17" s="148">
        <v>70.2</v>
      </c>
      <c r="F17" s="148">
        <v>17.9</v>
      </c>
      <c r="G17" s="76">
        <v>494.5</v>
      </c>
      <c r="H17" s="142">
        <f t="shared" si="1"/>
        <v>17.8159757330637</v>
      </c>
    </row>
    <row r="18" spans="2:8" ht="21" customHeight="1">
      <c r="B18" s="47" t="s">
        <v>202</v>
      </c>
      <c r="C18" s="89" t="s">
        <v>130</v>
      </c>
      <c r="D18" s="267">
        <f t="shared" si="0"/>
        <v>84.7</v>
      </c>
      <c r="E18" s="148">
        <v>53.7</v>
      </c>
      <c r="F18" s="148">
        <v>31</v>
      </c>
      <c r="G18" s="85">
        <v>148.6</v>
      </c>
      <c r="H18" s="142">
        <f>D18/G18*100</f>
        <v>56.99865410497982</v>
      </c>
    </row>
    <row r="19" spans="2:8" ht="21" customHeight="1">
      <c r="B19" s="47" t="s">
        <v>279</v>
      </c>
      <c r="C19" s="89" t="s">
        <v>280</v>
      </c>
      <c r="D19" s="267">
        <f t="shared" si="0"/>
        <v>79.6</v>
      </c>
      <c r="E19" s="148">
        <v>55.4</v>
      </c>
      <c r="F19" s="148">
        <v>24.2</v>
      </c>
      <c r="G19" s="76">
        <v>127.2</v>
      </c>
      <c r="H19" s="142">
        <f>D19/G19*100</f>
        <v>62.57861635220125</v>
      </c>
    </row>
    <row r="20" spans="2:8" ht="21" customHeight="1">
      <c r="B20" s="47" t="s">
        <v>203</v>
      </c>
      <c r="C20" s="89" t="s">
        <v>98</v>
      </c>
      <c r="D20" s="267">
        <f t="shared" si="0"/>
        <v>76.7</v>
      </c>
      <c r="E20" s="148">
        <v>30.1</v>
      </c>
      <c r="F20" s="148">
        <v>46.6</v>
      </c>
      <c r="G20" s="76">
        <v>406.6</v>
      </c>
      <c r="H20" s="142">
        <f t="shared" si="1"/>
        <v>18.863748155435317</v>
      </c>
    </row>
    <row r="21" spans="2:8" ht="21" customHeight="1">
      <c r="B21" s="47" t="s">
        <v>140</v>
      </c>
      <c r="C21" s="89" t="s">
        <v>137</v>
      </c>
      <c r="D21" s="267">
        <f t="shared" si="0"/>
        <v>70.4</v>
      </c>
      <c r="E21" s="148">
        <v>55.5</v>
      </c>
      <c r="F21" s="148">
        <v>14.9</v>
      </c>
      <c r="G21" s="76">
        <v>291.4</v>
      </c>
      <c r="H21" s="142">
        <f t="shared" si="1"/>
        <v>24.159231297186</v>
      </c>
    </row>
    <row r="22" spans="2:8" ht="21" customHeight="1">
      <c r="B22" s="47" t="s">
        <v>138</v>
      </c>
      <c r="C22" s="89" t="s">
        <v>139</v>
      </c>
      <c r="D22" s="267">
        <f t="shared" si="0"/>
        <v>62.9</v>
      </c>
      <c r="E22" s="148">
        <v>26.1</v>
      </c>
      <c r="F22" s="148">
        <v>36.8</v>
      </c>
      <c r="G22" s="76">
        <v>242.3</v>
      </c>
      <c r="H22" s="142">
        <f t="shared" si="1"/>
        <v>25.959554271564173</v>
      </c>
    </row>
    <row r="23" spans="2:8" ht="21" customHeight="1">
      <c r="B23" s="47" t="s">
        <v>281</v>
      </c>
      <c r="C23" s="89" t="s">
        <v>104</v>
      </c>
      <c r="D23" s="267">
        <f t="shared" si="0"/>
        <v>53</v>
      </c>
      <c r="E23" s="148">
        <v>48.4</v>
      </c>
      <c r="F23" s="148">
        <v>4.6</v>
      </c>
      <c r="G23" s="85">
        <v>131.5</v>
      </c>
      <c r="H23" s="142">
        <f t="shared" si="1"/>
        <v>40.3041825095057</v>
      </c>
    </row>
    <row r="24" spans="2:8" ht="21" customHeight="1">
      <c r="B24" s="47" t="s">
        <v>85</v>
      </c>
      <c r="C24" s="89"/>
      <c r="D24" s="267">
        <f t="shared" si="0"/>
        <v>706.2</v>
      </c>
      <c r="E24" s="148">
        <v>446.60000000000014</v>
      </c>
      <c r="F24" s="148">
        <v>259.5999999999999</v>
      </c>
      <c r="G24" s="76">
        <v>1791.0999999999995</v>
      </c>
      <c r="H24" s="142">
        <f t="shared" si="1"/>
        <v>39.428284294567604</v>
      </c>
    </row>
    <row r="25" spans="2:8" ht="12" customHeight="1" thickBot="1">
      <c r="B25" s="101"/>
      <c r="C25" s="102"/>
      <c r="D25" s="103"/>
      <c r="E25" s="103"/>
      <c r="F25" s="103"/>
      <c r="G25" s="103"/>
      <c r="H25" s="38"/>
    </row>
    <row r="26" spans="4:7" ht="12">
      <c r="D26" s="104"/>
      <c r="E26" s="104"/>
      <c r="F26" s="104"/>
      <c r="G26" s="76"/>
    </row>
    <row r="27" ht="12">
      <c r="G27" s="76"/>
    </row>
    <row r="34" spans="4:7" ht="12">
      <c r="D34" s="105"/>
      <c r="E34" s="105"/>
      <c r="F34" s="105"/>
      <c r="G34" s="105"/>
    </row>
  </sheetData>
  <sheetProtection/>
  <mergeCells count="4">
    <mergeCell ref="B3:B4"/>
    <mergeCell ref="C3:C4"/>
    <mergeCell ref="G3:G4"/>
    <mergeCell ref="H3:H4"/>
  </mergeCells>
  <printOptions/>
  <pageMargins left="0.75" right="0.75" top="1" bottom="1" header="0.512" footer="0.512"/>
  <pageSetup horizontalDpi="600" verticalDpi="600" orientation="portrait" paperSize="9"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2019-11-28T09:37:21Z</cp:lastPrinted>
  <dcterms:created xsi:type="dcterms:W3CDTF">2007-01-04T08:01:12Z</dcterms:created>
  <dcterms:modified xsi:type="dcterms:W3CDTF">2022-04-28T00:38:53Z</dcterms:modified>
  <cp:category/>
  <cp:version/>
  <cp:contentType/>
  <cp:contentStatus/>
</cp:coreProperties>
</file>