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920" windowHeight="10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W36" i="10"/>
  <c r="BW37" i="10" s="1"/>
  <c r="BE36" i="10"/>
  <c r="AM36" i="10"/>
  <c r="U36" i="10"/>
  <c r="C36" i="10"/>
  <c r="BW35" i="10"/>
  <c r="BE35" i="10"/>
  <c r="AM35" i="10"/>
  <c r="U35" i="10"/>
  <c r="C35" i="10"/>
  <c r="BW34" i="10"/>
  <c r="BE34" i="10"/>
  <c r="AM34" i="10"/>
  <c r="U34" i="10"/>
  <c r="C34" i="10"/>
  <c r="BW38" i="10" l="1"/>
  <c r="BW39" i="10" s="1"/>
  <c r="BW40" i="10" s="1"/>
  <c r="BW41" i="10" s="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<sst xmlns="http://schemas.openxmlformats.org/spreadsheetml/2006/main" count="1143" uniqueCount="620">
  <si>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</si>
  <si>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</si>
  <si>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</si>
  <si>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</si>
  <si>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</si>
  <si>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</si>
  <si>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</si>
  <si>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</si>
  <si>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</si>
  <si>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</si>
  <si>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</si>
  <si>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</si>
  <si>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</si>
  <si>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</si>
  <si>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</si>
  <si>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</si>
  <si>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</si>
  <si>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</si>
  <si>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</si>
  <si>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</si>
  <si>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</si>
  <si>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</si>
  <si>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</si>
  <si>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</si>
  <si>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</si>
  <si>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</si>
  <si>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</si>
  <si>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</si>
  <si>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</si>
  <si>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</si>
  <si>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</si>
  <si>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</si>
  <si>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</si>
  <si>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</si>
  <si>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</si>
  <si>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</si>
  <si>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</si>
  <si>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</si>
  <si>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</si>
  <si>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</si>
  <si>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</si>
  <si>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</si>
  <si>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</si>
  <si>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</si>
  <si>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</si>
  <si>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</si>
  <si>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</si>
  <si>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</si>
  <si>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</si>
  <si>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</si>
  <si>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</si>
  <si>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</si>
  <si>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</si>
  <si>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</si>
  <si>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</si>
  <si>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</si>
  <si>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</si>
  <si>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</si>
  <si>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</si>
  <si>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</si>
  <si>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</si>
  <si>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</si>
  <si>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</si>
  <si>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</si>
  <si>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</si>
  <si>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</si>
  <si>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</si>
  <si>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</si>
  <si>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</si>
  <si>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</si>
  <si>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</si>
  <si>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</si>
  <si>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</si>
  <si>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</si>
  <si>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</si>
  <si>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</si>
  <si>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</si>
  <si>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</si>
  <si>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</si>
  <si>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</si>
  <si>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</si>
  <si>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</si>
  <si>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</si>
  <si>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</si>
  <si>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</si>
  <si>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</si>
  <si>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</si>
  <si>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</si>
  <si>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</si>
  <si>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</si>
  <si>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</si>
  <si>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</si>
  <si>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</si>
  <si>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</si>
  <si>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</si>
  <si>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</si>
  <si>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</si>
  <si>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</si>
  <si>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</si>
  <si>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</si>
  <si>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</si>
  <si>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</si>
  <si>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</si>
  <si>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</si>
  <si>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</si>
  <si>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</si>
  <si>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</si>
  <si>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</si>
  <si>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</si>
  <si>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</si>
  <si>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</si>
  <si>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</si>
  <si>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</si>
  <si>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</si>
  <si>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</si>
  <si>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</si>
  <si>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</si>
  <si>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</si>
  <si>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</si>
  <si>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</si>
  <si>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</si>
  <si>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</si>
  <si>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</si>
  <si>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</si>
  <si>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</si>
  <si>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</si>
  <si>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</si>
  <si>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</si>
  <si>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</si>
  <si>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</si>
  <si>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</si>
  <si>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</si>
  <si>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</si>
  <si>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</si>
  <si>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</si>
  <si>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</si>
  <si>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</si>
  <si>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</si>
  <si>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</si>
  <si>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</si>
  <si>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</si>
  <si>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</si>
  <si>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</si>
  <si>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</si>
  <si>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</si>
  <si>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</si>
  <si>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</si>
  <si>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</si>
  <si>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</si>
  <si>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</si>
  <si>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</si>
  <si>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</si>
  <si>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</si>
  <si>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</si>
  <si>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</si>
  <si>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</si>
  <si>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</si>
  <si>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</si>
  <si>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</si>
  <si>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</si>
  <si>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</si>
  <si>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</si>
  <si>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</si>
  <si>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</si>
  <si>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</si>
  <si>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</si>
  <si>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</si>
  <si>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</si>
  <si>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</si>
  <si>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</si>
  <si>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</si>
  <si>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</si>
  <si>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</si>
  <si>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</si>
  <si>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</si>
  <si>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</si>
  <si>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</si>
  <si>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</si>
  <si>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</si>
  <si>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</si>
  <si>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</si>
  <si>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</si>
  <si>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</si>
  <si>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</si>
  <si>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</si>
  <si>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</si>
  <si>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</si>
  <si>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</si>
  <si>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</si>
  <si>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</si>
  <si>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</si>
  <si>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</si>
  <si>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</si>
  <si>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</si>
  <si>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</si>
  <si>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</si>
  <si>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</si>
  <si>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</si>
  <si>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</si>
  <si>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</si>
  <si>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</si>
  <si>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</si>
  <si>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</si>
  <si>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</si>
  <si>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</si>
  <si>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</si>
  <si>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</si>
  <si>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</si>
  <si>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</si>
  <si>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</si>
  <si>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</si>
  <si>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</si>
  <si>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</si>
  <si>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</si>
  <si>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</si>
  <si>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山形県酒田市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</si>
  <si>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</si>
  <si>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</si>
  <si>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</si>
  <si>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</si>
  <si>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</si>
  <si>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</si>
  <si>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</si>
  <si>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</si>
  <si>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</si>
  <si>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</si>
  <si>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</si>
  <si>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</si>
  <si>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</si>
  <si>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</si>
  <si>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</si>
  <si>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</si>
  <si>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</si>
  <si>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</si>
  <si>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</si>
  <si>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</si>
  <si>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</si>
  <si>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</si>
  <si>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</si>
  <si>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</si>
  <si>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</si>
  <si>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</si>
  <si>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</si>
  <si>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</si>
  <si>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</si>
  <si>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</si>
  <si>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</si>
  <si>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</si>
  <si>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</si>
  <si>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</si>
  <si>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</si>
  <si>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</si>
  <si>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</si>
  <si>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</si>
  <si>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</si>
  <si>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</si>
  <si>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</si>
  <si>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</si>
  <si>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</si>
  <si>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</si>
  <si>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</si>
  <si>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</si>
  <si>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</si>
  <si>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</si>
  <si>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</si>
  <si>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</si>
  <si>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</si>
  <si>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</si>
  <si>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</si>
  <si>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</si>
  <si>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</si>
  <si>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</si>
  <si>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</si>
  <si>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</si>
  <si>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</si>
  <si>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</si>
  <si>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</si>
  <si>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</si>
  <si>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</si>
  <si>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</si>
  <si>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</si>
  <si>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</si>
  <si>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</si>
  <si>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</si>
  <si>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</si>
  <si>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</si>
  <si>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</si>
  <si>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</si>
  <si>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</si>
  <si>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</si>
  <si>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</si>
  <si>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</si>
  <si>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</si>
  <si>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</si>
  <si>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</si>
  <si>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</si>
  <si>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</si>
  <si>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</si>
  <si>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</si>
  <si>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</si>
  <si>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</si>
  <si>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</si>
  <si>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</si>
  <si>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</si>
  <si>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</si>
  <si>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</si>
  <si>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</si>
  <si>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</si>
  <si>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</si>
  <si>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</si>
  <si>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</si>
  <si>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</si>
  <si>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</si>
  <si>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</si>
  <si>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</si>
  <si>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</si>
  <si>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</si>
  <si>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</si>
  <si>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</si>
  <si>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</si>
  <si>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</si>
  <si>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</si>
  <si>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</si>
  <si>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</si>
  <si>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</si>
  <si>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</si>
  <si>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</si>
  <si>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</si>
  <si>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</si>
  <si>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</si>
  <si>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</si>
  <si>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</si>
  <si>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</si>
  <si>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</si>
  <si>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</si>
  <si>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</si>
  <si>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</si>
  <si>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</si>
  <si>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</si>
  <si>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</si>
  <si>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</si>
  <si>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</si>
  <si>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</si>
  <si>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</si>
  <si>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</si>
  <si>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</si>
  <si>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</si>
  <si>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</si>
  <si>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</si>
  <si>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</si>
  <si>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</si>
  <si>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</si>
  <si>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</si>
  <si>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</si>
  <si>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</si>
  <si>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</si>
  <si>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</si>
  <si>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</si>
  <si>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</si>
  <si>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</si>
  <si>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</si>
  <si>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</si>
  <si>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</si>
  <si>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</si>
  <si>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</si>
  <si>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山形県酒田市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</si>
  <si>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</si>
  <si>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</si>
  <si>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</si>
  <si>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</si>
  <si>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</si>
  <si>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</si>
  <si>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</si>
  <si>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</si>
  <si>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</si>
  <si>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</si>
  <si>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</si>
  <si>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</si>
  <si>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</si>
  <si>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</si>
  <si>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</si>
  <si>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</si>
  <si>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</si>
  <si>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</si>
  <si>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</si>
  <si>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</si>
  <si>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</si>
  <si>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</si>
  <si>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</si>
  <si>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</si>
  <si>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</si>
  <si>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</si>
  <si>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</si>
  <si>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</si>
  <si>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</si>
  <si>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</si>
  <si>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</si>
  <si>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</si>
  <si>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</si>
  <si>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</si>
  <si>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</si>
  <si>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</si>
  <si>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</si>
  <si>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酒田市交通災害共済事業特別会計</t>
    <phoneticPr fontId="5"/>
  </si>
  <si>
    <t>酒田市水道事業会計</t>
    <phoneticPr fontId="5"/>
  </si>
  <si>
    <t>法適用企業</t>
    <phoneticPr fontId="5"/>
  </si>
  <si>
    <t>酒田市下水道事業会計</t>
    <phoneticPr fontId="5"/>
  </si>
  <si>
    <t>法適用企業</t>
    <phoneticPr fontId="5"/>
  </si>
  <si>
    <t>酒田市定期航路事業特別会計</t>
    <phoneticPr fontId="5"/>
  </si>
  <si>
    <t>法非適用企業</t>
    <phoneticPr fontId="5"/>
  </si>
  <si>
    <t>酒田市風力発電事業特別会計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</si>
  <si>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</si>
  <si>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</si>
  <si>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</si>
  <si>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</si>
  <si>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</si>
  <si>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</si>
  <si>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</si>
  <si>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</si>
  <si>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</si>
  <si>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</si>
  <si>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</si>
  <si>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</si>
  <si>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</si>
  <si>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</si>
  <si>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</si>
  <si>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</si>
  <si>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</si>
  <si>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</si>
  <si>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</si>
  <si>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</si>
  <si>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</si>
  <si>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</si>
  <si>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</si>
  <si>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</si>
  <si>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</si>
  <si>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</si>
  <si>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</si>
  <si>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</si>
  <si>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</si>
  <si>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</si>
  <si>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</si>
  <si>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</si>
  <si>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</si>
  <si>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</si>
  <si>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</si>
  <si>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</si>
  <si>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</si>
  <si>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</si>
  <si>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</si>
  <si>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</si>
  <si>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</si>
  <si>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</si>
  <si>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</si>
  <si>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</si>
  <si>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</si>
  <si>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</si>
  <si>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</si>
  <si>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</si>
  <si>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</si>
  <si>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</si>
  <si>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</si>
  <si>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</si>
  <si>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</si>
  <si>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</si>
  <si>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</si>
  <si>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</si>
  <si>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酒田市定期航路事業特別会計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</si>
  <si>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</si>
  <si>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</si>
  <si>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</si>
  <si>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</si>
  <si>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</si>
  <si>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</si>
  <si>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</si>
  <si>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</si>
  <si>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</si>
  <si>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</si>
  <si>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</si>
  <si>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</si>
  <si>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</si>
  <si>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</si>
  <si>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</si>
  <si>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</si>
  <si>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</si>
  <si>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</si>
  <si>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</si>
  <si>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</si>
  <si>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</si>
  <si>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</si>
  <si>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</si>
  <si>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</si>
  <si>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</si>
  <si>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</si>
  <si>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</si>
  <si>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</si>
  <si>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</si>
  <si>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</si>
  <si>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</si>
  <si>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</si>
  <si>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</si>
  <si>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</si>
  <si>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</si>
  <si>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</si>
  <si>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</si>
  <si>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</si>
  <si>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</si>
  <si>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</si>
  <si>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</si>
  <si>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</si>
  <si>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</si>
  <si>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</si>
  <si>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</si>
  <si>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</si>
  <si>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</si>
  <si>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</si>
  <si>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</si>
  <si>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</si>
  <si>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</si>
  <si>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</si>
  <si>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</si>
  <si>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</si>
  <si>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</si>
  <si>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</si>
  <si>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</si>
  <si>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</si>
  <si>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</si>
  <si>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</si>
  <si>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</si>
  <si>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</si>
  <si>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</si>
  <si>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</si>
  <si>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</si>
  <si>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</si>
  <si>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</si>
  <si>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</si>
  <si>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</si>
  <si>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</si>
  <si>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</si>
  <si>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</si>
  <si>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</si>
  <si>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</si>
  <si>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</si>
  <si>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</si>
  <si>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</si>
  <si>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</si>
  <si>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</si>
  <si>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</si>
  <si>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</si>
  <si>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</si>
  <si>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</si>
  <si>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</si>
  <si>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</si>
  <si>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2.09</t>
  </si>
  <si>
    <t>▲ 1.05</t>
  </si>
  <si>
    <t>▲ 1.00</t>
  </si>
  <si>
    <t>酒田市水道事業会計</t>
  </si>
  <si>
    <t>一般会計</t>
  </si>
  <si>
    <t>酒田市下水道事業会計</t>
  </si>
  <si>
    <t>酒田市国民健康保険特別会計</t>
  </si>
  <si>
    <t>酒田市介護保険特別会計</t>
  </si>
  <si>
    <t>酒田市後期高齢者医療事業特別会計</t>
  </si>
  <si>
    <t>酒田市駐車場事業特別会計</t>
  </si>
  <si>
    <t>酒田市交通災害共済事業特別会計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</si>
  <si>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</si>
  <si>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</si>
  <si>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</si>
  <si>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</si>
  <si>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</si>
  <si>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</si>
  <si>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</si>
  <si>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</si>
  <si>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地域づくり基金</t>
    <rPh sb="0" eb="2">
      <t>チイキ</t>
    </rPh>
    <rPh sb="5" eb="7">
      <t>キキン</t>
    </rPh>
    <phoneticPr fontId="2"/>
  </si>
  <si>
    <t>退職手当基金</t>
    <rPh sb="0" eb="2">
      <t>タイショク</t>
    </rPh>
    <rPh sb="2" eb="4">
      <t>テアテ</t>
    </rPh>
    <rPh sb="4" eb="6">
      <t>キキン</t>
    </rPh>
    <phoneticPr fontId="2"/>
  </si>
  <si>
    <t>地域福祉推進基金</t>
    <rPh sb="0" eb="2">
      <t>チイキ</t>
    </rPh>
    <rPh sb="2" eb="4">
      <t>フクシ</t>
    </rPh>
    <rPh sb="4" eb="6">
      <t>スイシン</t>
    </rPh>
    <rPh sb="6" eb="8">
      <t>キキン</t>
    </rPh>
    <phoneticPr fontId="2"/>
  </si>
  <si>
    <t>さかた応援基金</t>
    <rPh sb="3" eb="5">
      <t>オウエン</t>
    </rPh>
    <rPh sb="5" eb="7">
      <t>キキン</t>
    </rPh>
    <phoneticPr fontId="2"/>
  </si>
  <si>
    <t>振興開発基金</t>
    <rPh sb="0" eb="2">
      <t>シンコウ</t>
    </rPh>
    <rPh sb="2" eb="4">
      <t>カイハツ</t>
    </rPh>
    <rPh sb="4" eb="6">
      <t>キキン</t>
    </rPh>
    <phoneticPr fontId="2"/>
  </si>
  <si>
    <t>酒田地区広域行政組合</t>
    <rPh sb="0" eb="2">
      <t>サカタ</t>
    </rPh>
    <rPh sb="2" eb="4">
      <t>チク</t>
    </rPh>
    <rPh sb="4" eb="6">
      <t>コウイキ</t>
    </rPh>
    <rPh sb="6" eb="8">
      <t>ギョウセイ</t>
    </rPh>
    <rPh sb="8" eb="10">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</si>
  <si>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</si>
  <si>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t>
    <phoneticPr fontId="2"/>
  </si>
  <si>
    <t>-</t>
    <phoneticPr fontId="2"/>
  </si>
  <si>
    <t>土門拳記念館</t>
  </si>
  <si>
    <t>-</t>
    <phoneticPr fontId="2"/>
  </si>
  <si>
    <t>酒田市美術館</t>
  </si>
  <si>
    <t>酒田市体育協会</t>
  </si>
  <si>
    <t>酒田駐車ビル</t>
  </si>
  <si>
    <t>酒田まちづくり開発</t>
  </si>
  <si>
    <t>最上川クリーングリーン</t>
  </si>
  <si>
    <t>鳥海やわた観光</t>
  </si>
  <si>
    <t>ひらた悠々の杜</t>
  </si>
  <si>
    <t>山形県・酒田市病院機構</t>
  </si>
  <si>
    <t>光の湊</t>
  </si>
  <si>
    <t>-</t>
    <phoneticPr fontId="2"/>
  </si>
  <si>
    <t>-</t>
    <phoneticPr fontId="2"/>
  </si>
  <si>
    <t>-</t>
    <phoneticPr fontId="2"/>
  </si>
  <si>
    <t>-</t>
    <phoneticPr fontId="2"/>
  </si>
  <si>
    <t>-</t>
    <phoneticPr fontId="2"/>
  </si>
  <si>
    <t>-</t>
    <phoneticPr fontId="2"/>
  </si>
  <si>
    <t>-</t>
    <phoneticPr fontId="2"/>
  </si>
  <si>
    <t>-</t>
    <phoneticPr fontId="2"/>
  </si>
  <si>
    <t>山形県自治会館管理組合</t>
  </si>
  <si>
    <t>山形県消防補償等組合</t>
  </si>
  <si>
    <t>山形県後期高齢者医療広域連合（事業会計分）</t>
  </si>
  <si>
    <t>山形県後期高齢者医療広域連合（普通会計分）</t>
  </si>
  <si>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</si>
  <si>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</si>
  <si>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法非適用事業</t>
    <rPh sb="0" eb="1">
      <t>ホウ</t>
    </rPh>
    <rPh sb="1" eb="2">
      <t>ヒ</t>
    </rPh>
    <rPh sb="2" eb="4">
      <t>テキヨウ</t>
    </rPh>
    <rPh sb="4" eb="6">
      <t>ジギョウ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</si>
  <si>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</si>
  <si>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</si>
  <si>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</si>
  <si>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</si>
  <si>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平成30年度の有形固定資産減価償却率は類似団体平均と同水準にあるが、将来負担比率は類似団体平均と比較して低い水準となっている。
　一方、本市の公共施設の人口一人当たり延床面積は全国平均の約1.3 倍と高い水準となっており、現在の施設規模を維持しようとすると、将来の財政負担が大きくなることが懸念される。現在のサービス水準を維持しながら財政負担の抑制を図るためには、公共施設の複合化・多機能化を含めた統廃合の検討を進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</si>
  <si>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</si>
  <si>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</si>
  <si>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</si>
  <si>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</si>
  <si>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</si>
  <si>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</si>
  <si>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28年度に充当可能基金の減及び標準財政規模の減を受けて、指標は悪化したが、平成30年度は地方債現在高の減少により指標の改善が図られた。今後も、後年度の負担軽減が図られるよう、行財政改革推進計画に基づき、繰上償還や市債発行額の抑制を行っていく。
　また、実質公債費比率については、借入額の大きかった合併特例事業債の元金償還が開始したこと等により、平成25年度以降に上昇傾向であったことに加え、大型設備投資が続いていることから、行財政改革推進計画に基づき、公債費と市債残高について適切に管理を行っていく。</t>
    <rPh sb="207" eb="208">
      <t>クワ</t>
    </rPh>
    <rPh sb="210" eb="212">
      <t>オオガタ</t>
    </rPh>
    <rPh sb="212" eb="214">
      <t>セツビ</t>
    </rPh>
    <rPh sb="214" eb="216">
      <t>トウシ</t>
    </rPh>
    <rPh sb="217" eb="218">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</si>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</sst>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xmlns:c16r2="http://schemas.microsoft.com/office/drawing/2015/06/chart">
            <c:ext xmlns:c16="http://schemas.microsoft.com/office/drawing/2014/chart" uri="{C3380CC4-5D6E-409C-BE32-E72D297353CC}">
              <c16:uniqueId val="{00000000-5B14-47DA-9008-DE449388F6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37780</c:v>
                </c:pt>
                <c:pt idx="1">
                  <c:v>57070</c:v>
                </c:pt>
                <c:pt idx="2">
                  <c:v>45586</c:v>
                </c:pt>
                <c:pt idx="3">
                  <c:v>69363</c:v>
                </c:pt>
                <c:pt idx="4">
                  <c:v>47179</c:v>
                </c:pt>
              </c:numCache>
            </c:numRef>
          </c:val>
          <c:smooth val="0"/>
          <c:extLst xmlns:c16r2="http://schemas.microsoft.com/office/drawing/2015/06/chart">
            <c:ext xmlns:c16="http://schemas.microsoft.com/office/drawing/2014/chart" uri="{C3380CC4-5D6E-409C-BE32-E72D297353CC}">
              <c16:uniqueId val="{00000001-5B14-47DA-9008-DE449388F6FB}"/>
            </c:ext>
          </c:extLst>
        </c:ser>
        <c:dLbls>
          <c:showLegendKey val="0"/>
          <c:showVal val="0"/>
          <c:showCatName val="0"/>
          <c:showSerName val="0"/>
          <c:showPercent val="0"/>
          <c:showBubbleSize val="0"/>
        </c:dLbls>
        <c:marker val="1"/>
        <c:smooth val="0"/>
        <c:axId val="215366272"/>
        <c:axId val="215372544"/>
      </c:lineChart>
      <c:catAx>
        <c:axId val="21536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372544"/>
        <c:crosses val="autoZero"/>
        <c:auto val="1"/>
        <c:lblAlgn val="ctr"/>
        <c:lblOffset val="100"/>
        <c:tickLblSkip val="1"/>
        <c:tickMarkSkip val="1"/>
        <c:noMultiLvlLbl val="0"/>
      </c:catAx>
      <c:valAx>
        <c:axId val="2153725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36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5.51</c:v>
                </c:pt>
                <c:pt idx="1">
                  <c:v>4.67</c:v>
                </c:pt>
                <c:pt idx="2">
                  <c:v>4.9400000000000004</c:v>
                </c:pt>
                <c:pt idx="3">
                  <c:v>3.68</c:v>
                </c:pt>
                <c:pt idx="4">
                  <c:v>3.71</c:v>
                </c:pt>
              </c:numCache>
            </c:numRef>
          </c:val>
          <c:extLst xmlns:c16r2="http://schemas.microsoft.com/office/drawing/2015/06/chart">
            <c:ext xmlns:c16="http://schemas.microsoft.com/office/drawing/2014/chart" uri="{C3380CC4-5D6E-409C-BE32-E72D297353CC}">
              <c16:uniqueId val="{00000000-669B-4085-A186-D0C489F366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10.25</c:v>
                </c:pt>
                <c:pt idx="1">
                  <c:v>13.04</c:v>
                </c:pt>
                <c:pt idx="2">
                  <c:v>11.06</c:v>
                </c:pt>
                <c:pt idx="3">
                  <c:v>11.21</c:v>
                </c:pt>
                <c:pt idx="4">
                  <c:v>10.33</c:v>
                </c:pt>
              </c:numCache>
            </c:numRef>
          </c:val>
          <c:extLst xmlns:c16r2="http://schemas.microsoft.com/office/drawing/2015/06/chart">
            <c:ext xmlns:c16="http://schemas.microsoft.com/office/drawing/2014/chart" uri="{C3380CC4-5D6E-409C-BE32-E72D297353CC}">
              <c16:uniqueId val="{00000001-669B-4085-A186-D0C489F36684}"/>
            </c:ext>
          </c:extLst>
        </c:ser>
        <c:dLbls>
          <c:showLegendKey val="0"/>
          <c:showVal val="0"/>
          <c:showCatName val="0"/>
          <c:showSerName val="0"/>
          <c:showPercent val="0"/>
          <c:showBubbleSize val="0"/>
        </c:dLbls>
        <c:gapWidth val="250"/>
        <c:overlap val="100"/>
        <c:axId val="208429056"/>
        <c:axId val="20843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0.21</c:v>
                </c:pt>
                <c:pt idx="1">
                  <c:v>2.1</c:v>
                </c:pt>
                <c:pt idx="2">
                  <c:v>-2.09</c:v>
                </c:pt>
                <c:pt idx="3">
                  <c:v>-1.05</c:v>
                </c:pt>
                <c:pt idx="4">
                  <c:v>-1</c:v>
                </c:pt>
              </c:numCache>
            </c:numRef>
          </c:val>
          <c:smooth val="0"/>
          <c:extLst xmlns:c16r2="http://schemas.microsoft.com/office/drawing/2015/06/chart">
            <c:ext xmlns:c16="http://schemas.microsoft.com/office/drawing/2014/chart" uri="{C3380CC4-5D6E-409C-BE32-E72D297353CC}">
              <c16:uniqueId val="{00000002-669B-4085-A186-D0C489F36684}"/>
            </c:ext>
          </c:extLst>
        </c:ser>
        <c:dLbls>
          <c:showLegendKey val="0"/>
          <c:showVal val="0"/>
          <c:showCatName val="0"/>
          <c:showSerName val="0"/>
          <c:showPercent val="0"/>
          <c:showBubbleSize val="0"/>
        </c:dLbls>
        <c:marker val="1"/>
        <c:smooth val="0"/>
        <c:axId val="208429056"/>
        <c:axId val="208430976"/>
      </c:lineChart>
      <c:catAx>
        <c:axId val="20842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430976"/>
        <c:crosses val="autoZero"/>
        <c:auto val="1"/>
        <c:lblAlgn val="ctr"/>
        <c:lblOffset val="100"/>
        <c:tickLblSkip val="1"/>
        <c:tickMarkSkip val="1"/>
        <c:noMultiLvlLbl val="0"/>
      </c:catAx>
      <c:valAx>
        <c:axId val="20843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2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2.95</c:v>
                </c:pt>
                <c:pt idx="2">
                  <c:v>#N/A</c:v>
                </c:pt>
                <c:pt idx="3">
                  <c:v>3.13</c:v>
                </c:pt>
                <c:pt idx="4">
                  <c:v>#N/A</c:v>
                </c:pt>
                <c:pt idx="5">
                  <c:v>3.4</c:v>
                </c:pt>
                <c:pt idx="6">
                  <c:v>#N/A</c:v>
                </c:pt>
                <c:pt idx="7">
                  <c:v>2.72</c:v>
                </c:pt>
                <c:pt idx="8">
                  <c:v>#N/A</c:v>
                </c:pt>
                <c:pt idx="9">
                  <c:v>0</c:v>
                </c:pt>
              </c:numCache>
            </c:numRef>
          </c:val>
          <c:extLst xmlns:c16r2="http://schemas.microsoft.com/office/drawing/2015/06/chart">
            <c:ext xmlns:c16="http://schemas.microsoft.com/office/drawing/2014/chart" uri="{C3380CC4-5D6E-409C-BE32-E72D297353CC}">
              <c16:uniqueId val="{00000000-F4E5-4687-B924-893CF0F1C4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E5-4687-B924-893CF0F1C408}"/>
            </c:ext>
          </c:extLst>
        </c:ser>
        <c:ser>
          <c:idx val="2"/>
          <c:order val="2"/>
          <c:tx>
            <c:strRef>
              <c:f>データシート!$A$29</c:f>
              <c:strCache>
                <c:ptCount val="1"/>
                <c:pt idx="0">
                  <c:v>酒田市交通災害共済事業特別会計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4E5-4687-B924-893CF0F1C408}"/>
            </c:ext>
          </c:extLst>
        </c:ser>
        <c:ser>
          <c:idx val="3"/>
          <c:order val="3"/>
          <c:tx>
            <c:strRef>
              <c:f>データシート!$A$30</c:f>
              <c:strCache>
                <c:ptCount val="1"/>
                <c:pt idx="0">
                  <c:v>酒田市駐車場事業特別会計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F4E5-4687-B924-893CF0F1C408}"/>
            </c:ext>
          </c:extLst>
        </c:ser>
        <c:ser>
          <c:idx val="4"/>
          <c:order val="4"/>
          <c:tx>
            <c:strRef>
              <c:f>データシート!$A$31</c:f>
              <c:strCache>
                <c:ptCount val="1"/>
                <c:pt idx="0">
                  <c:v>酒田市後期高齢者医療事業特別会計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F4E5-4687-B924-893CF0F1C408}"/>
            </c:ext>
          </c:extLst>
        </c:ser>
        <c:ser>
          <c:idx val="5"/>
          <c:order val="5"/>
          <c:tx>
            <c:strRef>
              <c:f>データシート!$A$32</c:f>
              <c:strCache>
                <c:ptCount val="1"/>
                <c:pt idx="0">
                  <c:v>酒田市介護保険特別会計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0.95</c:v>
                </c:pt>
                <c:pt idx="2">
                  <c:v>#N/A</c:v>
                </c:pt>
                <c:pt idx="3">
                  <c:v>0.56999999999999995</c:v>
                </c:pt>
                <c:pt idx="4">
                  <c:v>#N/A</c:v>
                </c:pt>
                <c:pt idx="5">
                  <c:v>0.3</c:v>
                </c:pt>
                <c:pt idx="6">
                  <c:v>#N/A</c:v>
                </c:pt>
                <c:pt idx="7">
                  <c:v>1.19</c:v>
                </c:pt>
                <c:pt idx="8">
                  <c:v>#N/A</c:v>
                </c:pt>
                <c:pt idx="9">
                  <c:v>1.08</c:v>
                </c:pt>
              </c:numCache>
            </c:numRef>
          </c:val>
          <c:extLst xmlns:c16r2="http://schemas.microsoft.com/office/drawing/2015/06/chart">
            <c:ext xmlns:c16="http://schemas.microsoft.com/office/drawing/2014/chart" uri="{C3380CC4-5D6E-409C-BE32-E72D297353CC}">
              <c16:uniqueId val="{00000005-F4E5-4687-B924-893CF0F1C408}"/>
            </c:ext>
          </c:extLst>
        </c:ser>
        <c:ser>
          <c:idx val="6"/>
          <c:order val="6"/>
          <c:tx>
            <c:strRef>
              <c:f>データシート!$A$33</c:f>
              <c:strCache>
                <c:ptCount val="1"/>
                <c:pt idx="0">
                  <c:v>酒田市国民健康保険特別会計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0.14000000000000001</c:v>
                </c:pt>
                <c:pt idx="2">
                  <c:v>#N/A</c:v>
                </c:pt>
                <c:pt idx="3">
                  <c:v>0.52</c:v>
                </c:pt>
                <c:pt idx="4">
                  <c:v>#N/A</c:v>
                </c:pt>
                <c:pt idx="5">
                  <c:v>1.38</c:v>
                </c:pt>
                <c:pt idx="6">
                  <c:v>#N/A</c:v>
                </c:pt>
                <c:pt idx="7">
                  <c:v>2.48</c:v>
                </c:pt>
                <c:pt idx="8">
                  <c:v>#N/A</c:v>
                </c:pt>
                <c:pt idx="9">
                  <c:v>1.43</c:v>
                </c:pt>
              </c:numCache>
            </c:numRef>
          </c:val>
          <c:extLst xmlns:c16r2="http://schemas.microsoft.com/office/drawing/2015/06/chart">
            <c:ext xmlns:c16="http://schemas.microsoft.com/office/drawing/2014/chart" uri="{C3380CC4-5D6E-409C-BE32-E72D297353CC}">
              <c16:uniqueId val="{00000006-F4E5-4687-B924-893CF0F1C408}"/>
            </c:ext>
          </c:extLst>
        </c:ser>
        <c:ser>
          <c:idx val="7"/>
          <c:order val="7"/>
          <c:tx>
            <c:strRef>
              <c:f>データシート!$A$34</c:f>
              <c:strCache>
                <c:ptCount val="1"/>
                <c:pt idx="0">
                  <c:v>酒田市下水道事業会計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1.23</c:v>
                </c:pt>
                <c:pt idx="8">
                  <c:v>#N/A</c:v>
                </c:pt>
                <c:pt idx="9">
                  <c:v>2.16</c:v>
                </c:pt>
              </c:numCache>
            </c:numRef>
          </c:val>
          <c:extLst xmlns:c16r2="http://schemas.microsoft.com/office/drawing/2015/06/chart">
            <c:ext xmlns:c16="http://schemas.microsoft.com/office/drawing/2014/chart" uri="{C3380CC4-5D6E-409C-BE32-E72D297353CC}">
              <c16:uniqueId val="{00000007-F4E5-4687-B924-893CF0F1C4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5.47</c:v>
                </c:pt>
                <c:pt idx="2">
                  <c:v>#N/A</c:v>
                </c:pt>
                <c:pt idx="3">
                  <c:v>4.63</c:v>
                </c:pt>
                <c:pt idx="4">
                  <c:v>#N/A</c:v>
                </c:pt>
                <c:pt idx="5">
                  <c:v>4.92</c:v>
                </c:pt>
                <c:pt idx="6">
                  <c:v>#N/A</c:v>
                </c:pt>
                <c:pt idx="7">
                  <c:v>3.65</c:v>
                </c:pt>
                <c:pt idx="8">
                  <c:v>#N/A</c:v>
                </c:pt>
                <c:pt idx="9">
                  <c:v>3.69</c:v>
                </c:pt>
              </c:numCache>
            </c:numRef>
          </c:val>
          <c:extLst xmlns:c16r2="http://schemas.microsoft.com/office/drawing/2015/06/chart">
            <c:ext xmlns:c16="http://schemas.microsoft.com/office/drawing/2014/chart" uri="{C3380CC4-5D6E-409C-BE32-E72D297353CC}">
              <c16:uniqueId val="{00000008-F4E5-4687-B924-893CF0F1C408}"/>
            </c:ext>
          </c:extLst>
        </c:ser>
        <c:ser>
          <c:idx val="9"/>
          <c:order val="9"/>
          <c:tx>
            <c:strRef>
              <c:f>データシート!$A$36</c:f>
              <c:strCache>
                <c:ptCount val="1"/>
                <c:pt idx="0">
                  <c:v>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12.87</c:v>
                </c:pt>
                <c:pt idx="2">
                  <c:v>#N/A</c:v>
                </c:pt>
                <c:pt idx="3">
                  <c:v>13.4</c:v>
                </c:pt>
                <c:pt idx="4">
                  <c:v>#N/A</c:v>
                </c:pt>
                <c:pt idx="5">
                  <c:v>14.4</c:v>
                </c:pt>
                <c:pt idx="6">
                  <c:v>#N/A</c:v>
                </c:pt>
                <c:pt idx="7">
                  <c:v>14.78</c:v>
                </c:pt>
                <c:pt idx="8">
                  <c:v>#N/A</c:v>
                </c:pt>
                <c:pt idx="9">
                  <c:v>15.74</c:v>
                </c:pt>
              </c:numCache>
            </c:numRef>
          </c:val>
          <c:extLst xmlns:c16r2="http://schemas.microsoft.com/office/drawing/2015/06/chart">
            <c:ext xmlns:c16="http://schemas.microsoft.com/office/drawing/2014/chart" uri="{C3380CC4-5D6E-409C-BE32-E72D297353CC}">
              <c16:uniqueId val="{00000009-F4E5-4687-B924-893CF0F1C408}"/>
            </c:ext>
          </c:extLst>
        </c:ser>
        <c:dLbls>
          <c:showLegendKey val="0"/>
          <c:showVal val="0"/>
          <c:showCatName val="0"/>
          <c:showSerName val="0"/>
          <c:showPercent val="0"/>
          <c:showBubbleSize val="0"/>
        </c:dLbls>
        <c:gapWidth val="150"/>
        <c:overlap val="100"/>
        <c:axId val="205408128"/>
        <c:axId val="205409664"/>
      </c:barChart>
      <c:catAx>
        <c:axId val="2054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409664"/>
        <c:crosses val="autoZero"/>
        <c:auto val="1"/>
        <c:lblAlgn val="ctr"/>
        <c:lblOffset val="100"/>
        <c:tickLblSkip val="1"/>
        <c:tickMarkSkip val="1"/>
        <c:noMultiLvlLbl val="0"/>
      </c:catAx>
      <c:valAx>
        <c:axId val="20540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40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7646</c:v>
                </c:pt>
                <c:pt idx="5">
                  <c:v>7761</c:v>
                </c:pt>
                <c:pt idx="8">
                  <c:v>7644</c:v>
                </c:pt>
                <c:pt idx="11">
                  <c:v>7562</c:v>
                </c:pt>
                <c:pt idx="14">
                  <c:v>7534</c:v>
                </c:pt>
              </c:numCache>
            </c:numRef>
          </c:val>
          <c:extLst xmlns:c16r2="http://schemas.microsoft.com/office/drawing/2015/06/chart">
            <c:ext xmlns:c16="http://schemas.microsoft.com/office/drawing/2014/chart" uri="{C3380CC4-5D6E-409C-BE32-E72D297353CC}">
              <c16:uniqueId val="{00000000-A931-4CF0-B35A-A322DDB635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931-4CF0-B35A-A322DDB635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80</c:v>
                </c:pt>
                <c:pt idx="3">
                  <c:v>75</c:v>
                </c:pt>
                <c:pt idx="6">
                  <c:v>50</c:v>
                </c:pt>
                <c:pt idx="9">
                  <c:v>45</c:v>
                </c:pt>
                <c:pt idx="12">
                  <c:v>42</c:v>
                </c:pt>
              </c:numCache>
            </c:numRef>
          </c:val>
          <c:extLst xmlns:c16r2="http://schemas.microsoft.com/office/drawing/2015/06/chart">
            <c:ext xmlns:c16="http://schemas.microsoft.com/office/drawing/2014/chart" uri="{C3380CC4-5D6E-409C-BE32-E72D297353CC}">
              <c16:uniqueId val="{00000002-A931-4CF0-B35A-A322DDB635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628</c:v>
                </c:pt>
                <c:pt idx="3">
                  <c:v>491</c:v>
                </c:pt>
                <c:pt idx="6">
                  <c:v>275</c:v>
                </c:pt>
                <c:pt idx="9">
                  <c:v>41</c:v>
                </c:pt>
                <c:pt idx="12">
                  <c:v>39</c:v>
                </c:pt>
              </c:numCache>
            </c:numRef>
          </c:val>
          <c:extLst xmlns:c16r2="http://schemas.microsoft.com/office/drawing/2015/06/chart">
            <c:ext xmlns:c16="http://schemas.microsoft.com/office/drawing/2014/chart" uri="{C3380CC4-5D6E-409C-BE32-E72D297353CC}">
              <c16:uniqueId val="{00000003-A931-4CF0-B35A-A322DDB635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2240</c:v>
                </c:pt>
                <c:pt idx="3">
                  <c:v>2357</c:v>
                </c:pt>
                <c:pt idx="6">
                  <c:v>2496</c:v>
                </c:pt>
                <c:pt idx="9">
                  <c:v>2316</c:v>
                </c:pt>
                <c:pt idx="12">
                  <c:v>2236</c:v>
                </c:pt>
              </c:numCache>
            </c:numRef>
          </c:val>
          <c:extLst xmlns:c16r2="http://schemas.microsoft.com/office/drawing/2015/06/chart">
            <c:ext xmlns:c16="http://schemas.microsoft.com/office/drawing/2014/chart" uri="{C3380CC4-5D6E-409C-BE32-E72D297353CC}">
              <c16:uniqueId val="{00000004-A931-4CF0-B35A-A322DDB635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31-4CF0-B35A-A322DDB635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931-4CF0-B35A-A322DDB635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7601</c:v>
                </c:pt>
                <c:pt idx="3">
                  <c:v>7720</c:v>
                </c:pt>
                <c:pt idx="6">
                  <c:v>7618</c:v>
                </c:pt>
                <c:pt idx="9">
                  <c:v>7596</c:v>
                </c:pt>
                <c:pt idx="12">
                  <c:v>7533</c:v>
                </c:pt>
              </c:numCache>
            </c:numRef>
          </c:val>
          <c:extLst xmlns:c16r2="http://schemas.microsoft.com/office/drawing/2015/06/chart">
            <c:ext xmlns:c16="http://schemas.microsoft.com/office/drawing/2014/chart" uri="{C3380CC4-5D6E-409C-BE32-E72D297353CC}">
              <c16:uniqueId val="{00000007-A931-4CF0-B35A-A322DDB63531}"/>
            </c:ext>
          </c:extLst>
        </c:ser>
        <c:dLbls>
          <c:showLegendKey val="0"/>
          <c:showVal val="0"/>
          <c:showCatName val="0"/>
          <c:showSerName val="0"/>
          <c:showPercent val="0"/>
          <c:showBubbleSize val="0"/>
        </c:dLbls>
        <c:gapWidth val="100"/>
        <c:overlap val="100"/>
        <c:axId val="209204352"/>
        <c:axId val="20920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2904</c:v>
                </c:pt>
                <c:pt idx="2">
                  <c:v>#N/A</c:v>
                </c:pt>
                <c:pt idx="3">
                  <c:v>#N/A</c:v>
                </c:pt>
                <c:pt idx="4">
                  <c:v>2882</c:v>
                </c:pt>
                <c:pt idx="5">
                  <c:v>#N/A</c:v>
                </c:pt>
                <c:pt idx="6">
                  <c:v>#N/A</c:v>
                </c:pt>
                <c:pt idx="7">
                  <c:v>2795</c:v>
                </c:pt>
                <c:pt idx="8">
                  <c:v>#N/A</c:v>
                </c:pt>
                <c:pt idx="9">
                  <c:v>#N/A</c:v>
                </c:pt>
                <c:pt idx="10">
                  <c:v>2436</c:v>
                </c:pt>
                <c:pt idx="11">
                  <c:v>#N/A</c:v>
                </c:pt>
                <c:pt idx="12">
                  <c:v>#N/A</c:v>
                </c:pt>
                <c:pt idx="13">
                  <c:v>2316</c:v>
                </c:pt>
                <c:pt idx="14">
                  <c:v>#N/A</c:v>
                </c:pt>
              </c:numCache>
            </c:numRef>
          </c:val>
          <c:smooth val="0"/>
          <c:extLst xmlns:c16r2="http://schemas.microsoft.com/office/drawing/2015/06/chart">
            <c:ext xmlns:c16="http://schemas.microsoft.com/office/drawing/2014/chart" uri="{C3380CC4-5D6E-409C-BE32-E72D297353CC}">
              <c16:uniqueId val="{00000008-A931-4CF0-B35A-A322DDB63531}"/>
            </c:ext>
          </c:extLst>
        </c:ser>
        <c:dLbls>
          <c:showLegendKey val="0"/>
          <c:showVal val="0"/>
          <c:showCatName val="0"/>
          <c:showSerName val="0"/>
          <c:showPercent val="0"/>
          <c:showBubbleSize val="0"/>
        </c:dLbls>
        <c:marker val="1"/>
        <c:smooth val="0"/>
        <c:axId val="209204352"/>
        <c:axId val="209206272"/>
      </c:lineChart>
      <c:catAx>
        <c:axId val="20920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206272"/>
        <c:crosses val="autoZero"/>
        <c:auto val="1"/>
        <c:lblAlgn val="ctr"/>
        <c:lblOffset val="100"/>
        <c:tickLblSkip val="1"/>
        <c:tickMarkSkip val="1"/>
        <c:noMultiLvlLbl val="0"/>
      </c:catAx>
      <c:valAx>
        <c:axId val="20920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20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64416</c:v>
                </c:pt>
                <c:pt idx="5">
                  <c:v>64989</c:v>
                </c:pt>
                <c:pt idx="8">
                  <c:v>63681</c:v>
                </c:pt>
                <c:pt idx="11">
                  <c:v>64058</c:v>
                </c:pt>
                <c:pt idx="14">
                  <c:v>63162</c:v>
                </c:pt>
              </c:numCache>
            </c:numRef>
          </c:val>
          <c:extLst xmlns:c16r2="http://schemas.microsoft.com/office/drawing/2015/06/chart">
            <c:ext xmlns:c16="http://schemas.microsoft.com/office/drawing/2014/chart" uri="{C3380CC4-5D6E-409C-BE32-E72D297353CC}">
              <c16:uniqueId val="{00000000-61DE-4AF9-AA9F-8B7AEFEAF7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15351</c:v>
                </c:pt>
                <c:pt idx="5">
                  <c:v>14636</c:v>
                </c:pt>
                <c:pt idx="8">
                  <c:v>14156</c:v>
                </c:pt>
                <c:pt idx="11">
                  <c:v>13973</c:v>
                </c:pt>
                <c:pt idx="14">
                  <c:v>13507</c:v>
                </c:pt>
              </c:numCache>
            </c:numRef>
          </c:val>
          <c:extLst xmlns:c16r2="http://schemas.microsoft.com/office/drawing/2015/06/chart">
            <c:ext xmlns:c16="http://schemas.microsoft.com/office/drawing/2014/chart" uri="{C3380CC4-5D6E-409C-BE32-E72D297353CC}">
              <c16:uniqueId val="{00000001-61DE-4AF9-AA9F-8B7AEFEAF7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11086</c:v>
                </c:pt>
                <c:pt idx="5">
                  <c:v>11314</c:v>
                </c:pt>
                <c:pt idx="8">
                  <c:v>10538</c:v>
                </c:pt>
                <c:pt idx="11">
                  <c:v>10586</c:v>
                </c:pt>
                <c:pt idx="14">
                  <c:v>10301</c:v>
                </c:pt>
              </c:numCache>
            </c:numRef>
          </c:val>
          <c:extLst xmlns:c16r2="http://schemas.microsoft.com/office/drawing/2015/06/chart">
            <c:ext xmlns:c16="http://schemas.microsoft.com/office/drawing/2014/chart" uri="{C3380CC4-5D6E-409C-BE32-E72D297353CC}">
              <c16:uniqueId val="{00000002-61DE-4AF9-AA9F-8B7AEFEAF7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DE-4AF9-AA9F-8B7AEFEAF7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DE-4AF9-AA9F-8B7AEFEAF7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DE-4AF9-AA9F-8B7AEFEAF7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8990</c:v>
                </c:pt>
                <c:pt idx="3">
                  <c:v>9189</c:v>
                </c:pt>
                <c:pt idx="6">
                  <c:v>8785</c:v>
                </c:pt>
                <c:pt idx="9">
                  <c:v>8880</c:v>
                </c:pt>
                <c:pt idx="12">
                  <c:v>8174</c:v>
                </c:pt>
              </c:numCache>
            </c:numRef>
          </c:val>
          <c:extLst xmlns:c16r2="http://schemas.microsoft.com/office/drawing/2015/06/chart">
            <c:ext xmlns:c16="http://schemas.microsoft.com/office/drawing/2014/chart" uri="{C3380CC4-5D6E-409C-BE32-E72D297353CC}">
              <c16:uniqueId val="{00000006-61DE-4AF9-AA9F-8B7AEFEAF7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924</c:v>
                </c:pt>
                <c:pt idx="3">
                  <c:v>446</c:v>
                </c:pt>
                <c:pt idx="6">
                  <c:v>192</c:v>
                </c:pt>
                <c:pt idx="9">
                  <c:v>199</c:v>
                </c:pt>
                <c:pt idx="12">
                  <c:v>350</c:v>
                </c:pt>
              </c:numCache>
            </c:numRef>
          </c:val>
          <c:extLst xmlns:c16r2="http://schemas.microsoft.com/office/drawing/2015/06/chart">
            <c:ext xmlns:c16="http://schemas.microsoft.com/office/drawing/2014/chart" uri="{C3380CC4-5D6E-409C-BE32-E72D297353CC}">
              <c16:uniqueId val="{00000007-61DE-4AF9-AA9F-8B7AEFEAF7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27123</c:v>
                </c:pt>
                <c:pt idx="3">
                  <c:v>26985</c:v>
                </c:pt>
                <c:pt idx="6">
                  <c:v>27272</c:v>
                </c:pt>
                <c:pt idx="9">
                  <c:v>26391</c:v>
                </c:pt>
                <c:pt idx="12">
                  <c:v>24950</c:v>
                </c:pt>
              </c:numCache>
            </c:numRef>
          </c:val>
          <c:extLst xmlns:c16r2="http://schemas.microsoft.com/office/drawing/2015/06/chart">
            <c:ext xmlns:c16="http://schemas.microsoft.com/office/drawing/2014/chart" uri="{C3380CC4-5D6E-409C-BE32-E72D297353CC}">
              <c16:uniqueId val="{00000008-61DE-4AF9-AA9F-8B7AEFEAF7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243</c:v>
                </c:pt>
                <c:pt idx="3">
                  <c:v>173</c:v>
                </c:pt>
                <c:pt idx="6">
                  <c:v>127</c:v>
                </c:pt>
                <c:pt idx="9">
                  <c:v>84</c:v>
                </c:pt>
                <c:pt idx="12">
                  <c:v>43</c:v>
                </c:pt>
              </c:numCache>
            </c:numRef>
          </c:val>
          <c:extLst xmlns:c16r2="http://schemas.microsoft.com/office/drawing/2015/06/chart">
            <c:ext xmlns:c16="http://schemas.microsoft.com/office/drawing/2014/chart" uri="{C3380CC4-5D6E-409C-BE32-E72D297353CC}">
              <c16:uniqueId val="{00000009-61DE-4AF9-AA9F-8B7AEFEAF7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64335</c:v>
                </c:pt>
                <c:pt idx="3">
                  <c:v>63971</c:v>
                </c:pt>
                <c:pt idx="6">
                  <c:v>62603</c:v>
                </c:pt>
                <c:pt idx="9">
                  <c:v>63120</c:v>
                </c:pt>
                <c:pt idx="12">
                  <c:v>61430</c:v>
                </c:pt>
              </c:numCache>
            </c:numRef>
          </c:val>
          <c:extLst xmlns:c16r2="http://schemas.microsoft.com/office/drawing/2015/06/chart">
            <c:ext xmlns:c16="http://schemas.microsoft.com/office/drawing/2014/chart" uri="{C3380CC4-5D6E-409C-BE32-E72D297353CC}">
              <c16:uniqueId val="{0000000A-61DE-4AF9-AA9F-8B7AEFEAF7C6}"/>
            </c:ext>
          </c:extLst>
        </c:ser>
        <c:dLbls>
          <c:showLegendKey val="0"/>
          <c:showVal val="0"/>
          <c:showCatName val="0"/>
          <c:showSerName val="0"/>
          <c:showPercent val="0"/>
          <c:showBubbleSize val="0"/>
        </c:dLbls>
        <c:gapWidth val="100"/>
        <c:overlap val="100"/>
        <c:axId val="208813056"/>
        <c:axId val="20881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10762</c:v>
                </c:pt>
                <c:pt idx="2">
                  <c:v>#N/A</c:v>
                </c:pt>
                <c:pt idx="3">
                  <c:v>#N/A</c:v>
                </c:pt>
                <c:pt idx="4">
                  <c:v>9825</c:v>
                </c:pt>
                <c:pt idx="5">
                  <c:v>#N/A</c:v>
                </c:pt>
                <c:pt idx="6">
                  <c:v>#N/A</c:v>
                </c:pt>
                <c:pt idx="7">
                  <c:v>10603</c:v>
                </c:pt>
                <c:pt idx="8">
                  <c:v>#N/A</c:v>
                </c:pt>
                <c:pt idx="9">
                  <c:v>#N/A</c:v>
                </c:pt>
                <c:pt idx="10">
                  <c:v>10056</c:v>
                </c:pt>
                <c:pt idx="11">
                  <c:v>#N/A</c:v>
                </c:pt>
                <c:pt idx="12">
                  <c:v>#N/A</c:v>
                </c:pt>
                <c:pt idx="13">
                  <c:v>7976</c:v>
                </c:pt>
                <c:pt idx="14">
                  <c:v>#N/A</c:v>
                </c:pt>
              </c:numCache>
            </c:numRef>
          </c:val>
          <c:smooth val="0"/>
          <c:extLst xmlns:c16r2="http://schemas.microsoft.com/office/drawing/2015/06/chart">
            <c:ext xmlns:c16="http://schemas.microsoft.com/office/drawing/2014/chart" uri="{C3380CC4-5D6E-409C-BE32-E72D297353CC}">
              <c16:uniqueId val="{0000000B-61DE-4AF9-AA9F-8B7AEFEAF7C6}"/>
            </c:ext>
          </c:extLst>
        </c:ser>
        <c:dLbls>
          <c:showLegendKey val="0"/>
          <c:showVal val="0"/>
          <c:showCatName val="0"/>
          <c:showSerName val="0"/>
          <c:showPercent val="0"/>
          <c:showBubbleSize val="0"/>
        </c:dLbls>
        <c:marker val="1"/>
        <c:smooth val="0"/>
        <c:axId val="208813056"/>
        <c:axId val="208815232"/>
      </c:lineChart>
      <c:catAx>
        <c:axId val="20881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815232"/>
        <c:crosses val="autoZero"/>
        <c:auto val="1"/>
        <c:lblAlgn val="ctr"/>
        <c:lblOffset val="100"/>
        <c:tickLblSkip val="1"/>
        <c:tickMarkSkip val="1"/>
        <c:noMultiLvlLbl val="0"/>
      </c:catAx>
      <c:valAx>
        <c:axId val="20881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1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3301</c:v>
                </c:pt>
                <c:pt idx="1">
                  <c:v>3341</c:v>
                </c:pt>
                <c:pt idx="2">
                  <c:v>3030</c:v>
                </c:pt>
              </c:numCache>
            </c:numRef>
          </c:val>
          <c:extLst xmlns:c16r2="http://schemas.microsoft.com/office/drawing/2015/06/chart">
            <c:ext xmlns:c16="http://schemas.microsoft.com/office/drawing/2014/chart" uri="{C3380CC4-5D6E-409C-BE32-E72D297353CC}">
              <c16:uniqueId val="{00000000-027C-492B-AEE1-131F1FEEB4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2550</c:v>
                </c:pt>
                <c:pt idx="1">
                  <c:v>2110</c:v>
                </c:pt>
                <c:pt idx="2">
                  <c:v>1529</c:v>
                </c:pt>
              </c:numCache>
            </c:numRef>
          </c:val>
          <c:extLst xmlns:c16r2="http://schemas.microsoft.com/office/drawing/2015/06/chart">
            <c:ext xmlns:c16="http://schemas.microsoft.com/office/drawing/2014/chart" uri="{C3380CC4-5D6E-409C-BE32-E72D297353CC}">
              <c16:uniqueId val="{00000001-027C-492B-AEE1-131F1FEEB4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5655</c:v>
                </c:pt>
                <c:pt idx="1">
                  <c:v>5651</c:v>
                </c:pt>
                <c:pt idx="2">
                  <c:v>5158</c:v>
                </c:pt>
              </c:numCache>
            </c:numRef>
          </c:val>
          <c:extLst xmlns:c16r2="http://schemas.microsoft.com/office/drawing/2015/06/chart">
            <c:ext xmlns:c16="http://schemas.microsoft.com/office/drawing/2014/chart" uri="{C3380CC4-5D6E-409C-BE32-E72D297353CC}">
              <c16:uniqueId val="{00000002-027C-492B-AEE1-131F1FEEB43C}"/>
            </c:ext>
          </c:extLst>
        </c:ser>
        <c:dLbls>
          <c:showLegendKey val="0"/>
          <c:showVal val="0"/>
          <c:showCatName val="0"/>
          <c:showSerName val="0"/>
          <c:showPercent val="0"/>
          <c:showBubbleSize val="0"/>
        </c:dLbls>
        <c:gapWidth val="120"/>
        <c:overlap val="100"/>
        <c:axId val="209280000"/>
        <c:axId val="209281792"/>
      </c:barChart>
      <c:catAx>
        <c:axId val="20928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281792"/>
        <c:crosses val="autoZero"/>
        <c:auto val="1"/>
        <c:lblAlgn val="ctr"/>
        <c:lblOffset val="100"/>
        <c:tickLblSkip val="1"/>
        <c:tickMarkSkip val="1"/>
        <c:noMultiLvlLbl val="0"/>
      </c:catAx>
      <c:valAx>
        <c:axId val="209281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928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{39FBE99C-7210-41B3-A112-7E7CF7D21D38}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0DE-4B96-AC71-C0A7D54A250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{EF15B026-B296-42AD-9ED9-6FD87E1AEFD7}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DE-4B96-AC71-C0A7D54A250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{BF4FDA57-C7BB-40ED-9D75-B94077D1CCE7}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DE-4B96-AC71-C0A7D54A250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{FC91DED6-1E98-4B9C-8E56-E163DD9836D2}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DE-4B96-AC71-C0A7D54A250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{224E3DEB-45A0-4DC3-883A-73AFD6A4B782}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DE-4B96-AC71-C0A7D54A25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{03D9EB13-D5AC-404B-85C5-52150D4FCA31}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0DE-4B96-AC71-C0A7D54A250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{CD8B6143-EF11-4BC1-B4A5-98E55F3E1D47}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0DE-4B96-AC71-C0A7D54A250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{969AF2BC-2BE7-43A9-A011-8A25CF231A48}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0DE-4B96-AC71-C0A7D54A25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{BBBFC7C8-83D5-4F44-B921-9845C089C0C6}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0DE-4B96-AC71-C0A7D54A25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56.7</c:v>
                </c:pt>
                <c:pt idx="16">
                  <c:v>58.3</c:v>
                </c:pt>
                <c:pt idx="24">
                  <c:v>59.5</c:v>
                </c:pt>
                <c:pt idx="32">
                  <c:v>61.2</c:v>
                </c:pt>
              </c:numCache>
            </c:numRef>
          </c:xVal>
          <c:yVal>
            <c:numRef>
              <c:f>公会計指標分析・財政指標組合せ分析表!$BP$51:$DC$51</c:f>
              <c:numCache>
                <c:formatCode>#,##0.0;"▲ "#,##0.0</c:formatCode>
                <c:ptCount val="40"/>
                <c:pt idx="8">
                  <c:v>40.5</c:v>
                </c:pt>
                <c:pt idx="16">
                  <c:v>44.6</c:v>
                </c:pt>
                <c:pt idx="24">
                  <c:v>42.4</c:v>
                </c:pt>
                <c:pt idx="32">
                  <c:v>34.299999999999997</c:v>
                </c:pt>
              </c:numCache>
            </c:numRef>
          </c:yVal>
          <c:smooth val="0"/>
          <c:extLst xmlns:c16r2="http://schemas.microsoft.com/office/drawing/2015/06/chart">
            <c:ext xmlns:c16="http://schemas.microsoft.com/office/drawing/2014/chart" uri="{C3380CC4-5D6E-409C-BE32-E72D297353CC}">
              <c16:uniqueId val="{00000009-E0DE-4B96-AC71-C0A7D54A25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{047E7381-DD22-4F90-B2F5-8BCE16A761F8}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0DE-4B96-AC71-C0A7D54A250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{D453A736-F98D-46D1-AD12-3054C5BC33A0}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DE-4B96-AC71-C0A7D54A250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{7F8EE0F2-A742-4ABC-8302-288726E7A4AC}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DE-4B96-AC71-C0A7D54A250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{9350936D-E958-44BA-9FD0-157F9334E87D}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DE-4B96-AC71-C0A7D54A250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{89D76F3B-303E-42D6-9A04-6DEFFD186518}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DE-4B96-AC71-C0A7D54A25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{1E953A07-D96D-431D-BE9D-88FE7EF56708}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0DE-4B96-AC71-C0A7D54A250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{DD0CC868-289F-44CA-A082-933E110C1036}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0DE-4B96-AC71-C0A7D54A250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{71E77BF6-0632-44B3-B43B-1753017EDBA4}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0DE-4B96-AC71-C0A7D54A25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{ACC953D6-39AB-4B25-A165-A7192EFEB6E4}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0DE-4B96-AC71-C0A7D54A25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E0DE-4B96-AC71-C0A7D54A2506}"/>
            </c:ext>
          </c:extLst>
        </c:ser>
        <c:dLbls>
          <c:showLegendKey val="0"/>
          <c:showVal val="1"/>
          <c:showCatName val="0"/>
          <c:showSerName val="0"/>
          <c:showPercent val="0"/>
          <c:showBubbleSize val="0"/>
        </c:dLbls>
        <c:axId val="208943360"/>
        <c:axId val="208961920"/>
      </c:scatterChart>
      <c:valAx>
        <c:axId val="208943360"/>
        <c:scaling>
          <c:orientation val="minMax"/>
          <c:max val="61.6"/>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961920"/>
        <c:crosses val="autoZero"/>
        <c:crossBetween val="midCat"/>
      </c:valAx>
      <c:valAx>
        <c:axId val="208961920"/>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8943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{42DF2A55-3A11-4059-9DA6-78EDCC36FCC9}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D7E-493C-9CE1-25C579088A8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{DA78BCF3-34CB-4281-A277-70EA993A5C05}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E-493C-9CE1-25C579088A8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{7B9916A2-9910-4B1C-B607-6E107E9DFEFC}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E-493C-9CE1-25C579088A8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{3C4E022F-26E1-45BE-8532-B508B312A27D}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E-493C-9CE1-25C579088A8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{C6451E00-FE7B-4F50-AC44-084BD31A15C2}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E-493C-9CE1-25C579088A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{400F88E5-FACE-4211-8EB2-15E9919732E7}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D7E-493C-9CE1-25C579088A8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{AF9902D5-1C34-4809-AC12-E405AFE24154}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D7E-493C-9CE1-25C579088A8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{96F92AD4-B38F-4FCE-9028-293A0FE05AB8}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D7E-493C-9CE1-25C579088A8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{98DD9CFB-EFFD-44DB-AA60-F5611DF62DBA}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D7E-493C-9CE1-25C579088A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11.4</c:v>
                </c:pt>
                <c:pt idx="16">
                  <c:v>11.8</c:v>
                </c:pt>
                <c:pt idx="24">
                  <c:v>11.3</c:v>
                </c:pt>
                <c:pt idx="32">
                  <c:v>10.6</c:v>
                </c:pt>
              </c:numCache>
            </c:numRef>
          </c:xVal>
          <c:yVal>
            <c:numRef>
              <c:f>公会計指標分析・財政指標組合せ分析表!$BP$73:$DC$73</c:f>
              <c:numCache>
                <c:formatCode>#,##0.0;"▲ "#,##0.0</c:formatCode>
                <c:ptCount val="40"/>
                <c:pt idx="0">
                  <c:v>44.6</c:v>
                </c:pt>
                <c:pt idx="8">
                  <c:v>40.5</c:v>
                </c:pt>
                <c:pt idx="16">
                  <c:v>44.6</c:v>
                </c:pt>
                <c:pt idx="24">
                  <c:v>42.4</c:v>
                </c:pt>
                <c:pt idx="32">
                  <c:v>34.299999999999997</c:v>
                </c:pt>
              </c:numCache>
            </c:numRef>
          </c:yVal>
          <c:smooth val="0"/>
          <c:extLst xmlns:c16r2="http://schemas.microsoft.com/office/drawing/2015/06/chart">
            <c:ext xmlns:c16="http://schemas.microsoft.com/office/drawing/2014/chart" uri="{C3380CC4-5D6E-409C-BE32-E72D297353CC}">
              <c16:uniqueId val="{00000009-CD7E-493C-9CE1-25C579088A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4391964693641446E-3"/>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{967595D6-F019-401A-A052-BABE220CE581}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D7E-493C-9CE1-25C579088A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{9942BDF2-A429-42FC-9AB9-16F2014C1076}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E-493C-9CE1-25C579088A8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{92100BFB-83AD-4729-BC54-7887914708B4}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E-493C-9CE1-25C579088A8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{010D34A9-3415-402F-A02D-7373213B0E0E}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E-493C-9CE1-25C579088A8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{CE5C8788-C9F3-463B-97F4-51BCA549C771}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E-493C-9CE1-25C579088A80}"/>
                </c:ext>
              </c:extLst>
            </c:dLbl>
            <c:dLbl>
              <c:idx val="8"/>
              <c:layout>
                <c:manualLayout>
                  <c:x val="0"/>
                  <c:y val="-2.438853981794731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{BA8D3676-1A3A-45D8-9F9D-BAFE837AE3BB}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D7E-493C-9CE1-25C579088A8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{38D7CDE9-C56E-42CC-8AE1-08BAF55E0773}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D7E-493C-9CE1-25C579088A8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{82106996-5D18-42C9-9F2F-629D5472DCFE}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D7E-493C-9CE1-25C579088A8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{9F9D8122-6F5F-410A-B7C0-6DDD200A879D}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D7E-493C-9CE1-25C579088A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CD7E-493C-9CE1-25C579088A80}"/>
            </c:ext>
          </c:extLst>
        </c:ser>
        <c:dLbls>
          <c:showLegendKey val="0"/>
          <c:showVal val="1"/>
          <c:showCatName val="0"/>
          <c:showSerName val="0"/>
          <c:showPercent val="0"/>
          <c:showBubbleSize val="0"/>
        </c:dLbls>
        <c:axId val="209573760"/>
        <c:axId val="215228416"/>
      </c:scatterChart>
      <c:valAx>
        <c:axId val="209573760"/>
        <c:scaling>
          <c:orientation val="minMax"/>
          <c:max val="12.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228416"/>
        <c:crosses val="autoZero"/>
        <c:crossBetween val="midCat"/>
      </c:valAx>
      <c:valAx>
        <c:axId val="215228416"/>
        <c:scaling>
          <c:orientation val="minMax"/>
          <c:max val="5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573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元利償還金については、合併特例債を活用した大型事業にかかる償還が本格化しているため、増加傾向にある。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合併後に償還年数の見直し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短縮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をしたため、近年は償還終了となる借入が少なく、元利償還金を押し上げる要因にもなっている。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今後は、駅前再開発事業等の大型事業が控えていることから、一時的な公債費の増が見込まれるが、有利な起債の活用や繰上償還等により実質公債費比率の低減に努める。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地方債残高は近年の償還年数の見直しの影響を受けて減少傾向にある。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今後は再開発事業等の大型事業が控えていることから、一時的な地方債残高の増が見込まれるが、市債借入額を公債費償還額の範囲内で抑えつつ、有利な起債の活用や繰上償還等を行うことにより、将来負担比率の低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年が経過し、平成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年度から普通交付税の縮減が始まったことにより、普通交付税が令和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年度まで段階的に減少していく。また、市税の大きな伸びが見込める状況ではない中、駅前再開発事業等の大型案件も抱えており、再開発終了後には起債償還もピークを迎える。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そのような中で、財政調整基金等の基金を取り崩すこと等により財源不足に対応しており、基金全体としては残高が減少傾向にある。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合併特例期間に伴う地方交付税の縮減等による今後の財源不足や退職者のピークに備えるために、決算の状況を踏まえながら可能な限り積立を行う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地域づくり基金：市民の連帯の強化及び地域振興等事業の資金に充てる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退職手当基金：退職手当の財源を確保し、退職手当の支払に充てる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地域福祉推進基金：地域の実状に応じた福祉向上を図るため、創意と工夫を生かした事業のための資金に充てる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さかた応援基金：ふるさと納税制度による寄附金をもって、魅力あるまちづくりを推進する事業ための資金に充てる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振興開発基金：計画に基づく主要開発事業の資金に充てる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条例で定めた目的に沿って計画的に基金を活用しつつ、可能な場合は積立を行っていく。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においては、市税の大きな伸びが見込める状況ではないことに加え、歳出においては、公債費の元利償還額が高水準で推移する中、義務的経費も高水準で推移しており、これらによる財源不足を補うために取り崩しを行うなど、減少傾向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合併特例期間終了に伴う地方交付税の段階的な減少等による今後の財源不足に備えるために、決算の状況を踏まえながら可能な限り積立を行っていく。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合併特例債を活用した大型事業にかかる償還が本格化しているため、元利償還金が増加傾向にあるため、その償還の財源に充当していることから減少傾向にある。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今後の公債費の増加に備え、決算の状況を踏まえながら可能な限り積立を行っていく。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102,789
102,309
602.97
53,783,672
52,579,622
1,087,095
29,337,757
61,429,845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より若干高いが、ほぼ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1980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年代にかけて学校教育施設を中心に多くの施設が整備されたことから、建設後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年を超える施設が増加している。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大規模改修が必要となる施設が増加することが見込まれるため、平成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年度に策定した公共施設等総合管理計画に基づき、公共施設等の適正な管理に努めていく。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1" name="楕円 80"/>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2" name="有形固定資産減価償却率該当値テキスト"/>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83" name="楕円 82"/>
        <xdr:cNvSpPr/>
      </xdr:nvSpPr>
      <xdr:spPr>
        <a:xfrm>
          <a:off x="4000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97699</xdr:rowOff>
    </xdr:from>
    <xdr:to>
      <xdr:col>23</xdr:col>
      <xdr:colOff>85725</xdr:colOff>
      <xdr:row>29</xdr:row>
      <xdr:rowOff>150132</xdr:rowOff>
    </xdr:to>
    <xdr:cxnSp macro="">
      <xdr:nvCxnSpPr>
        <xdr:cNvPr id="84" name="直線コネクタ 83"/>
        <xdr:cNvCxnSpPr/>
      </xdr:nvCxnSpPr>
      <xdr:spPr>
        <a:xfrm flipV="1">
          <a:off x="4051300" y="584127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136344</xdr:rowOff>
    </xdr:from>
    <xdr:to>
      <xdr:col>15</xdr:col>
      <xdr:colOff>187325</xdr:colOff>
      <xdr:row>30</xdr:row>
      <xdr:rowOff>66494</xdr:rowOff>
    </xdr:to>
    <xdr:sp macro="" textlink="">
      <xdr:nvSpPr>
        <xdr:cNvPr id="85" name="楕円 84"/>
        <xdr:cNvSpPr/>
      </xdr:nvSpPr>
      <xdr:spPr>
        <a:xfrm>
          <a:off x="3238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15694</xdr:rowOff>
    </xdr:to>
    <xdr:cxnSp macro="">
      <xdr:nvCxnSpPr>
        <xdr:cNvPr id="86" name="直線コネクタ 85"/>
        <xdr:cNvCxnSpPr/>
      </xdr:nvCxnSpPr>
      <xdr:spPr>
        <a:xfrm flipV="1">
          <a:off x="3289300" y="589370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14242</xdr:rowOff>
    </xdr:from>
    <xdr:to>
      <xdr:col>11</xdr:col>
      <xdr:colOff>187325</xdr:colOff>
      <xdr:row>30</xdr:row>
      <xdr:rowOff>115842</xdr:rowOff>
    </xdr:to>
    <xdr:sp macro="" textlink="">
      <xdr:nvSpPr>
        <xdr:cNvPr id="87" name="楕円 86"/>
        <xdr:cNvSpPr/>
      </xdr:nvSpPr>
      <xdr:spPr>
        <a:xfrm>
          <a:off x="2476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65042</xdr:rowOff>
    </xdr:to>
    <xdr:cxnSp macro="">
      <xdr:nvCxnSpPr>
        <xdr:cNvPr id="88" name="直線コネクタ 87"/>
        <xdr:cNvCxnSpPr/>
      </xdr:nvCxnSpPr>
      <xdr:spPr>
        <a:xfrm flipV="1">
          <a:off x="2527300" y="593071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0" name="n_2aveValue有形固定資産減価償却率"/>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91" name="n_3aveValue有形固定資産減価償却率"/>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46009</xdr:rowOff>
    </xdr:from>
    <xdr:ext cx="405111" cy="259045"/>
    <xdr:sp macro="" textlink="">
      <xdr:nvSpPr>
        <xdr:cNvPr id="92" name="n_1mainValue有形固定資産減価償却率"/>
        <xdr:cNvSpPr txBox="1"/>
      </xdr:nvSpPr>
      <xdr:spPr>
        <a:xfrm>
          <a:off x="38360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83021</xdr:rowOff>
    </xdr:from>
    <xdr:ext cx="405111" cy="259045"/>
    <xdr:sp macro="" textlink="">
      <xdr:nvSpPr>
        <xdr:cNvPr id="93" name="n_2mainValue有形固定資産減価償却率"/>
        <xdr:cNvSpPr txBox="1"/>
      </xdr:nvSpPr>
      <xdr:spPr>
        <a:xfrm>
          <a:off x="3086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106969</xdr:rowOff>
    </xdr:from>
    <xdr:ext cx="405111" cy="259045"/>
    <xdr:sp macro="" textlink="">
      <xdr:nvSpPr>
        <xdr:cNvPr id="94" name="n_3mainValue有形固定資産減価償却率"/>
        <xdr:cNvSpPr txBox="1"/>
      </xdr:nvSpPr>
      <xdr:spPr>
        <a:xfrm>
          <a:off x="2324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と類似団体とほぼ同水準である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が、本庁舎建設が完了したことに加え、酒田駅前再開発事業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などの大型設備投資が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続いているため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、今後増加することが見込まれる。公共施設等総合管理計画に基づき適正な管理をし、同等程度の水準を保つよう取り組んでいく。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6" name="直線コネクタ 125"/>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7"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8" name="直線コネクタ 127"/>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9"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0" name="直線コネクタ 129"/>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22968</xdr:rowOff>
    </xdr:from>
    <xdr:ext cx="469744" cy="259045"/>
    <xdr:sp macro="" textlink="">
      <xdr:nvSpPr>
        <xdr:cNvPr id="131" name="債務償還比率平均値テキスト"/>
        <xdr:cNvSpPr txBox="1"/>
      </xdr:nvSpPr>
      <xdr:spPr>
        <a:xfrm>
          <a:off x="148463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2" name="フローチャート: 判断 131"/>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3" name="フローチャート: 判断 132"/>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12464</xdr:rowOff>
    </xdr:from>
    <xdr:to>
      <xdr:col>76</xdr:col>
      <xdr:colOff>73025</xdr:colOff>
      <xdr:row>32</xdr:row>
      <xdr:rowOff>114064</xdr:rowOff>
    </xdr:to>
    <xdr:sp macro="" textlink="">
      <xdr:nvSpPr>
        <xdr:cNvPr id="139" name="楕円 138"/>
        <xdr:cNvSpPr/>
      </xdr:nvSpPr>
      <xdr:spPr>
        <a:xfrm>
          <a:off x="14744700" y="62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35341</xdr:rowOff>
    </xdr:from>
    <xdr:ext cx="469744" cy="259045"/>
    <xdr:sp macro="" textlink="">
      <xdr:nvSpPr>
        <xdr:cNvPr id="140" name="債務償還比率該当値テキスト"/>
        <xdr:cNvSpPr txBox="1"/>
      </xdr:nvSpPr>
      <xdr:spPr>
        <a:xfrm>
          <a:off x="14846300" y="612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13698</xdr:rowOff>
    </xdr:from>
    <xdr:to>
      <xdr:col>72</xdr:col>
      <xdr:colOff>123825</xdr:colOff>
      <xdr:row>32</xdr:row>
      <xdr:rowOff>115298</xdr:rowOff>
    </xdr:to>
    <xdr:sp macro="" textlink="">
      <xdr:nvSpPr>
        <xdr:cNvPr id="141" name="楕円 140"/>
        <xdr:cNvSpPr/>
      </xdr:nvSpPr>
      <xdr:spPr>
        <a:xfrm>
          <a:off x="14033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63264</xdr:rowOff>
    </xdr:from>
    <xdr:to>
      <xdr:col>76</xdr:col>
      <xdr:colOff>22225</xdr:colOff>
      <xdr:row>32</xdr:row>
      <xdr:rowOff>64498</xdr:rowOff>
    </xdr:to>
    <xdr:cxnSp macro="">
      <xdr:nvCxnSpPr>
        <xdr:cNvPr id="142" name="直線コネクタ 141"/>
        <xdr:cNvCxnSpPr/>
      </xdr:nvCxnSpPr>
      <xdr:spPr>
        <a:xfrm flipV="1">
          <a:off x="14084300" y="6321189"/>
          <a:ext cx="711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3" name="n_1aveValue債務償還比率"/>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131825</xdr:rowOff>
    </xdr:from>
    <xdr:ext cx="469744" cy="259045"/>
    <xdr:sp macro="" textlink="">
      <xdr:nvSpPr>
        <xdr:cNvPr id="144" name="n_1mainValue債務償還比率"/>
        <xdr:cNvSpPr txBox="1"/>
      </xdr:nvSpPr>
      <xdr:spPr>
        <a:xfrm>
          <a:off x="13836727" y="60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102,789
102,309
602.97
53,783,672
52,579,622
1,087,095
29,337,757
61,429,845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1" name="楕円 70"/>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2" name="【道路】&#10;有形固定資産減価償却率該当値テキスト"/>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3" name="楕円 72"/>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121920</xdr:rowOff>
    </xdr:to>
    <xdr:cxnSp macro="">
      <xdr:nvCxnSpPr>
        <xdr:cNvPr id="74" name="直線コネクタ 73"/>
        <xdr:cNvCxnSpPr/>
      </xdr:nvCxnSpPr>
      <xdr:spPr>
        <a:xfrm flipV="1">
          <a:off x="3797300" y="6429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5" name="楕円 74"/>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156210</xdr:rowOff>
    </xdr:to>
    <xdr:cxnSp macro="">
      <xdr:nvCxnSpPr>
        <xdr:cNvPr id="76" name="直線コネクタ 75"/>
        <xdr:cNvCxnSpPr/>
      </xdr:nvCxnSpPr>
      <xdr:spPr>
        <a:xfrm flipV="1">
          <a:off x="2908300" y="646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7" name="楕円 76"/>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17145</xdr:rowOff>
    </xdr:to>
    <xdr:cxnSp macro="">
      <xdr:nvCxnSpPr>
        <xdr:cNvPr id="78" name="直線コネクタ 77"/>
        <xdr:cNvCxnSpPr/>
      </xdr:nvCxnSpPr>
      <xdr:spPr>
        <a:xfrm flipV="1">
          <a:off x="2019300" y="64998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9"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0"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1"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2" name="n_1mainValue【道路】&#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3" name="n_2main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4" name="n_3mainValue【道路】&#10;有形固定資産減価償却率"/>
        <xdr:cNvSpPr txBox="1"/>
      </xdr:nvSpPr>
      <xdr:spPr>
        <a:xfrm>
          <a:off x="1816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3" name="【道路】&#10;一人当たり延長平均値テキスト"/>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4369</xdr:rowOff>
    </xdr:from>
    <xdr:to>
      <xdr:col>55</xdr:col>
      <xdr:colOff>50800</xdr:colOff>
      <xdr:row>39</xdr:row>
      <xdr:rowOff>105969</xdr:rowOff>
    </xdr:to>
    <xdr:sp macro="" textlink="">
      <xdr:nvSpPr>
        <xdr:cNvPr id="123" name="楕円 122"/>
        <xdr:cNvSpPr/>
      </xdr:nvSpPr>
      <xdr:spPr>
        <a:xfrm>
          <a:off x="10426700" y="66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27246</xdr:rowOff>
    </xdr:from>
    <xdr:ext cx="534377" cy="259045"/>
    <xdr:sp macro="" textlink="">
      <xdr:nvSpPr>
        <xdr:cNvPr id="124" name="【道路】&#10;一人当たり延長該当値テキスト"/>
        <xdr:cNvSpPr txBox="1"/>
      </xdr:nvSpPr>
      <xdr:spPr>
        <a:xfrm>
          <a:off x="10515600"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11646</xdr:rowOff>
    </xdr:from>
    <xdr:to>
      <xdr:col>50</xdr:col>
      <xdr:colOff>165100</xdr:colOff>
      <xdr:row>39</xdr:row>
      <xdr:rowOff>113246</xdr:rowOff>
    </xdr:to>
    <xdr:sp macro="" textlink="">
      <xdr:nvSpPr>
        <xdr:cNvPr id="125" name="楕円 124"/>
        <xdr:cNvSpPr/>
      </xdr:nvSpPr>
      <xdr:spPr>
        <a:xfrm>
          <a:off x="9588500" y="66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55169</xdr:rowOff>
    </xdr:from>
    <xdr:to>
      <xdr:col>55</xdr:col>
      <xdr:colOff>0</xdr:colOff>
      <xdr:row>39</xdr:row>
      <xdr:rowOff>62446</xdr:rowOff>
    </xdr:to>
    <xdr:cxnSp macro="">
      <xdr:nvCxnSpPr>
        <xdr:cNvPr id="126" name="直線コネクタ 125"/>
        <xdr:cNvCxnSpPr/>
      </xdr:nvCxnSpPr>
      <xdr:spPr>
        <a:xfrm flipV="1">
          <a:off x="9639300" y="6741719"/>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17246</xdr:rowOff>
    </xdr:from>
    <xdr:to>
      <xdr:col>46</xdr:col>
      <xdr:colOff>38100</xdr:colOff>
      <xdr:row>39</xdr:row>
      <xdr:rowOff>118846</xdr:rowOff>
    </xdr:to>
    <xdr:sp macro="" textlink="">
      <xdr:nvSpPr>
        <xdr:cNvPr id="127" name="楕円 126"/>
        <xdr:cNvSpPr/>
      </xdr:nvSpPr>
      <xdr:spPr>
        <a:xfrm>
          <a:off x="8699500" y="67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62446</xdr:rowOff>
    </xdr:from>
    <xdr:to>
      <xdr:col>50</xdr:col>
      <xdr:colOff>114300</xdr:colOff>
      <xdr:row>39</xdr:row>
      <xdr:rowOff>68046</xdr:rowOff>
    </xdr:to>
    <xdr:cxnSp macro="">
      <xdr:nvCxnSpPr>
        <xdr:cNvPr id="128" name="直線コネクタ 127"/>
        <xdr:cNvCxnSpPr/>
      </xdr:nvCxnSpPr>
      <xdr:spPr>
        <a:xfrm flipV="1">
          <a:off x="8750300" y="6748996"/>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25743</xdr:rowOff>
    </xdr:from>
    <xdr:to>
      <xdr:col>41</xdr:col>
      <xdr:colOff>101600</xdr:colOff>
      <xdr:row>39</xdr:row>
      <xdr:rowOff>127343</xdr:rowOff>
    </xdr:to>
    <xdr:sp macro="" textlink="">
      <xdr:nvSpPr>
        <xdr:cNvPr id="129" name="楕円 128"/>
        <xdr:cNvSpPr/>
      </xdr:nvSpPr>
      <xdr:spPr>
        <a:xfrm>
          <a:off x="7810500" y="67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68046</xdr:rowOff>
    </xdr:from>
    <xdr:to>
      <xdr:col>45</xdr:col>
      <xdr:colOff>177800</xdr:colOff>
      <xdr:row>39</xdr:row>
      <xdr:rowOff>76543</xdr:rowOff>
    </xdr:to>
    <xdr:cxnSp macro="">
      <xdr:nvCxnSpPr>
        <xdr:cNvPr id="130" name="直線コネクタ 129"/>
        <xdr:cNvCxnSpPr/>
      </xdr:nvCxnSpPr>
      <xdr:spPr>
        <a:xfrm flipV="1">
          <a:off x="7861300" y="675459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31" name="n_1aveValue【道路】&#10;一人当たり延長"/>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32" name="n_2aveValue【道路】&#10;一人当たり延長"/>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129176</xdr:rowOff>
    </xdr:from>
    <xdr:ext cx="469744" cy="259045"/>
    <xdr:sp macro="" textlink="">
      <xdr:nvSpPr>
        <xdr:cNvPr id="133" name="n_3aveValue【道路】&#10;一人当たり延長"/>
        <xdr:cNvSpPr txBox="1"/>
      </xdr:nvSpPr>
      <xdr:spPr>
        <a:xfrm>
          <a:off x="7626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129773</xdr:rowOff>
    </xdr:from>
    <xdr:ext cx="534377" cy="259045"/>
    <xdr:sp macro="" textlink="">
      <xdr:nvSpPr>
        <xdr:cNvPr id="134" name="n_1mainValue【道路】&#10;一人当たり延長"/>
        <xdr:cNvSpPr txBox="1"/>
      </xdr:nvSpPr>
      <xdr:spPr>
        <a:xfrm>
          <a:off x="93594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135373</xdr:rowOff>
    </xdr:from>
    <xdr:ext cx="534377" cy="259045"/>
    <xdr:sp macro="" textlink="">
      <xdr:nvSpPr>
        <xdr:cNvPr id="135" name="n_2mainValue【道路】&#10;一人当たり延長"/>
        <xdr:cNvSpPr txBox="1"/>
      </xdr:nvSpPr>
      <xdr:spPr>
        <a:xfrm>
          <a:off x="8483111" y="64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143870</xdr:rowOff>
    </xdr:from>
    <xdr:ext cx="534377" cy="259045"/>
    <xdr:sp macro="" textlink="">
      <xdr:nvSpPr>
        <xdr:cNvPr id="136" name="n_3mainValue【道路】&#10;一人当たり延長"/>
        <xdr:cNvSpPr txBox="1"/>
      </xdr:nvSpPr>
      <xdr:spPr>
        <a:xfrm>
          <a:off x="7594111" y="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6"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楕円 175"/>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140987</xdr:rowOff>
    </xdr:from>
    <xdr:ext cx="405111" cy="259045"/>
    <xdr:sp macro="" textlink="">
      <xdr:nvSpPr>
        <xdr:cNvPr id="177" name="【橋りょう・トンネル】&#10;有形固定資産減価償却率該当値テキスト"/>
        <xdr:cNvSpPr txBox="1"/>
      </xdr:nvSpPr>
      <xdr:spPr>
        <a:xfrm>
          <a:off x="4673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78" name="楕円 177"/>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102870</xdr:rowOff>
    </xdr:to>
    <xdr:cxnSp macro="">
      <xdr:nvCxnSpPr>
        <xdr:cNvPr id="179" name="直線コネクタ 178"/>
        <xdr:cNvCxnSpPr/>
      </xdr:nvCxnSpPr>
      <xdr:spPr>
        <a:xfrm flipV="1">
          <a:off x="3797300" y="10500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80" name="楕円 179"/>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144780</xdr:rowOff>
    </xdr:to>
    <xdr:cxnSp macro="">
      <xdr:nvCxnSpPr>
        <xdr:cNvPr id="181" name="直線コネクタ 180"/>
        <xdr:cNvCxnSpPr/>
      </xdr:nvCxnSpPr>
      <xdr:spPr>
        <a:xfrm flipV="1">
          <a:off x="2908300" y="10561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151130</xdr:rowOff>
    </xdr:from>
    <xdr:to>
      <xdr:col>10</xdr:col>
      <xdr:colOff>165100</xdr:colOff>
      <xdr:row>62</xdr:row>
      <xdr:rowOff>81280</xdr:rowOff>
    </xdr:to>
    <xdr:sp macro="" textlink="">
      <xdr:nvSpPr>
        <xdr:cNvPr id="182" name="楕円 181"/>
        <xdr:cNvSpPr/>
      </xdr:nvSpPr>
      <xdr:spPr>
        <a:xfrm>
          <a:off x="196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144780</xdr:rowOff>
    </xdr:from>
    <xdr:to>
      <xdr:col>15</xdr:col>
      <xdr:colOff>50800</xdr:colOff>
      <xdr:row>62</xdr:row>
      <xdr:rowOff>30480</xdr:rowOff>
    </xdr:to>
    <xdr:cxnSp macro="">
      <xdr:nvCxnSpPr>
        <xdr:cNvPr id="183" name="直線コネクタ 182"/>
        <xdr:cNvCxnSpPr/>
      </xdr:nvCxnSpPr>
      <xdr:spPr>
        <a:xfrm flipV="1">
          <a:off x="2019300" y="106032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4" name="n_1ave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85" name="n_2aveValue【橋りょう・トンネル】&#10;有形固定資産減価償却率"/>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86"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87" name="n_1main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15257</xdr:rowOff>
    </xdr:from>
    <xdr:ext cx="405111" cy="259045"/>
    <xdr:sp macro="" textlink="">
      <xdr:nvSpPr>
        <xdr:cNvPr id="188" name="n_2mainValue【橋りょう・トンネル】&#10;有形固定資産減価償却率"/>
        <xdr:cNvSpPr txBox="1"/>
      </xdr:nvSpPr>
      <xdr:spPr>
        <a:xfrm>
          <a:off x="2705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72407</xdr:rowOff>
    </xdr:from>
    <xdr:ext cx="405111" cy="259045"/>
    <xdr:sp macro="" textlink="">
      <xdr:nvSpPr>
        <xdr:cNvPr id="189" name="n_3mainValue【橋りょう・トンネル】&#10;有形固定資産減価償却率"/>
        <xdr:cNvSpPr txBox="1"/>
      </xdr:nvSpPr>
      <xdr:spPr>
        <a:xfrm>
          <a:off x="1816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58363</xdr:rowOff>
    </xdr:from>
    <xdr:ext cx="599010" cy="259045"/>
    <xdr:sp macro="" textlink="">
      <xdr:nvSpPr>
        <xdr:cNvPr id="220" name="【橋りょう・トンネル】&#10;一人当たり有形固定資産（償却資産）額平均値テキスト"/>
        <xdr:cNvSpPr txBox="1"/>
      </xdr:nvSpPr>
      <xdr:spPr>
        <a:xfrm>
          <a:off x="10515600" y="10688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11265</xdr:rowOff>
    </xdr:from>
    <xdr:to>
      <xdr:col>55</xdr:col>
      <xdr:colOff>50800</xdr:colOff>
      <xdr:row>61</xdr:row>
      <xdr:rowOff>112865</xdr:rowOff>
    </xdr:to>
    <xdr:sp macro="" textlink="">
      <xdr:nvSpPr>
        <xdr:cNvPr id="230" name="楕円 229"/>
        <xdr:cNvSpPr/>
      </xdr:nvSpPr>
      <xdr:spPr>
        <a:xfrm>
          <a:off x="10426700" y="104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34142</xdr:rowOff>
    </xdr:from>
    <xdr:ext cx="599010" cy="259045"/>
    <xdr:sp macro="" textlink="">
      <xdr:nvSpPr>
        <xdr:cNvPr id="231" name="【橋りょう・トンネル】&#10;一人当たり有形固定資産（償却資産）額該当値テキスト"/>
        <xdr:cNvSpPr txBox="1"/>
      </xdr:nvSpPr>
      <xdr:spPr>
        <a:xfrm>
          <a:off x="10515600" y="1032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19803</xdr:rowOff>
    </xdr:from>
    <xdr:to>
      <xdr:col>50</xdr:col>
      <xdr:colOff>165100</xdr:colOff>
      <xdr:row>61</xdr:row>
      <xdr:rowOff>121403</xdr:rowOff>
    </xdr:to>
    <xdr:sp macro="" textlink="">
      <xdr:nvSpPr>
        <xdr:cNvPr id="232" name="楕円 231"/>
        <xdr:cNvSpPr/>
      </xdr:nvSpPr>
      <xdr:spPr>
        <a:xfrm>
          <a:off x="9588500" y="104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62065</xdr:rowOff>
    </xdr:from>
    <xdr:to>
      <xdr:col>55</xdr:col>
      <xdr:colOff>0</xdr:colOff>
      <xdr:row>61</xdr:row>
      <xdr:rowOff>70603</xdr:rowOff>
    </xdr:to>
    <xdr:cxnSp macro="">
      <xdr:nvCxnSpPr>
        <xdr:cNvPr id="233" name="直線コネクタ 232"/>
        <xdr:cNvCxnSpPr/>
      </xdr:nvCxnSpPr>
      <xdr:spPr>
        <a:xfrm flipV="1">
          <a:off x="9639300" y="10520515"/>
          <a:ext cx="838200" cy="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30939</xdr:rowOff>
    </xdr:from>
    <xdr:to>
      <xdr:col>46</xdr:col>
      <xdr:colOff>38100</xdr:colOff>
      <xdr:row>61</xdr:row>
      <xdr:rowOff>132539</xdr:rowOff>
    </xdr:to>
    <xdr:sp macro="" textlink="">
      <xdr:nvSpPr>
        <xdr:cNvPr id="234" name="楕円 233"/>
        <xdr:cNvSpPr/>
      </xdr:nvSpPr>
      <xdr:spPr>
        <a:xfrm>
          <a:off x="8699500" y="104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70603</xdr:rowOff>
    </xdr:from>
    <xdr:to>
      <xdr:col>50</xdr:col>
      <xdr:colOff>114300</xdr:colOff>
      <xdr:row>61</xdr:row>
      <xdr:rowOff>81739</xdr:rowOff>
    </xdr:to>
    <xdr:cxnSp macro="">
      <xdr:nvCxnSpPr>
        <xdr:cNvPr id="235" name="直線コネクタ 234"/>
        <xdr:cNvCxnSpPr/>
      </xdr:nvCxnSpPr>
      <xdr:spPr>
        <a:xfrm flipV="1">
          <a:off x="8750300" y="10529053"/>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37778</xdr:rowOff>
    </xdr:from>
    <xdr:to>
      <xdr:col>41</xdr:col>
      <xdr:colOff>101600</xdr:colOff>
      <xdr:row>61</xdr:row>
      <xdr:rowOff>139378</xdr:rowOff>
    </xdr:to>
    <xdr:sp macro="" textlink="">
      <xdr:nvSpPr>
        <xdr:cNvPr id="236" name="楕円 235"/>
        <xdr:cNvSpPr/>
      </xdr:nvSpPr>
      <xdr:spPr>
        <a:xfrm>
          <a:off x="7810500" y="104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81739</xdr:rowOff>
    </xdr:from>
    <xdr:to>
      <xdr:col>45</xdr:col>
      <xdr:colOff>177800</xdr:colOff>
      <xdr:row>61</xdr:row>
      <xdr:rowOff>88578</xdr:rowOff>
    </xdr:to>
    <xdr:cxnSp macro="">
      <xdr:nvCxnSpPr>
        <xdr:cNvPr id="237" name="直線コネクタ 236"/>
        <xdr:cNvCxnSpPr/>
      </xdr:nvCxnSpPr>
      <xdr:spPr>
        <a:xfrm flipV="1">
          <a:off x="7861300" y="1054018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165443</xdr:rowOff>
    </xdr:from>
    <xdr:ext cx="599010" cy="259045"/>
    <xdr:sp macro="" textlink="">
      <xdr:nvSpPr>
        <xdr:cNvPr id="238" name="n_1aveValue【橋りょう・トンネル】&#10;一人当たり有形固定資産（償却資産）額"/>
        <xdr:cNvSpPr txBox="1"/>
      </xdr:nvSpPr>
      <xdr:spPr>
        <a:xfrm>
          <a:off x="93270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168240</xdr:rowOff>
    </xdr:from>
    <xdr:ext cx="599010" cy="259045"/>
    <xdr:sp macro="" textlink="">
      <xdr:nvSpPr>
        <xdr:cNvPr id="239" name="n_2aveValue【橋りょう・トンネル】&#10;一人当たり有形固定資産（償却資産）額"/>
        <xdr:cNvSpPr txBox="1"/>
      </xdr:nvSpPr>
      <xdr:spPr>
        <a:xfrm>
          <a:off x="8450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80618</xdr:rowOff>
    </xdr:from>
    <xdr:ext cx="599010" cy="259045"/>
    <xdr:sp macro="" textlink="">
      <xdr:nvSpPr>
        <xdr:cNvPr id="240" name="n_3aveValue【橋りょう・トンネル】&#10;一人当たり有形固定資産（償却資産）額"/>
        <xdr:cNvSpPr txBox="1"/>
      </xdr:nvSpPr>
      <xdr:spPr>
        <a:xfrm>
          <a:off x="7561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137930</xdr:rowOff>
    </xdr:from>
    <xdr:ext cx="599010" cy="259045"/>
    <xdr:sp macro="" textlink="">
      <xdr:nvSpPr>
        <xdr:cNvPr id="241" name="n_1mainValue【橋りょう・トンネル】&#10;一人当たり有形固定資産（償却資産）額"/>
        <xdr:cNvSpPr txBox="1"/>
      </xdr:nvSpPr>
      <xdr:spPr>
        <a:xfrm>
          <a:off x="9327095" y="1025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149066</xdr:rowOff>
    </xdr:from>
    <xdr:ext cx="599010" cy="259045"/>
    <xdr:sp macro="" textlink="">
      <xdr:nvSpPr>
        <xdr:cNvPr id="242" name="n_2mainValue【橋りょう・トンネル】&#10;一人当たり有形固定資産（償却資産）額"/>
        <xdr:cNvSpPr txBox="1"/>
      </xdr:nvSpPr>
      <xdr:spPr>
        <a:xfrm>
          <a:off x="8450795" y="1026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155905</xdr:rowOff>
    </xdr:from>
    <xdr:ext cx="599010" cy="259045"/>
    <xdr:sp macro="" textlink="">
      <xdr:nvSpPr>
        <xdr:cNvPr id="243" name="n_3mainValue【橋りょう・トンネル】&#10;一人当たり有形固定資産（償却資産）額"/>
        <xdr:cNvSpPr txBox="1"/>
      </xdr:nvSpPr>
      <xdr:spPr>
        <a:xfrm>
          <a:off x="7561795" y="1027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71" name="【公営住宅】&#10;有形固定資産減価償却率平均値テキスト"/>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129032</xdr:rowOff>
    </xdr:from>
    <xdr:to>
      <xdr:col>24</xdr:col>
      <xdr:colOff>114300</xdr:colOff>
      <xdr:row>83</xdr:row>
      <xdr:rowOff>59182</xdr:rowOff>
    </xdr:to>
    <xdr:sp macro="" textlink="">
      <xdr:nvSpPr>
        <xdr:cNvPr id="281" name="楕円 280"/>
        <xdr:cNvSpPr/>
      </xdr:nvSpPr>
      <xdr:spPr>
        <a:xfrm>
          <a:off x="4584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107459</xdr:rowOff>
    </xdr:from>
    <xdr:ext cx="405111" cy="259045"/>
    <xdr:sp macro="" textlink="">
      <xdr:nvSpPr>
        <xdr:cNvPr id="282" name="【公営住宅】&#10;有形固定資産減価償却率該当値テキスト"/>
        <xdr:cNvSpPr txBox="1"/>
      </xdr:nvSpPr>
      <xdr:spPr>
        <a:xfrm>
          <a:off x="4673600"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165608</xdr:rowOff>
    </xdr:from>
    <xdr:to>
      <xdr:col>20</xdr:col>
      <xdr:colOff>38100</xdr:colOff>
      <xdr:row>83</xdr:row>
      <xdr:rowOff>95758</xdr:rowOff>
    </xdr:to>
    <xdr:sp macro="" textlink="">
      <xdr:nvSpPr>
        <xdr:cNvPr id="283" name="楕円 282"/>
        <xdr:cNvSpPr/>
      </xdr:nvSpPr>
      <xdr:spPr>
        <a:xfrm>
          <a:off x="3746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44958</xdr:rowOff>
    </xdr:to>
    <xdr:cxnSp macro="">
      <xdr:nvCxnSpPr>
        <xdr:cNvPr id="284" name="直線コネクタ 283"/>
        <xdr:cNvCxnSpPr/>
      </xdr:nvCxnSpPr>
      <xdr:spPr>
        <a:xfrm flipV="1">
          <a:off x="3797300" y="142387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285" name="楕円 284"/>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44958</xdr:rowOff>
    </xdr:from>
    <xdr:to>
      <xdr:col>19</xdr:col>
      <xdr:colOff>177800</xdr:colOff>
      <xdr:row>83</xdr:row>
      <xdr:rowOff>83820</xdr:rowOff>
    </xdr:to>
    <xdr:cxnSp macro="">
      <xdr:nvCxnSpPr>
        <xdr:cNvPr id="286" name="直線コネクタ 285"/>
        <xdr:cNvCxnSpPr/>
      </xdr:nvCxnSpPr>
      <xdr:spPr>
        <a:xfrm flipV="1">
          <a:off x="2908300" y="142753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83313</xdr:rowOff>
    </xdr:from>
    <xdr:to>
      <xdr:col>10</xdr:col>
      <xdr:colOff>165100</xdr:colOff>
      <xdr:row>84</xdr:row>
      <xdr:rowOff>13463</xdr:rowOff>
    </xdr:to>
    <xdr:sp macro="" textlink="">
      <xdr:nvSpPr>
        <xdr:cNvPr id="287" name="楕円 286"/>
        <xdr:cNvSpPr/>
      </xdr:nvSpPr>
      <xdr:spPr>
        <a:xfrm>
          <a:off x="1968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134113</xdr:rowOff>
    </xdr:to>
    <xdr:cxnSp macro="">
      <xdr:nvCxnSpPr>
        <xdr:cNvPr id="288" name="直線コネクタ 287"/>
        <xdr:cNvCxnSpPr/>
      </xdr:nvCxnSpPr>
      <xdr:spPr>
        <a:xfrm flipV="1">
          <a:off x="2019300" y="143141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89" name="n_1aveValue【公営住宅】&#10;有形固定資産減価償却率"/>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90" name="n_2aveValue【公営住宅】&#10;有形固定資産減価償却率"/>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1"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86885</xdr:rowOff>
    </xdr:from>
    <xdr:ext cx="405111" cy="259045"/>
    <xdr:sp macro="" textlink="">
      <xdr:nvSpPr>
        <xdr:cNvPr id="292" name="n_1mainValue【公営住宅】&#10;有形固定資産減価償却率"/>
        <xdr:cNvSpPr txBox="1"/>
      </xdr:nvSpPr>
      <xdr:spPr>
        <a:xfrm>
          <a:off x="35820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293" name="n_2mainValue【公営住宅】&#10;有形固定資産減価償却率"/>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94" name="n_3main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21"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98858</xdr:rowOff>
    </xdr:from>
    <xdr:to>
      <xdr:col>55</xdr:col>
      <xdr:colOff>50800</xdr:colOff>
      <xdr:row>85</xdr:row>
      <xdr:rowOff>29008</xdr:rowOff>
    </xdr:to>
    <xdr:sp macro="" textlink="">
      <xdr:nvSpPr>
        <xdr:cNvPr id="331" name="楕円 330"/>
        <xdr:cNvSpPr/>
      </xdr:nvSpPr>
      <xdr:spPr>
        <a:xfrm>
          <a:off x="104267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77285</xdr:rowOff>
    </xdr:from>
    <xdr:ext cx="469744" cy="259045"/>
    <xdr:sp macro="" textlink="">
      <xdr:nvSpPr>
        <xdr:cNvPr id="332" name="【公営住宅】&#10;一人当たり面積該当値テキスト"/>
        <xdr:cNvSpPr txBox="1"/>
      </xdr:nvSpPr>
      <xdr:spPr>
        <a:xfrm>
          <a:off x="10515600"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102057</xdr:rowOff>
    </xdr:from>
    <xdr:to>
      <xdr:col>50</xdr:col>
      <xdr:colOff>165100</xdr:colOff>
      <xdr:row>85</xdr:row>
      <xdr:rowOff>32207</xdr:rowOff>
    </xdr:to>
    <xdr:sp macro="" textlink="">
      <xdr:nvSpPr>
        <xdr:cNvPr id="333" name="楕円 332"/>
        <xdr:cNvSpPr/>
      </xdr:nvSpPr>
      <xdr:spPr>
        <a:xfrm>
          <a:off x="9588500" y="1450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149658</xdr:rowOff>
    </xdr:from>
    <xdr:to>
      <xdr:col>55</xdr:col>
      <xdr:colOff>0</xdr:colOff>
      <xdr:row>84</xdr:row>
      <xdr:rowOff>152857</xdr:rowOff>
    </xdr:to>
    <xdr:cxnSp macro="">
      <xdr:nvCxnSpPr>
        <xdr:cNvPr id="334" name="直線コネクタ 333"/>
        <xdr:cNvCxnSpPr/>
      </xdr:nvCxnSpPr>
      <xdr:spPr>
        <a:xfrm flipV="1">
          <a:off x="9639300" y="14551458"/>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104800</xdr:rowOff>
    </xdr:from>
    <xdr:to>
      <xdr:col>46</xdr:col>
      <xdr:colOff>38100</xdr:colOff>
      <xdr:row>85</xdr:row>
      <xdr:rowOff>34950</xdr:rowOff>
    </xdr:to>
    <xdr:sp macro="" textlink="">
      <xdr:nvSpPr>
        <xdr:cNvPr id="335" name="楕円 334"/>
        <xdr:cNvSpPr/>
      </xdr:nvSpPr>
      <xdr:spPr>
        <a:xfrm>
          <a:off x="8699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152857</xdr:rowOff>
    </xdr:from>
    <xdr:to>
      <xdr:col>50</xdr:col>
      <xdr:colOff>114300</xdr:colOff>
      <xdr:row>84</xdr:row>
      <xdr:rowOff>155600</xdr:rowOff>
    </xdr:to>
    <xdr:cxnSp macro="">
      <xdr:nvCxnSpPr>
        <xdr:cNvPr id="336" name="直線コネクタ 335"/>
        <xdr:cNvCxnSpPr/>
      </xdr:nvCxnSpPr>
      <xdr:spPr>
        <a:xfrm flipV="1">
          <a:off x="8750300" y="145546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107544</xdr:rowOff>
    </xdr:from>
    <xdr:to>
      <xdr:col>41</xdr:col>
      <xdr:colOff>101600</xdr:colOff>
      <xdr:row>85</xdr:row>
      <xdr:rowOff>37694</xdr:rowOff>
    </xdr:to>
    <xdr:sp macro="" textlink="">
      <xdr:nvSpPr>
        <xdr:cNvPr id="337" name="楕円 336"/>
        <xdr:cNvSpPr/>
      </xdr:nvSpPr>
      <xdr:spPr>
        <a:xfrm>
          <a:off x="7810500" y="1450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155600</xdr:rowOff>
    </xdr:from>
    <xdr:to>
      <xdr:col>45</xdr:col>
      <xdr:colOff>177800</xdr:colOff>
      <xdr:row>84</xdr:row>
      <xdr:rowOff>158344</xdr:rowOff>
    </xdr:to>
    <xdr:cxnSp macro="">
      <xdr:nvCxnSpPr>
        <xdr:cNvPr id="338" name="直線コネクタ 337"/>
        <xdr:cNvCxnSpPr/>
      </xdr:nvCxnSpPr>
      <xdr:spPr>
        <a:xfrm flipV="1">
          <a:off x="7861300" y="1455740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39"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40"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41"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23334</xdr:rowOff>
    </xdr:from>
    <xdr:ext cx="469744" cy="259045"/>
    <xdr:sp macro="" textlink="">
      <xdr:nvSpPr>
        <xdr:cNvPr id="342" name="n_1mainValue【公営住宅】&#10;一人当たり面積"/>
        <xdr:cNvSpPr txBox="1"/>
      </xdr:nvSpPr>
      <xdr:spPr>
        <a:xfrm>
          <a:off x="9391727" y="1459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26077</xdr:rowOff>
    </xdr:from>
    <xdr:ext cx="469744" cy="259045"/>
    <xdr:sp macro="" textlink="">
      <xdr:nvSpPr>
        <xdr:cNvPr id="343" name="n_2mainValue【公営住宅】&#10;一人当たり面積"/>
        <xdr:cNvSpPr txBox="1"/>
      </xdr:nvSpPr>
      <xdr:spPr>
        <a:xfrm>
          <a:off x="8515427" y="145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28821</xdr:rowOff>
    </xdr:from>
    <xdr:ext cx="469744" cy="259045"/>
    <xdr:sp macro="" textlink="">
      <xdr:nvSpPr>
        <xdr:cNvPr id="344" name="n_3mainValue【公営住宅】&#10;一人当たり面積"/>
        <xdr:cNvSpPr txBox="1"/>
      </xdr:nvSpPr>
      <xdr:spPr>
        <a:xfrm>
          <a:off x="7626427" y="146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385" name="直線コネクタ 384"/>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8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87" name="直線コネクタ 38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388"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389" name="直線コネクタ 388"/>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390" name="【認定こども園・幼稚園・保育所】&#10;有形固定資産減価償却率平均値テキスト"/>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91" name="フローチャート: 判断 390"/>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92" name="フローチャート: 判断 391"/>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93" name="フローチャート: 判断 392"/>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94" name="フローチャート: 判断 393"/>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00" name="楕円 399"/>
        <xdr:cNvSpPr/>
      </xdr:nvSpPr>
      <xdr:spPr>
        <a:xfrm>
          <a:off x="16268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23512</xdr:rowOff>
    </xdr:from>
    <xdr:ext cx="405111" cy="259045"/>
    <xdr:sp macro="" textlink="">
      <xdr:nvSpPr>
        <xdr:cNvPr id="401" name="【認定こども園・幼稚園・保育所】&#10;有形固定資産減価償却率該当値テキスト"/>
        <xdr:cNvSpPr txBox="1"/>
      </xdr:nvSpPr>
      <xdr:spPr>
        <a:xfrm>
          <a:off x="16357600"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02" name="楕円 401"/>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93345</xdr:rowOff>
    </xdr:to>
    <xdr:cxnSp macro="">
      <xdr:nvCxnSpPr>
        <xdr:cNvPr id="403" name="直線コネクタ 402"/>
        <xdr:cNvCxnSpPr/>
      </xdr:nvCxnSpPr>
      <xdr:spPr>
        <a:xfrm flipV="1">
          <a:off x="15481300" y="65665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404" name="楕円 403"/>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93345</xdr:rowOff>
    </xdr:from>
    <xdr:to>
      <xdr:col>81</xdr:col>
      <xdr:colOff>50800</xdr:colOff>
      <xdr:row>38</xdr:row>
      <xdr:rowOff>95250</xdr:rowOff>
    </xdr:to>
    <xdr:cxnSp macro="">
      <xdr:nvCxnSpPr>
        <xdr:cNvPr id="405" name="直線コネクタ 404"/>
        <xdr:cNvCxnSpPr/>
      </xdr:nvCxnSpPr>
      <xdr:spPr>
        <a:xfrm flipV="1">
          <a:off x="14592300" y="66084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06" name="楕円 405"/>
        <xdr:cNvSpPr/>
      </xdr:nvSpPr>
      <xdr:spPr>
        <a:xfrm>
          <a:off x="1365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95250</xdr:rowOff>
    </xdr:to>
    <xdr:cxnSp macro="">
      <xdr:nvCxnSpPr>
        <xdr:cNvPr id="407" name="直線コネクタ 406"/>
        <xdr:cNvCxnSpPr/>
      </xdr:nvCxnSpPr>
      <xdr:spPr>
        <a:xfrm>
          <a:off x="13703300" y="6562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408" name="n_1aveValue【認定こども園・幼稚園・保育所】&#10;有形固定資産減価償却率"/>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09" name="n_2ave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10"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11" name="n_1mainValue【認定こども園・幼稚園・保育所】&#10;有形固定資産減価償却率"/>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412" name="n_2main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413" name="n_3mainValue【認定こども園・幼稚園・保育所】&#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5" name="テキスト ボックス 4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7" name="テキスト ボックス 4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9" name="テキスト ボックス 4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1" name="テキスト ボックス 4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3" name="テキスト ボックス 4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37" name="直線コネクタ 436"/>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38"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39" name="直線コネクタ 438"/>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40"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41" name="直線コネクタ 440"/>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158767</xdr:rowOff>
    </xdr:from>
    <xdr:ext cx="469744" cy="259045"/>
    <xdr:sp macro="" textlink="">
      <xdr:nvSpPr>
        <xdr:cNvPr id="442" name="【認定こども園・幼稚園・保育所】&#10;一人当たり面積平均値テキスト"/>
        <xdr:cNvSpPr txBox="1"/>
      </xdr:nvSpPr>
      <xdr:spPr>
        <a:xfrm>
          <a:off x="22199600" y="633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43" name="フローチャート: 判断 442"/>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44" name="フローチャート: 判断 443"/>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45" name="フローチャート: 判断 444"/>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46" name="フローチャート: 判断 445"/>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52" name="楕円 451"/>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45737</xdr:rowOff>
    </xdr:from>
    <xdr:ext cx="469744" cy="259045"/>
    <xdr:sp macro="" textlink="">
      <xdr:nvSpPr>
        <xdr:cNvPr id="453" name="【認定こども園・幼稚園・保育所】&#10;一人当たり面積該当値テキスト"/>
        <xdr:cNvSpPr txBox="1"/>
      </xdr:nvSpPr>
      <xdr:spPr>
        <a:xfrm>
          <a:off x="221996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454" name="楕円 453"/>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80010</xdr:rowOff>
    </xdr:from>
    <xdr:to>
      <xdr:col>116</xdr:col>
      <xdr:colOff>63500</xdr:colOff>
      <xdr:row>39</xdr:row>
      <xdr:rowOff>118110</xdr:rowOff>
    </xdr:to>
    <xdr:cxnSp macro="">
      <xdr:nvCxnSpPr>
        <xdr:cNvPr id="455" name="直線コネクタ 454"/>
        <xdr:cNvCxnSpPr/>
      </xdr:nvCxnSpPr>
      <xdr:spPr>
        <a:xfrm>
          <a:off x="21323300" y="6766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56" name="楕円 455"/>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xdr:rowOff>
    </xdr:from>
    <xdr:to>
      <xdr:col>111</xdr:col>
      <xdr:colOff>177800</xdr:colOff>
      <xdr:row>39</xdr:row>
      <xdr:rowOff>80010</xdr:rowOff>
    </xdr:to>
    <xdr:cxnSp macro="">
      <xdr:nvCxnSpPr>
        <xdr:cNvPr id="457" name="直線コネクタ 456"/>
        <xdr:cNvCxnSpPr/>
      </xdr:nvCxnSpPr>
      <xdr:spPr>
        <a:xfrm>
          <a:off x="20434300" y="6690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58" name="楕円 457"/>
        <xdr:cNvSpPr/>
      </xdr:nvSpPr>
      <xdr:spPr>
        <a:xfrm>
          <a:off x="19494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3810</xdr:rowOff>
    </xdr:from>
    <xdr:to>
      <xdr:col>107</xdr:col>
      <xdr:colOff>50800</xdr:colOff>
      <xdr:row>39</xdr:row>
      <xdr:rowOff>34290</xdr:rowOff>
    </xdr:to>
    <xdr:cxnSp macro="">
      <xdr:nvCxnSpPr>
        <xdr:cNvPr id="459" name="直線コネクタ 458"/>
        <xdr:cNvCxnSpPr/>
      </xdr:nvCxnSpPr>
      <xdr:spPr>
        <a:xfrm flipV="1">
          <a:off x="19545300" y="6690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460"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461" name="n_2aveValue【認定こども園・幼稚園・保育所】&#10;一人当たり面積"/>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2"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121937</xdr:rowOff>
    </xdr:from>
    <xdr:ext cx="469744" cy="259045"/>
    <xdr:sp macro="" textlink="">
      <xdr:nvSpPr>
        <xdr:cNvPr id="463" name="n_1mainValue【認定こども園・幼稚園・保育所】&#10;一人当たり面積"/>
        <xdr:cNvSpPr txBox="1"/>
      </xdr:nvSpPr>
      <xdr:spPr>
        <a:xfrm>
          <a:off x="21075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64" name="n_2main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465" name="n_3main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6" name="テキスト ボックス 4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8" name="テキスト ボックス 47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8" name="テキスト ボックス 48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492" name="直線コネクタ 491"/>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3"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4" name="直線コネクタ 493"/>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9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96" name="直線コネクタ 49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65150</xdr:rowOff>
    </xdr:from>
    <xdr:ext cx="405111" cy="259045"/>
    <xdr:sp macro="" textlink="">
      <xdr:nvSpPr>
        <xdr:cNvPr id="497" name="【学校施設】&#10;有形固定資産減価償却率平均値テキスト"/>
        <xdr:cNvSpPr txBox="1"/>
      </xdr:nvSpPr>
      <xdr:spPr>
        <a:xfrm>
          <a:off x="16357600" y="1000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98" name="フローチャート: 判断 497"/>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99" name="フローチャート: 判断 498"/>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00" name="フローチャート: 判断 499"/>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01" name="フローチャート: 判断 500"/>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507" name="楕円 506"/>
        <xdr:cNvSpPr/>
      </xdr:nvSpPr>
      <xdr:spPr>
        <a:xfrm>
          <a:off x="16268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56623</xdr:rowOff>
    </xdr:from>
    <xdr:ext cx="405111" cy="259045"/>
    <xdr:sp macro="" textlink="">
      <xdr:nvSpPr>
        <xdr:cNvPr id="508" name="【学校施設】&#10;有形固定資産減価償却率該当値テキスト"/>
        <xdr:cNvSpPr txBox="1"/>
      </xdr:nvSpPr>
      <xdr:spPr>
        <a:xfrm>
          <a:off x="1635760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133713</xdr:rowOff>
    </xdr:from>
    <xdr:to>
      <xdr:col>81</xdr:col>
      <xdr:colOff>101600</xdr:colOff>
      <xdr:row>60</xdr:row>
      <xdr:rowOff>63863</xdr:rowOff>
    </xdr:to>
    <xdr:sp macro="" textlink="">
      <xdr:nvSpPr>
        <xdr:cNvPr id="509" name="楕円 508"/>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60</xdr:row>
      <xdr:rowOff>13063</xdr:rowOff>
    </xdr:to>
    <xdr:cxnSp macro="">
      <xdr:nvCxnSpPr>
        <xdr:cNvPr id="510" name="直線コネクタ 509"/>
        <xdr:cNvCxnSpPr/>
      </xdr:nvCxnSpPr>
      <xdr:spPr>
        <a:xfrm flipV="1">
          <a:off x="15481300" y="1024454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511" name="楕円 510"/>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62049</xdr:rowOff>
    </xdr:to>
    <xdr:cxnSp macro="">
      <xdr:nvCxnSpPr>
        <xdr:cNvPr id="512" name="直線コネクタ 511"/>
        <xdr:cNvCxnSpPr/>
      </xdr:nvCxnSpPr>
      <xdr:spPr>
        <a:xfrm flipV="1">
          <a:off x="14592300" y="103000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13" name="楕円 512"/>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130628</xdr:rowOff>
    </xdr:to>
    <xdr:cxnSp macro="">
      <xdr:nvCxnSpPr>
        <xdr:cNvPr id="514" name="直線コネクタ 513"/>
        <xdr:cNvCxnSpPr/>
      </xdr:nvCxnSpPr>
      <xdr:spPr>
        <a:xfrm flipV="1">
          <a:off x="13703300" y="103490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515" name="n_1ave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516" name="n_2ave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517"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54990</xdr:rowOff>
    </xdr:from>
    <xdr:ext cx="405111" cy="259045"/>
    <xdr:sp macro="" textlink="">
      <xdr:nvSpPr>
        <xdr:cNvPr id="518" name="n_1mainValue【学校施設】&#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519" name="n_2mainValue【学校施設】&#10;有形固定資産減価償却率"/>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20" name="n_3mainValue【学校施設】&#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543" name="直線コネクタ 542"/>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544"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45" name="直線コネクタ 544"/>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46"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47" name="直線コネクタ 546"/>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548" name="【学校施設】&#10;一人当たり面積平均値テキスト"/>
        <xdr:cNvSpPr txBox="1"/>
      </xdr:nvSpPr>
      <xdr:spPr>
        <a:xfrm>
          <a:off x="22199600" y="101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49" name="フローチャート: 判断 548"/>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50" name="フローチャート: 判断 549"/>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51" name="フローチャート: 判断 550"/>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552" name="フローチャート: 判断 551"/>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89103</xdr:rowOff>
    </xdr:from>
    <xdr:to>
      <xdr:col>116</xdr:col>
      <xdr:colOff>114300</xdr:colOff>
      <xdr:row>61</xdr:row>
      <xdr:rowOff>19253</xdr:rowOff>
    </xdr:to>
    <xdr:sp macro="" textlink="">
      <xdr:nvSpPr>
        <xdr:cNvPr id="558" name="楕円 557"/>
        <xdr:cNvSpPr/>
      </xdr:nvSpPr>
      <xdr:spPr>
        <a:xfrm>
          <a:off x="22110700" y="10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67530</xdr:rowOff>
    </xdr:from>
    <xdr:ext cx="469744" cy="259045"/>
    <xdr:sp macro="" textlink="">
      <xdr:nvSpPr>
        <xdr:cNvPr id="559" name="【学校施設】&#10;一人当たり面積該当値テキスト"/>
        <xdr:cNvSpPr txBox="1"/>
      </xdr:nvSpPr>
      <xdr:spPr>
        <a:xfrm>
          <a:off x="22199600" y="103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111049</xdr:rowOff>
    </xdr:from>
    <xdr:to>
      <xdr:col>112</xdr:col>
      <xdr:colOff>38100</xdr:colOff>
      <xdr:row>61</xdr:row>
      <xdr:rowOff>41199</xdr:rowOff>
    </xdr:to>
    <xdr:sp macro="" textlink="">
      <xdr:nvSpPr>
        <xdr:cNvPr id="560" name="楕円 559"/>
        <xdr:cNvSpPr/>
      </xdr:nvSpPr>
      <xdr:spPr>
        <a:xfrm>
          <a:off x="21272500" y="103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139903</xdr:rowOff>
    </xdr:from>
    <xdr:to>
      <xdr:col>116</xdr:col>
      <xdr:colOff>63500</xdr:colOff>
      <xdr:row>60</xdr:row>
      <xdr:rowOff>161849</xdr:rowOff>
    </xdr:to>
    <xdr:cxnSp macro="">
      <xdr:nvCxnSpPr>
        <xdr:cNvPr id="561" name="直線コネクタ 560"/>
        <xdr:cNvCxnSpPr/>
      </xdr:nvCxnSpPr>
      <xdr:spPr>
        <a:xfrm flipV="1">
          <a:off x="21323300" y="10426903"/>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49784</xdr:rowOff>
    </xdr:from>
    <xdr:to>
      <xdr:col>107</xdr:col>
      <xdr:colOff>101600</xdr:colOff>
      <xdr:row>60</xdr:row>
      <xdr:rowOff>151384</xdr:rowOff>
    </xdr:to>
    <xdr:sp macro="" textlink="">
      <xdr:nvSpPr>
        <xdr:cNvPr id="562" name="楕円 561"/>
        <xdr:cNvSpPr/>
      </xdr:nvSpPr>
      <xdr:spPr>
        <a:xfrm>
          <a:off x="20383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100584</xdr:rowOff>
    </xdr:from>
    <xdr:to>
      <xdr:col>111</xdr:col>
      <xdr:colOff>177800</xdr:colOff>
      <xdr:row>60</xdr:row>
      <xdr:rowOff>161849</xdr:rowOff>
    </xdr:to>
    <xdr:cxnSp macro="">
      <xdr:nvCxnSpPr>
        <xdr:cNvPr id="563" name="直線コネクタ 562"/>
        <xdr:cNvCxnSpPr/>
      </xdr:nvCxnSpPr>
      <xdr:spPr>
        <a:xfrm>
          <a:off x="20434300" y="10387584"/>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68072</xdr:rowOff>
    </xdr:from>
    <xdr:to>
      <xdr:col>102</xdr:col>
      <xdr:colOff>165100</xdr:colOff>
      <xdr:row>60</xdr:row>
      <xdr:rowOff>169672</xdr:rowOff>
    </xdr:to>
    <xdr:sp macro="" textlink="">
      <xdr:nvSpPr>
        <xdr:cNvPr id="564" name="楕円 563"/>
        <xdr:cNvSpPr/>
      </xdr:nvSpPr>
      <xdr:spPr>
        <a:xfrm>
          <a:off x="19494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60</xdr:row>
      <xdr:rowOff>118872</xdr:rowOff>
    </xdr:to>
    <xdr:cxnSp macro="">
      <xdr:nvCxnSpPr>
        <xdr:cNvPr id="565" name="直線コネクタ 564"/>
        <xdr:cNvCxnSpPr/>
      </xdr:nvCxnSpPr>
      <xdr:spPr>
        <a:xfrm flipV="1">
          <a:off x="19545300" y="10387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1947</xdr:rowOff>
    </xdr:from>
    <xdr:ext cx="469744" cy="259045"/>
    <xdr:sp macro="" textlink="">
      <xdr:nvSpPr>
        <xdr:cNvPr id="566" name="n_1aveValue【学校施設】&#10;一人当たり面積"/>
        <xdr:cNvSpPr txBox="1"/>
      </xdr:nvSpPr>
      <xdr:spPr>
        <a:xfrm>
          <a:off x="210757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567" name="n_2aveValue【学校施設】&#10;一人当たり面積"/>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53814</xdr:rowOff>
    </xdr:from>
    <xdr:ext cx="469744" cy="259045"/>
    <xdr:sp macro="" textlink="">
      <xdr:nvSpPr>
        <xdr:cNvPr id="568" name="n_3aveValue【学校施設】&#10;一人当たり面積"/>
        <xdr:cNvSpPr txBox="1"/>
      </xdr:nvSpPr>
      <xdr:spPr>
        <a:xfrm>
          <a:off x="19310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32326</xdr:rowOff>
    </xdr:from>
    <xdr:ext cx="469744" cy="259045"/>
    <xdr:sp macro="" textlink="">
      <xdr:nvSpPr>
        <xdr:cNvPr id="569" name="n_1mainValue【学校施設】&#10;一人当たり面積"/>
        <xdr:cNvSpPr txBox="1"/>
      </xdr:nvSpPr>
      <xdr:spPr>
        <a:xfrm>
          <a:off x="21075727" y="1049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167911</xdr:rowOff>
    </xdr:from>
    <xdr:ext cx="469744" cy="259045"/>
    <xdr:sp macro="" textlink="">
      <xdr:nvSpPr>
        <xdr:cNvPr id="570" name="n_2mainValue【学校施設】&#10;一人当たり面積"/>
        <xdr:cNvSpPr txBox="1"/>
      </xdr:nvSpPr>
      <xdr:spPr>
        <a:xfrm>
          <a:off x="20199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14749</xdr:rowOff>
    </xdr:from>
    <xdr:ext cx="469744" cy="259045"/>
    <xdr:sp macro="" textlink="">
      <xdr:nvSpPr>
        <xdr:cNvPr id="571" name="n_3mainValue【学校施設】&#10;一人当たり面積"/>
        <xdr:cNvSpPr txBox="1"/>
      </xdr:nvSpPr>
      <xdr:spPr>
        <a:xfrm>
          <a:off x="193104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2" name="テキスト ボックス 58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4" name="テキスト ボックス 58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2" name="テキスト ボックス 59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596" name="直線コネクタ 595"/>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597"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598" name="直線コネクタ 597"/>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599"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600" name="直線コネクタ 599"/>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116857</xdr:rowOff>
    </xdr:from>
    <xdr:ext cx="405111" cy="259045"/>
    <xdr:sp macro="" textlink="">
      <xdr:nvSpPr>
        <xdr:cNvPr id="601" name="【児童館】&#10;有形固定資産減価償却率平均値テキスト"/>
        <xdr:cNvSpPr txBox="1"/>
      </xdr:nvSpPr>
      <xdr:spPr>
        <a:xfrm>
          <a:off x="16357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02" name="フローチャート: 判断 601"/>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603" name="フローチャート: 判断 602"/>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04" name="フローチャート: 判断 603"/>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05" name="フローチャート: 判断 604"/>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120650</xdr:rowOff>
    </xdr:from>
    <xdr:to>
      <xdr:col>85</xdr:col>
      <xdr:colOff>177800</xdr:colOff>
      <xdr:row>86</xdr:row>
      <xdr:rowOff>50800</xdr:rowOff>
    </xdr:to>
    <xdr:sp macro="" textlink="">
      <xdr:nvSpPr>
        <xdr:cNvPr id="611" name="楕円 610"/>
        <xdr:cNvSpPr/>
      </xdr:nvSpPr>
      <xdr:spPr>
        <a:xfrm>
          <a:off x="16268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35577</xdr:rowOff>
    </xdr:from>
    <xdr:ext cx="405111" cy="259045"/>
    <xdr:sp macro="" textlink="">
      <xdr:nvSpPr>
        <xdr:cNvPr id="612" name="【児童館】&#10;有形固定資産減価償却率該当値テキスト"/>
        <xdr:cNvSpPr txBox="1"/>
      </xdr:nvSpPr>
      <xdr:spPr>
        <a:xfrm>
          <a:off x="16357600"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88264</xdr:rowOff>
    </xdr:from>
    <xdr:to>
      <xdr:col>81</xdr:col>
      <xdr:colOff>101600</xdr:colOff>
      <xdr:row>83</xdr:row>
      <xdr:rowOff>18414</xdr:rowOff>
    </xdr:to>
    <xdr:sp macro="" textlink="">
      <xdr:nvSpPr>
        <xdr:cNvPr id="613" name="楕円 612"/>
        <xdr:cNvSpPr/>
      </xdr:nvSpPr>
      <xdr:spPr>
        <a:xfrm>
          <a:off x="15430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139064</xdr:rowOff>
    </xdr:from>
    <xdr:to>
      <xdr:col>85</xdr:col>
      <xdr:colOff>127000</xdr:colOff>
      <xdr:row>86</xdr:row>
      <xdr:rowOff>0</xdr:rowOff>
    </xdr:to>
    <xdr:cxnSp macro="">
      <xdr:nvCxnSpPr>
        <xdr:cNvPr id="614" name="直線コネクタ 613"/>
        <xdr:cNvCxnSpPr/>
      </xdr:nvCxnSpPr>
      <xdr:spPr>
        <a:xfrm>
          <a:off x="15481300" y="14197964"/>
          <a:ext cx="838200" cy="5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145414</xdr:rowOff>
    </xdr:from>
    <xdr:to>
      <xdr:col>76</xdr:col>
      <xdr:colOff>165100</xdr:colOff>
      <xdr:row>78</xdr:row>
      <xdr:rowOff>75564</xdr:rowOff>
    </xdr:to>
    <xdr:sp macro="" textlink="">
      <xdr:nvSpPr>
        <xdr:cNvPr id="615" name="楕円 614"/>
        <xdr:cNvSpPr/>
      </xdr:nvSpPr>
      <xdr:spPr>
        <a:xfrm>
          <a:off x="14541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24764</xdr:rowOff>
    </xdr:from>
    <xdr:to>
      <xdr:col>81</xdr:col>
      <xdr:colOff>50800</xdr:colOff>
      <xdr:row>82</xdr:row>
      <xdr:rowOff>139064</xdr:rowOff>
    </xdr:to>
    <xdr:cxnSp macro="">
      <xdr:nvCxnSpPr>
        <xdr:cNvPr id="616" name="直線コネクタ 615"/>
        <xdr:cNvCxnSpPr/>
      </xdr:nvCxnSpPr>
      <xdr:spPr>
        <a:xfrm>
          <a:off x="14592300" y="13397864"/>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63500</xdr:rowOff>
    </xdr:from>
    <xdr:to>
      <xdr:col>72</xdr:col>
      <xdr:colOff>38100</xdr:colOff>
      <xdr:row>79</xdr:row>
      <xdr:rowOff>165100</xdr:rowOff>
    </xdr:to>
    <xdr:sp macro="" textlink="">
      <xdr:nvSpPr>
        <xdr:cNvPr id="617" name="楕円 616"/>
        <xdr:cNvSpPr/>
      </xdr:nvSpPr>
      <xdr:spPr>
        <a:xfrm>
          <a:off x="13652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24764</xdr:rowOff>
    </xdr:from>
    <xdr:to>
      <xdr:col>76</xdr:col>
      <xdr:colOff>114300</xdr:colOff>
      <xdr:row>79</xdr:row>
      <xdr:rowOff>114300</xdr:rowOff>
    </xdr:to>
    <xdr:cxnSp macro="">
      <xdr:nvCxnSpPr>
        <xdr:cNvPr id="618" name="直線コネクタ 617"/>
        <xdr:cNvCxnSpPr/>
      </xdr:nvCxnSpPr>
      <xdr:spPr>
        <a:xfrm flipV="1">
          <a:off x="13703300" y="13397864"/>
          <a:ext cx="8890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619"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620" name="n_2aveValue【児童館】&#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78122</xdr:rowOff>
    </xdr:from>
    <xdr:ext cx="405111" cy="259045"/>
    <xdr:sp macro="" textlink="">
      <xdr:nvSpPr>
        <xdr:cNvPr id="621" name="n_3aveValue【児童館】&#10;有形固定資産減価償却率"/>
        <xdr:cNvSpPr txBox="1"/>
      </xdr:nvSpPr>
      <xdr:spPr>
        <a:xfrm>
          <a:off x="13500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34941</xdr:rowOff>
    </xdr:from>
    <xdr:ext cx="405111" cy="259045"/>
    <xdr:sp macro="" textlink="">
      <xdr:nvSpPr>
        <xdr:cNvPr id="622" name="n_1mainValue【児童館】&#10;有形固定資産減価償却率"/>
        <xdr:cNvSpPr txBox="1"/>
      </xdr:nvSpPr>
      <xdr:spPr>
        <a:xfrm>
          <a:off x="152660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92091</xdr:rowOff>
    </xdr:from>
    <xdr:ext cx="405111" cy="259045"/>
    <xdr:sp macro="" textlink="">
      <xdr:nvSpPr>
        <xdr:cNvPr id="623" name="n_2mainValue【児童館】&#10;有形固定資産減価償却率"/>
        <xdr:cNvSpPr txBox="1"/>
      </xdr:nvSpPr>
      <xdr:spPr>
        <a:xfrm>
          <a:off x="14389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10177</xdr:rowOff>
    </xdr:from>
    <xdr:ext cx="405111" cy="259045"/>
    <xdr:sp macro="" textlink="">
      <xdr:nvSpPr>
        <xdr:cNvPr id="624" name="n_3mainValue【児童館】&#10;有形固定資産減価償却率"/>
        <xdr:cNvSpPr txBox="1"/>
      </xdr:nvSpPr>
      <xdr:spPr>
        <a:xfrm>
          <a:off x="13500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5" name="直線コネクタ 6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6" name="テキスト ボックス 6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7" name="直線コネクタ 6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8" name="テキスト ボックス 6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9" name="直線コネクタ 6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0" name="テキスト ボックス 6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1" name="直線コネクタ 6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2" name="テキスト ボックス 6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646" name="直線コネクタ 645"/>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7"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48" name="直線コネクタ 64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49"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50" name="直線コネクタ 64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51"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2" name="フローチャート: 判断 65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3" name="フローチャート: 判断 65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55" name="フローチャート: 判断 654"/>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61" name="楕円 660"/>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62"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63" name="楕円 662"/>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118111</xdr:rowOff>
    </xdr:to>
    <xdr:cxnSp macro="">
      <xdr:nvCxnSpPr>
        <xdr:cNvPr id="664" name="直線コネクタ 663"/>
        <xdr:cNvCxnSpPr/>
      </xdr:nvCxnSpPr>
      <xdr:spPr>
        <a:xfrm>
          <a:off x="21323300" y="14668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65" name="楕円 664"/>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95250</xdr:rowOff>
    </xdr:to>
    <xdr:cxnSp macro="">
      <xdr:nvCxnSpPr>
        <xdr:cNvPr id="666" name="直線コネクタ 665"/>
        <xdr:cNvCxnSpPr/>
      </xdr:nvCxnSpPr>
      <xdr:spPr>
        <a:xfrm>
          <a:off x="20434300" y="1464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67" name="楕円 666"/>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668" name="直線コネクタ 667"/>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6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71"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72"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73"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74" name="n_3main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5" name="テキスト ボックス 68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3" name="テキスト ボックス 69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697" name="直線コネクタ 696"/>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698"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699" name="直線コネクタ 698"/>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1" name="直線コネクタ 70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702"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703" name="フローチャート: 判断 702"/>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704" name="フローチャート: 判断 703"/>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05" name="フローチャート: 判断 704"/>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06" name="フローチャート: 判断 705"/>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103124</xdr:rowOff>
    </xdr:from>
    <xdr:to>
      <xdr:col>85</xdr:col>
      <xdr:colOff>177800</xdr:colOff>
      <xdr:row>106</xdr:row>
      <xdr:rowOff>33274</xdr:rowOff>
    </xdr:to>
    <xdr:sp macro="" textlink="">
      <xdr:nvSpPr>
        <xdr:cNvPr id="712" name="楕円 711"/>
        <xdr:cNvSpPr/>
      </xdr:nvSpPr>
      <xdr:spPr>
        <a:xfrm>
          <a:off x="162687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126001</xdr:rowOff>
    </xdr:from>
    <xdr:ext cx="405111" cy="259045"/>
    <xdr:sp macro="" textlink="">
      <xdr:nvSpPr>
        <xdr:cNvPr id="713" name="【公民館】&#10;有形固定資産減価償却率該当値テキスト"/>
        <xdr:cNvSpPr txBox="1"/>
      </xdr:nvSpPr>
      <xdr:spPr>
        <a:xfrm>
          <a:off x="16357600" y="1795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169418</xdr:rowOff>
    </xdr:from>
    <xdr:to>
      <xdr:col>81</xdr:col>
      <xdr:colOff>101600</xdr:colOff>
      <xdr:row>106</xdr:row>
      <xdr:rowOff>99568</xdr:rowOff>
    </xdr:to>
    <xdr:sp macro="" textlink="">
      <xdr:nvSpPr>
        <xdr:cNvPr id="714" name="楕円 713"/>
        <xdr:cNvSpPr/>
      </xdr:nvSpPr>
      <xdr:spPr>
        <a:xfrm>
          <a:off x="1543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153924</xdr:rowOff>
    </xdr:from>
    <xdr:to>
      <xdr:col>85</xdr:col>
      <xdr:colOff>127000</xdr:colOff>
      <xdr:row>106</xdr:row>
      <xdr:rowOff>48768</xdr:rowOff>
    </xdr:to>
    <xdr:cxnSp macro="">
      <xdr:nvCxnSpPr>
        <xdr:cNvPr id="715" name="直線コネクタ 714"/>
        <xdr:cNvCxnSpPr/>
      </xdr:nvCxnSpPr>
      <xdr:spPr>
        <a:xfrm flipV="1">
          <a:off x="15481300" y="1815617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716" name="楕円 715"/>
        <xdr:cNvSpPr/>
      </xdr:nvSpPr>
      <xdr:spPr>
        <a:xfrm>
          <a:off x="14541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48768</xdr:rowOff>
    </xdr:from>
    <xdr:to>
      <xdr:col>81</xdr:col>
      <xdr:colOff>50800</xdr:colOff>
      <xdr:row>106</xdr:row>
      <xdr:rowOff>112776</xdr:rowOff>
    </xdr:to>
    <xdr:cxnSp macro="">
      <xdr:nvCxnSpPr>
        <xdr:cNvPr id="717" name="直線コネクタ 716"/>
        <xdr:cNvCxnSpPr/>
      </xdr:nvCxnSpPr>
      <xdr:spPr>
        <a:xfrm flipV="1">
          <a:off x="14592300" y="18222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68835</xdr:rowOff>
    </xdr:from>
    <xdr:to>
      <xdr:col>72</xdr:col>
      <xdr:colOff>38100</xdr:colOff>
      <xdr:row>104</xdr:row>
      <xdr:rowOff>170435</xdr:rowOff>
    </xdr:to>
    <xdr:sp macro="" textlink="">
      <xdr:nvSpPr>
        <xdr:cNvPr id="718" name="楕円 717"/>
        <xdr:cNvSpPr/>
      </xdr:nvSpPr>
      <xdr:spPr>
        <a:xfrm>
          <a:off x="13652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119635</xdr:rowOff>
    </xdr:from>
    <xdr:to>
      <xdr:col>76</xdr:col>
      <xdr:colOff>114300</xdr:colOff>
      <xdr:row>106</xdr:row>
      <xdr:rowOff>112776</xdr:rowOff>
    </xdr:to>
    <xdr:cxnSp macro="">
      <xdr:nvCxnSpPr>
        <xdr:cNvPr id="719" name="直線コネクタ 718"/>
        <xdr:cNvCxnSpPr/>
      </xdr:nvCxnSpPr>
      <xdr:spPr>
        <a:xfrm>
          <a:off x="13703300" y="17950435"/>
          <a:ext cx="889000" cy="3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104664</xdr:rowOff>
    </xdr:from>
    <xdr:ext cx="405111" cy="259045"/>
    <xdr:sp macro="" textlink="">
      <xdr:nvSpPr>
        <xdr:cNvPr id="720" name="n_1aveValue【公民館】&#10;有形固定資産減価償却率"/>
        <xdr:cNvSpPr txBox="1"/>
      </xdr:nvSpPr>
      <xdr:spPr>
        <a:xfrm>
          <a:off x="15266044" y="1793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136669</xdr:rowOff>
    </xdr:from>
    <xdr:ext cx="405111" cy="259045"/>
    <xdr:sp macro="" textlink="">
      <xdr:nvSpPr>
        <xdr:cNvPr id="721" name="n_2aveValue【公民館】&#10;有形固定資産減価償却率"/>
        <xdr:cNvSpPr txBox="1"/>
      </xdr:nvSpPr>
      <xdr:spPr>
        <a:xfrm>
          <a:off x="143897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136414</xdr:rowOff>
    </xdr:from>
    <xdr:ext cx="405111" cy="259045"/>
    <xdr:sp macro="" textlink="">
      <xdr:nvSpPr>
        <xdr:cNvPr id="722" name="n_3aveValue【公民館】&#10;有形固定資産減価償却率"/>
        <xdr:cNvSpPr txBox="1"/>
      </xdr:nvSpPr>
      <xdr:spPr>
        <a:xfrm>
          <a:off x="13500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90695</xdr:rowOff>
    </xdr:from>
    <xdr:ext cx="405111" cy="259045"/>
    <xdr:sp macro="" textlink="">
      <xdr:nvSpPr>
        <xdr:cNvPr id="723" name="n_1mainValue【公民館】&#10;有形固定資産減価償却率"/>
        <xdr:cNvSpPr txBox="1"/>
      </xdr:nvSpPr>
      <xdr:spPr>
        <a:xfrm>
          <a:off x="15266044" y="1826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154703</xdr:rowOff>
    </xdr:from>
    <xdr:ext cx="405111" cy="259045"/>
    <xdr:sp macro="" textlink="">
      <xdr:nvSpPr>
        <xdr:cNvPr id="724" name="n_2mainValue【公民館】&#10;有形固定資産減価償却率"/>
        <xdr:cNvSpPr txBox="1"/>
      </xdr:nvSpPr>
      <xdr:spPr>
        <a:xfrm>
          <a:off x="143897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15512</xdr:rowOff>
    </xdr:from>
    <xdr:ext cx="405111" cy="259045"/>
    <xdr:sp macro="" textlink="">
      <xdr:nvSpPr>
        <xdr:cNvPr id="725" name="n_3mainValue【公民館】&#10;有形固定資産減価償却率"/>
        <xdr:cNvSpPr txBox="1"/>
      </xdr:nvSpPr>
      <xdr:spPr>
        <a:xfrm>
          <a:off x="13500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6" name="直線コネクタ 7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7" name="テキスト ボックス 7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8" name="直線コネクタ 7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9" name="テキスト ボックス 7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0" name="直線コネクタ 7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1" name="テキスト ボックス 7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2" name="直線コネクタ 7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3" name="テキスト ボックス 7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747" name="直線コネクタ 746"/>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4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49" name="直線コネクタ 74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50"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51" name="直線コネクタ 750"/>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752"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53" name="フローチャート: 判断 752"/>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54" name="フローチャート: 判断 75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55" name="フローチャート: 判断 754"/>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56" name="フローチャート: 判断 755"/>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762" name="楕円 761"/>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763" name="【公民館】&#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64" name="楕円 763"/>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110489</xdr:rowOff>
    </xdr:to>
    <xdr:cxnSp macro="">
      <xdr:nvCxnSpPr>
        <xdr:cNvPr id="765" name="直線コネクタ 764"/>
        <xdr:cNvCxnSpPr/>
      </xdr:nvCxnSpPr>
      <xdr:spPr>
        <a:xfrm flipV="1">
          <a:off x="21323300" y="1845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61976</xdr:rowOff>
    </xdr:from>
    <xdr:to>
      <xdr:col>107</xdr:col>
      <xdr:colOff>101600</xdr:colOff>
      <xdr:row>106</xdr:row>
      <xdr:rowOff>163576</xdr:rowOff>
    </xdr:to>
    <xdr:sp macro="" textlink="">
      <xdr:nvSpPr>
        <xdr:cNvPr id="766" name="楕円 765"/>
        <xdr:cNvSpPr/>
      </xdr:nvSpPr>
      <xdr:spPr>
        <a:xfrm>
          <a:off x="20383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107</xdr:row>
      <xdr:rowOff>110489</xdr:rowOff>
    </xdr:to>
    <xdr:cxnSp macro="">
      <xdr:nvCxnSpPr>
        <xdr:cNvPr id="767" name="直線コネクタ 766"/>
        <xdr:cNvCxnSpPr/>
      </xdr:nvCxnSpPr>
      <xdr:spPr>
        <a:xfrm>
          <a:off x="20434300" y="182864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66548</xdr:rowOff>
    </xdr:from>
    <xdr:to>
      <xdr:col>102</xdr:col>
      <xdr:colOff>165100</xdr:colOff>
      <xdr:row>106</xdr:row>
      <xdr:rowOff>168148</xdr:rowOff>
    </xdr:to>
    <xdr:sp macro="" textlink="">
      <xdr:nvSpPr>
        <xdr:cNvPr id="768" name="楕円 767"/>
        <xdr:cNvSpPr/>
      </xdr:nvSpPr>
      <xdr:spPr>
        <a:xfrm>
          <a:off x="19494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112776</xdr:rowOff>
    </xdr:from>
    <xdr:to>
      <xdr:col>107</xdr:col>
      <xdr:colOff>50800</xdr:colOff>
      <xdr:row>106</xdr:row>
      <xdr:rowOff>117348</xdr:rowOff>
    </xdr:to>
    <xdr:cxnSp macro="">
      <xdr:nvCxnSpPr>
        <xdr:cNvPr id="769" name="直線コネクタ 768"/>
        <xdr:cNvCxnSpPr/>
      </xdr:nvCxnSpPr>
      <xdr:spPr>
        <a:xfrm flipV="1">
          <a:off x="19545300" y="1828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70"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71"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72"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73"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154703</xdr:rowOff>
    </xdr:from>
    <xdr:ext cx="469744" cy="259045"/>
    <xdr:sp macro="" textlink="">
      <xdr:nvSpPr>
        <xdr:cNvPr id="774" name="n_2mainValue【公民館】&#10;一人当たり面積"/>
        <xdr:cNvSpPr txBox="1"/>
      </xdr:nvSpPr>
      <xdr:spPr>
        <a:xfrm>
          <a:off x="20199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159275</xdr:rowOff>
    </xdr:from>
    <xdr:ext cx="469744" cy="259045"/>
    <xdr:sp macro="" textlink="">
      <xdr:nvSpPr>
        <xdr:cNvPr id="775" name="n_3mainValue【公民館】&#10;一人当たり面積"/>
        <xdr:cNvSpPr txBox="1"/>
      </xdr:nvSpPr>
      <xdr:spPr>
        <a:xfrm>
          <a:off x="19310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橋りょう・トンネルについて、有形固定資産減価償却率は類似団体平均と同水準にある一方、一人当たり延長及び一人当たり有形固定資産額は類似団体と比較して高い水準にあり、今後の更新・維持補修経費の増大が懸念される。防災・安全交付金などの財源を活用しながら計画的にインフラ施設の長寿命化を図り、更新・維持管理経費の平準化・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102,789
102,309
602.97
53,783,672
52,579,622
1,087,095
29,337,757
61,429,845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121412</xdr:rowOff>
    </xdr:from>
    <xdr:to>
      <xdr:col>24</xdr:col>
      <xdr:colOff>114300</xdr:colOff>
      <xdr:row>37</xdr:row>
      <xdr:rowOff>51562</xdr:rowOff>
    </xdr:to>
    <xdr:sp macro="" textlink="">
      <xdr:nvSpPr>
        <xdr:cNvPr id="69" name="楕円 68"/>
        <xdr:cNvSpPr/>
      </xdr:nvSpPr>
      <xdr:spPr>
        <a:xfrm>
          <a:off x="45847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144289</xdr:rowOff>
    </xdr:from>
    <xdr:ext cx="405111" cy="259045"/>
    <xdr:sp macro="" textlink="">
      <xdr:nvSpPr>
        <xdr:cNvPr id="70" name="【図書館】&#10;有形固定資産減価償却率該当値テキスト"/>
        <xdr:cNvSpPr txBox="1"/>
      </xdr:nvSpPr>
      <xdr:spPr>
        <a:xfrm>
          <a:off x="4673600" y="614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xdr:rowOff>
    </xdr:from>
    <xdr:to>
      <xdr:col>20</xdr:col>
      <xdr:colOff>38100</xdr:colOff>
      <xdr:row>37</xdr:row>
      <xdr:rowOff>110998</xdr:rowOff>
    </xdr:to>
    <xdr:sp macro="" textlink="">
      <xdr:nvSpPr>
        <xdr:cNvPr id="71" name="楕円 70"/>
        <xdr:cNvSpPr/>
      </xdr:nvSpPr>
      <xdr:spPr>
        <a:xfrm>
          <a:off x="3746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xdr:rowOff>
    </xdr:from>
    <xdr:to>
      <xdr:col>24</xdr:col>
      <xdr:colOff>63500</xdr:colOff>
      <xdr:row>37</xdr:row>
      <xdr:rowOff>60198</xdr:rowOff>
    </xdr:to>
    <xdr:cxnSp macro="">
      <xdr:nvCxnSpPr>
        <xdr:cNvPr id="72" name="直線コネクタ 71"/>
        <xdr:cNvCxnSpPr/>
      </xdr:nvCxnSpPr>
      <xdr:spPr>
        <a:xfrm flipV="1">
          <a:off x="3797300" y="63444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3" name="楕円 72"/>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37</xdr:row>
      <xdr:rowOff>60198</xdr:rowOff>
    </xdr:to>
    <xdr:cxnSp macro="">
      <xdr:nvCxnSpPr>
        <xdr:cNvPr id="74" name="直線コネクタ 73"/>
        <xdr:cNvCxnSpPr/>
      </xdr:nvCxnSpPr>
      <xdr:spPr>
        <a:xfrm>
          <a:off x="2908300" y="62026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112268</xdr:rowOff>
    </xdr:from>
    <xdr:to>
      <xdr:col>10</xdr:col>
      <xdr:colOff>165100</xdr:colOff>
      <xdr:row>35</xdr:row>
      <xdr:rowOff>42418</xdr:rowOff>
    </xdr:to>
    <xdr:sp macro="" textlink="">
      <xdr:nvSpPr>
        <xdr:cNvPr id="75" name="楕円 74"/>
        <xdr:cNvSpPr/>
      </xdr:nvSpPr>
      <xdr:spPr>
        <a:xfrm>
          <a:off x="1968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163068</xdr:rowOff>
    </xdr:from>
    <xdr:to>
      <xdr:col>15</xdr:col>
      <xdr:colOff>50800</xdr:colOff>
      <xdr:row>36</xdr:row>
      <xdr:rowOff>30480</xdr:rowOff>
    </xdr:to>
    <xdr:cxnSp macro="">
      <xdr:nvCxnSpPr>
        <xdr:cNvPr id="76" name="直線コネクタ 75"/>
        <xdr:cNvCxnSpPr/>
      </xdr:nvCxnSpPr>
      <xdr:spPr>
        <a:xfrm>
          <a:off x="2019300" y="599236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7"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79" name="n_3aveValue【図書館】&#10;有形固定資産減価償却率"/>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127525</xdr:rowOff>
    </xdr:from>
    <xdr:ext cx="405111" cy="259045"/>
    <xdr:sp macro="" textlink="">
      <xdr:nvSpPr>
        <xdr:cNvPr id="80" name="n_1mainValue【図書館】&#10;有形固定資産減価償却率"/>
        <xdr:cNvSpPr txBox="1"/>
      </xdr:nvSpPr>
      <xdr:spPr>
        <a:xfrm>
          <a:off x="35820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1" name="n_2mainValue【図書館】&#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58945</xdr:rowOff>
    </xdr:from>
    <xdr:ext cx="405111" cy="259045"/>
    <xdr:sp macro="" textlink="">
      <xdr:nvSpPr>
        <xdr:cNvPr id="82" name="n_3mainValue【図書館】&#10;有形固定資産減価償却率"/>
        <xdr:cNvSpPr txBox="1"/>
      </xdr:nvSpPr>
      <xdr:spPr>
        <a:xfrm>
          <a:off x="18167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4"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7" name="フローチャート: 判断 116"/>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8" name="フローチャート: 判断 117"/>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9072</xdr:rowOff>
    </xdr:from>
    <xdr:to>
      <xdr:col>55</xdr:col>
      <xdr:colOff>50800</xdr:colOff>
      <xdr:row>42</xdr:row>
      <xdr:rowOff>110672</xdr:rowOff>
    </xdr:to>
    <xdr:sp macro="" textlink="">
      <xdr:nvSpPr>
        <xdr:cNvPr id="124" name="楕円 123"/>
        <xdr:cNvSpPr/>
      </xdr:nvSpPr>
      <xdr:spPr>
        <a:xfrm>
          <a:off x="10426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95449</xdr:rowOff>
    </xdr:from>
    <xdr:ext cx="469744" cy="259045"/>
    <xdr:sp macro="" textlink="">
      <xdr:nvSpPr>
        <xdr:cNvPr id="125" name="【図書館】&#10;一人当たり面積該当値テキスト"/>
        <xdr:cNvSpPr txBox="1"/>
      </xdr:nvSpPr>
      <xdr:spPr>
        <a:xfrm>
          <a:off x="10515600" y="712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26" name="楕円 125"/>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59872</xdr:rowOff>
    </xdr:from>
    <xdr:to>
      <xdr:col>55</xdr:col>
      <xdr:colOff>0</xdr:colOff>
      <xdr:row>42</xdr:row>
      <xdr:rowOff>76200</xdr:rowOff>
    </xdr:to>
    <xdr:cxnSp macro="">
      <xdr:nvCxnSpPr>
        <xdr:cNvPr id="127" name="直線コネクタ 126"/>
        <xdr:cNvCxnSpPr/>
      </xdr:nvCxnSpPr>
      <xdr:spPr>
        <a:xfrm flipV="1">
          <a:off x="9639300" y="72607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28" name="楕円 127"/>
        <xdr:cNvSpPr/>
      </xdr:nvSpPr>
      <xdr:spPr>
        <a:xfrm>
          <a:off x="8699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117022</xdr:rowOff>
    </xdr:from>
    <xdr:to>
      <xdr:col>50</xdr:col>
      <xdr:colOff>114300</xdr:colOff>
      <xdr:row>42</xdr:row>
      <xdr:rowOff>76200</xdr:rowOff>
    </xdr:to>
    <xdr:cxnSp macro="">
      <xdr:nvCxnSpPr>
        <xdr:cNvPr id="129" name="直線コネクタ 128"/>
        <xdr:cNvCxnSpPr/>
      </xdr:nvCxnSpPr>
      <xdr:spPr>
        <a:xfrm>
          <a:off x="8750300" y="7146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0" name="楕円 129"/>
        <xdr:cNvSpPr/>
      </xdr:nvSpPr>
      <xdr:spPr>
        <a:xfrm>
          <a:off x="781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117022</xdr:rowOff>
    </xdr:from>
    <xdr:to>
      <xdr:col>45</xdr:col>
      <xdr:colOff>177800</xdr:colOff>
      <xdr:row>42</xdr:row>
      <xdr:rowOff>27215</xdr:rowOff>
    </xdr:to>
    <xdr:cxnSp macro="">
      <xdr:nvCxnSpPr>
        <xdr:cNvPr id="131" name="直線コネクタ 130"/>
        <xdr:cNvCxnSpPr/>
      </xdr:nvCxnSpPr>
      <xdr:spPr>
        <a:xfrm flipV="1">
          <a:off x="7861300" y="7146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32"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3"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34"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35" name="n_1mainValue【図書館】&#10;一人当たり面積"/>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158949</xdr:rowOff>
    </xdr:from>
    <xdr:ext cx="469744" cy="259045"/>
    <xdr:sp macro="" textlink="">
      <xdr:nvSpPr>
        <xdr:cNvPr id="136" name="n_2mainValue【図書館】&#10;一人当たり面積"/>
        <xdr:cNvSpPr txBox="1"/>
      </xdr:nvSpPr>
      <xdr:spPr>
        <a:xfrm>
          <a:off x="8515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37" name="n_3mainValue【図書館】&#10;一人当たり面積"/>
        <xdr:cNvSpPr txBox="1"/>
      </xdr:nvSpPr>
      <xdr:spPr>
        <a:xfrm>
          <a:off x="7626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9" name="テキスト ボックス 14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61" name="直線コネクタ 160"/>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6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3" name="直線コネクタ 16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4"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5" name="直線コネクタ 164"/>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80662</xdr:rowOff>
    </xdr:from>
    <xdr:ext cx="405111" cy="259045"/>
    <xdr:sp macro="" textlink="">
      <xdr:nvSpPr>
        <xdr:cNvPr id="166" name="【体育館・プール】&#10;有形固定資産減価償却率平均値テキスト"/>
        <xdr:cNvSpPr txBox="1"/>
      </xdr:nvSpPr>
      <xdr:spPr>
        <a:xfrm>
          <a:off x="4673600" y="968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7" name="フローチャート: 判断 166"/>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8" name="フローチャート: 判断 167"/>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9" name="フローチャート: 判断 168"/>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70" name="フローチャート: 判断 169"/>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176" name="楕円 175"/>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72407</xdr:rowOff>
    </xdr:from>
    <xdr:ext cx="405111" cy="259045"/>
    <xdr:sp macro="" textlink="">
      <xdr:nvSpPr>
        <xdr:cNvPr id="177" name="【体育館・プール】&#10;有形固定資産減価償却率該当値テキスト"/>
        <xdr:cNvSpPr txBox="1"/>
      </xdr:nvSpPr>
      <xdr:spPr>
        <a:xfrm>
          <a:off x="4673600" y="984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128270</xdr:rowOff>
    </xdr:from>
    <xdr:to>
      <xdr:col>20</xdr:col>
      <xdr:colOff>38100</xdr:colOff>
      <xdr:row>58</xdr:row>
      <xdr:rowOff>58420</xdr:rowOff>
    </xdr:to>
    <xdr:sp macro="" textlink="">
      <xdr:nvSpPr>
        <xdr:cNvPr id="178" name="楕円 177"/>
        <xdr:cNvSpPr/>
      </xdr:nvSpPr>
      <xdr:spPr>
        <a:xfrm>
          <a:off x="3746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58</xdr:row>
      <xdr:rowOff>7620</xdr:rowOff>
    </xdr:to>
    <xdr:cxnSp macro="">
      <xdr:nvCxnSpPr>
        <xdr:cNvPr id="179" name="直線コネクタ 178"/>
        <xdr:cNvCxnSpPr/>
      </xdr:nvCxnSpPr>
      <xdr:spPr>
        <a:xfrm flipV="1">
          <a:off x="3797300" y="99174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147320</xdr:rowOff>
    </xdr:from>
    <xdr:to>
      <xdr:col>15</xdr:col>
      <xdr:colOff>101600</xdr:colOff>
      <xdr:row>58</xdr:row>
      <xdr:rowOff>77470</xdr:rowOff>
    </xdr:to>
    <xdr:sp macro="" textlink="">
      <xdr:nvSpPr>
        <xdr:cNvPr id="180" name="楕円 179"/>
        <xdr:cNvSpPr/>
      </xdr:nvSpPr>
      <xdr:spPr>
        <a:xfrm>
          <a:off x="2857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xdr:rowOff>
    </xdr:from>
    <xdr:to>
      <xdr:col>19</xdr:col>
      <xdr:colOff>177800</xdr:colOff>
      <xdr:row>58</xdr:row>
      <xdr:rowOff>26670</xdr:rowOff>
    </xdr:to>
    <xdr:cxnSp macro="">
      <xdr:nvCxnSpPr>
        <xdr:cNvPr id="181" name="直線コネクタ 180"/>
        <xdr:cNvCxnSpPr/>
      </xdr:nvCxnSpPr>
      <xdr:spPr>
        <a:xfrm flipV="1">
          <a:off x="2908300" y="9951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xdr:rowOff>
    </xdr:from>
    <xdr:to>
      <xdr:col>10</xdr:col>
      <xdr:colOff>165100</xdr:colOff>
      <xdr:row>58</xdr:row>
      <xdr:rowOff>117475</xdr:rowOff>
    </xdr:to>
    <xdr:sp macro="" textlink="">
      <xdr:nvSpPr>
        <xdr:cNvPr id="182" name="楕円 181"/>
        <xdr:cNvSpPr/>
      </xdr:nvSpPr>
      <xdr:spPr>
        <a:xfrm>
          <a:off x="1968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26670</xdr:rowOff>
    </xdr:from>
    <xdr:to>
      <xdr:col>15</xdr:col>
      <xdr:colOff>50800</xdr:colOff>
      <xdr:row>58</xdr:row>
      <xdr:rowOff>66675</xdr:rowOff>
    </xdr:to>
    <xdr:cxnSp macro="">
      <xdr:nvCxnSpPr>
        <xdr:cNvPr id="183" name="直線コネクタ 182"/>
        <xdr:cNvCxnSpPr/>
      </xdr:nvCxnSpPr>
      <xdr:spPr>
        <a:xfrm flipV="1">
          <a:off x="2019300" y="9970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33037</xdr:rowOff>
    </xdr:from>
    <xdr:ext cx="405111" cy="259045"/>
    <xdr:sp macro="" textlink="">
      <xdr:nvSpPr>
        <xdr:cNvPr id="184" name="n_1ave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85" name="n_2aveValue【体育館・プール】&#10;有形固定資産減価償却率"/>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86" name="n_3ave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49547</xdr:rowOff>
    </xdr:from>
    <xdr:ext cx="405111" cy="259045"/>
    <xdr:sp macro="" textlink="">
      <xdr:nvSpPr>
        <xdr:cNvPr id="187" name="n_1mainValue【体育館・プール】&#10;有形固定資産減価償却率"/>
        <xdr:cNvSpPr txBox="1"/>
      </xdr:nvSpPr>
      <xdr:spPr>
        <a:xfrm>
          <a:off x="358204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68597</xdr:rowOff>
    </xdr:from>
    <xdr:ext cx="405111" cy="259045"/>
    <xdr:sp macro="" textlink="">
      <xdr:nvSpPr>
        <xdr:cNvPr id="188" name="n_2mainValue【体育館・プール】&#10;有形固定資産減価償却率"/>
        <xdr:cNvSpPr txBox="1"/>
      </xdr:nvSpPr>
      <xdr:spPr>
        <a:xfrm>
          <a:off x="270574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108602</xdr:rowOff>
    </xdr:from>
    <xdr:ext cx="405111" cy="259045"/>
    <xdr:sp macro="" textlink="">
      <xdr:nvSpPr>
        <xdr:cNvPr id="189" name="n_3mainValue【体育館・プール】&#10;有形固定資産減価償却率"/>
        <xdr:cNvSpPr txBox="1"/>
      </xdr:nvSpPr>
      <xdr:spPr>
        <a:xfrm>
          <a:off x="18167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17" name="直線コネクタ 216"/>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8"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9" name="直線コネクタ 218"/>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20"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21" name="直線コネクタ 220"/>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3" name="フローチャート: 判断 22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24" name="フローチャート: 判断 223"/>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25" name="フローチャート: 判断 224"/>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6" name="フローチャート: 判断 225"/>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80645</xdr:rowOff>
    </xdr:from>
    <xdr:to>
      <xdr:col>55</xdr:col>
      <xdr:colOff>50800</xdr:colOff>
      <xdr:row>60</xdr:row>
      <xdr:rowOff>10795</xdr:rowOff>
    </xdr:to>
    <xdr:sp macro="" textlink="">
      <xdr:nvSpPr>
        <xdr:cNvPr id="232" name="楕円 231"/>
        <xdr:cNvSpPr/>
      </xdr:nvSpPr>
      <xdr:spPr>
        <a:xfrm>
          <a:off x="10426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103522</xdr:rowOff>
    </xdr:from>
    <xdr:ext cx="469744" cy="259045"/>
    <xdr:sp macro="" textlink="">
      <xdr:nvSpPr>
        <xdr:cNvPr id="233" name="【体育館・プール】&#10;一人当たり面積該当値テキスト"/>
        <xdr:cNvSpPr txBox="1"/>
      </xdr:nvSpPr>
      <xdr:spPr>
        <a:xfrm>
          <a:off x="10515600"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92075</xdr:rowOff>
    </xdr:from>
    <xdr:to>
      <xdr:col>50</xdr:col>
      <xdr:colOff>165100</xdr:colOff>
      <xdr:row>60</xdr:row>
      <xdr:rowOff>22225</xdr:rowOff>
    </xdr:to>
    <xdr:sp macro="" textlink="">
      <xdr:nvSpPr>
        <xdr:cNvPr id="234" name="楕円 233"/>
        <xdr:cNvSpPr/>
      </xdr:nvSpPr>
      <xdr:spPr>
        <a:xfrm>
          <a:off x="9588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131445</xdr:rowOff>
    </xdr:from>
    <xdr:to>
      <xdr:col>55</xdr:col>
      <xdr:colOff>0</xdr:colOff>
      <xdr:row>59</xdr:row>
      <xdr:rowOff>142875</xdr:rowOff>
    </xdr:to>
    <xdr:cxnSp macro="">
      <xdr:nvCxnSpPr>
        <xdr:cNvPr id="235" name="直線コネクタ 234"/>
        <xdr:cNvCxnSpPr/>
      </xdr:nvCxnSpPr>
      <xdr:spPr>
        <a:xfrm flipV="1">
          <a:off x="9639300" y="102469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9207</xdr:rowOff>
    </xdr:from>
    <xdr:to>
      <xdr:col>46</xdr:col>
      <xdr:colOff>38100</xdr:colOff>
      <xdr:row>60</xdr:row>
      <xdr:rowOff>110807</xdr:rowOff>
    </xdr:to>
    <xdr:sp macro="" textlink="">
      <xdr:nvSpPr>
        <xdr:cNvPr id="236" name="楕円 235"/>
        <xdr:cNvSpPr/>
      </xdr:nvSpPr>
      <xdr:spPr>
        <a:xfrm>
          <a:off x="8699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142875</xdr:rowOff>
    </xdr:from>
    <xdr:to>
      <xdr:col>50</xdr:col>
      <xdr:colOff>114300</xdr:colOff>
      <xdr:row>60</xdr:row>
      <xdr:rowOff>60007</xdr:rowOff>
    </xdr:to>
    <xdr:cxnSp macro="">
      <xdr:nvCxnSpPr>
        <xdr:cNvPr id="237" name="直線コネクタ 236"/>
        <xdr:cNvCxnSpPr/>
      </xdr:nvCxnSpPr>
      <xdr:spPr>
        <a:xfrm flipV="1">
          <a:off x="8750300" y="10258425"/>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20638</xdr:rowOff>
    </xdr:from>
    <xdr:to>
      <xdr:col>41</xdr:col>
      <xdr:colOff>101600</xdr:colOff>
      <xdr:row>60</xdr:row>
      <xdr:rowOff>122238</xdr:rowOff>
    </xdr:to>
    <xdr:sp macro="" textlink="">
      <xdr:nvSpPr>
        <xdr:cNvPr id="238" name="楕円 237"/>
        <xdr:cNvSpPr/>
      </xdr:nvSpPr>
      <xdr:spPr>
        <a:xfrm>
          <a:off x="7810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60007</xdr:rowOff>
    </xdr:from>
    <xdr:to>
      <xdr:col>45</xdr:col>
      <xdr:colOff>177800</xdr:colOff>
      <xdr:row>60</xdr:row>
      <xdr:rowOff>71438</xdr:rowOff>
    </xdr:to>
    <xdr:cxnSp macro="">
      <xdr:nvCxnSpPr>
        <xdr:cNvPr id="239" name="直線コネクタ 238"/>
        <xdr:cNvCxnSpPr/>
      </xdr:nvCxnSpPr>
      <xdr:spPr>
        <a:xfrm flipV="1">
          <a:off x="7861300" y="1034700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164799</xdr:rowOff>
    </xdr:from>
    <xdr:ext cx="469744" cy="259045"/>
    <xdr:sp macro="" textlink="">
      <xdr:nvSpPr>
        <xdr:cNvPr id="240" name="n_1aveValue【体育館・プール】&#10;一人当たり面積"/>
        <xdr:cNvSpPr txBox="1"/>
      </xdr:nvSpPr>
      <xdr:spPr>
        <a:xfrm>
          <a:off x="93917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41" name="n_2ave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2"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38752</xdr:rowOff>
    </xdr:from>
    <xdr:ext cx="469744" cy="259045"/>
    <xdr:sp macro="" textlink="">
      <xdr:nvSpPr>
        <xdr:cNvPr id="243" name="n_1mainValue【体育館・プール】&#10;一人当たり面積"/>
        <xdr:cNvSpPr txBox="1"/>
      </xdr:nvSpPr>
      <xdr:spPr>
        <a:xfrm>
          <a:off x="9391727" y="99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127334</xdr:rowOff>
    </xdr:from>
    <xdr:ext cx="469744" cy="259045"/>
    <xdr:sp macro="" textlink="">
      <xdr:nvSpPr>
        <xdr:cNvPr id="244" name="n_2mainValue【体育館・プール】&#10;一人当たり面積"/>
        <xdr:cNvSpPr txBox="1"/>
      </xdr:nvSpPr>
      <xdr:spPr>
        <a:xfrm>
          <a:off x="85154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138765</xdr:rowOff>
    </xdr:from>
    <xdr:ext cx="469744" cy="259045"/>
    <xdr:sp macro="" textlink="">
      <xdr:nvSpPr>
        <xdr:cNvPr id="245" name="n_3mainValue【体育館・プール】&#10;一人当たり面積"/>
        <xdr:cNvSpPr txBox="1"/>
      </xdr:nvSpPr>
      <xdr:spPr>
        <a:xfrm>
          <a:off x="7626427" y="100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70" name="直線コネクタ 269"/>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71"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72" name="直線コネクタ 271"/>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73"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74" name="直線コネクタ 273"/>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75" name="【福祉施設】&#10;有形固定資産減価償却率平均値テキスト"/>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76" name="フローチャート: 判断 275"/>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77" name="フローチャート: 判断 276"/>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78" name="フローチャート: 判断 277"/>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9" name="フローチャート: 判断 278"/>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135889</xdr:rowOff>
    </xdr:from>
    <xdr:to>
      <xdr:col>24</xdr:col>
      <xdr:colOff>114300</xdr:colOff>
      <xdr:row>78</xdr:row>
      <xdr:rowOff>66039</xdr:rowOff>
    </xdr:to>
    <xdr:sp macro="" textlink="">
      <xdr:nvSpPr>
        <xdr:cNvPr id="285" name="楕円 284"/>
        <xdr:cNvSpPr/>
      </xdr:nvSpPr>
      <xdr:spPr>
        <a:xfrm>
          <a:off x="4584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69866</xdr:rowOff>
    </xdr:from>
    <xdr:ext cx="405111" cy="259045"/>
    <xdr:sp macro="" textlink="">
      <xdr:nvSpPr>
        <xdr:cNvPr id="286" name="【福祉施設】&#10;有形固定資産減価償却率該当値テキスト"/>
        <xdr:cNvSpPr txBox="1"/>
      </xdr:nvSpPr>
      <xdr:spPr>
        <a:xfrm>
          <a:off x="4673600" y="1327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xdr:rowOff>
    </xdr:from>
    <xdr:to>
      <xdr:col>20</xdr:col>
      <xdr:colOff>38100</xdr:colOff>
      <xdr:row>78</xdr:row>
      <xdr:rowOff>117475</xdr:rowOff>
    </xdr:to>
    <xdr:sp macro="" textlink="">
      <xdr:nvSpPr>
        <xdr:cNvPr id="287" name="楕円 286"/>
        <xdr:cNvSpPr/>
      </xdr:nvSpPr>
      <xdr:spPr>
        <a:xfrm>
          <a:off x="3746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15239</xdr:rowOff>
    </xdr:from>
    <xdr:to>
      <xdr:col>24</xdr:col>
      <xdr:colOff>63500</xdr:colOff>
      <xdr:row>78</xdr:row>
      <xdr:rowOff>66675</xdr:rowOff>
    </xdr:to>
    <xdr:cxnSp macro="">
      <xdr:nvCxnSpPr>
        <xdr:cNvPr id="288" name="直線コネクタ 287"/>
        <xdr:cNvCxnSpPr/>
      </xdr:nvCxnSpPr>
      <xdr:spPr>
        <a:xfrm flipV="1">
          <a:off x="3797300" y="133883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67311</xdr:rowOff>
    </xdr:from>
    <xdr:to>
      <xdr:col>15</xdr:col>
      <xdr:colOff>101600</xdr:colOff>
      <xdr:row>78</xdr:row>
      <xdr:rowOff>168911</xdr:rowOff>
    </xdr:to>
    <xdr:sp macro="" textlink="">
      <xdr:nvSpPr>
        <xdr:cNvPr id="289" name="楕円 288"/>
        <xdr:cNvSpPr/>
      </xdr:nvSpPr>
      <xdr:spPr>
        <a:xfrm>
          <a:off x="2857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66675</xdr:rowOff>
    </xdr:from>
    <xdr:to>
      <xdr:col>19</xdr:col>
      <xdr:colOff>177800</xdr:colOff>
      <xdr:row>78</xdr:row>
      <xdr:rowOff>118111</xdr:rowOff>
    </xdr:to>
    <xdr:cxnSp macro="">
      <xdr:nvCxnSpPr>
        <xdr:cNvPr id="290" name="直線コネクタ 289"/>
        <xdr:cNvCxnSpPr/>
      </xdr:nvCxnSpPr>
      <xdr:spPr>
        <a:xfrm flipV="1">
          <a:off x="2908300" y="134397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118745</xdr:rowOff>
    </xdr:from>
    <xdr:to>
      <xdr:col>10</xdr:col>
      <xdr:colOff>165100</xdr:colOff>
      <xdr:row>79</xdr:row>
      <xdr:rowOff>48895</xdr:rowOff>
    </xdr:to>
    <xdr:sp macro="" textlink="">
      <xdr:nvSpPr>
        <xdr:cNvPr id="291" name="楕円 290"/>
        <xdr:cNvSpPr/>
      </xdr:nvSpPr>
      <xdr:spPr>
        <a:xfrm>
          <a:off x="1968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118111</xdr:rowOff>
    </xdr:from>
    <xdr:to>
      <xdr:col>15</xdr:col>
      <xdr:colOff>50800</xdr:colOff>
      <xdr:row>78</xdr:row>
      <xdr:rowOff>169545</xdr:rowOff>
    </xdr:to>
    <xdr:cxnSp macro="">
      <xdr:nvCxnSpPr>
        <xdr:cNvPr id="292" name="直線コネクタ 291"/>
        <xdr:cNvCxnSpPr/>
      </xdr:nvCxnSpPr>
      <xdr:spPr>
        <a:xfrm flipV="1">
          <a:off x="2019300" y="13491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93" name="n_1aveValue【福祉施設】&#10;有形固定資産減価償却率"/>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94" name="n_2aveValue【福祉施設】&#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95" name="n_3aveValue【福祉施設】&#10;有形固定資産減価償却率"/>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134002</xdr:rowOff>
    </xdr:from>
    <xdr:ext cx="405111" cy="259045"/>
    <xdr:sp macro="" textlink="">
      <xdr:nvSpPr>
        <xdr:cNvPr id="296" name="n_1mainValue【福祉施設】&#10;有形固定資産減価償却率"/>
        <xdr:cNvSpPr txBox="1"/>
      </xdr:nvSpPr>
      <xdr:spPr>
        <a:xfrm>
          <a:off x="35820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13988</xdr:rowOff>
    </xdr:from>
    <xdr:ext cx="405111" cy="259045"/>
    <xdr:sp macro="" textlink="">
      <xdr:nvSpPr>
        <xdr:cNvPr id="297" name="n_2mainValue【福祉施設】&#10;有形固定資産減価償却率"/>
        <xdr:cNvSpPr txBox="1"/>
      </xdr:nvSpPr>
      <xdr:spPr>
        <a:xfrm>
          <a:off x="2705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65422</xdr:rowOff>
    </xdr:from>
    <xdr:ext cx="405111" cy="259045"/>
    <xdr:sp macro="" textlink="">
      <xdr:nvSpPr>
        <xdr:cNvPr id="298" name="n_3mainValue【福祉施設】&#10;有形固定資産減価償却率"/>
        <xdr:cNvSpPr txBox="1"/>
      </xdr:nvSpPr>
      <xdr:spPr>
        <a:xfrm>
          <a:off x="1816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2" name="テキスト ボックス 3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4" name="テキスト ボックス 3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6" name="テキスト ボックス 3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20" name="直線コネクタ 319"/>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1"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2" name="直線コネクタ 321"/>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23"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24" name="直線コネクタ 323"/>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5"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6" name="フローチャート: 判断 325"/>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27" name="フローチャート: 判断 326"/>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28" name="フローチャート: 判断 327"/>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29" name="フローチャート: 判断 328"/>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35" name="楕円 334"/>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55390</xdr:rowOff>
    </xdr:from>
    <xdr:ext cx="469744" cy="259045"/>
    <xdr:sp macro="" textlink="">
      <xdr:nvSpPr>
        <xdr:cNvPr id="336" name="【福祉施設】&#10;一人当たり面積該当値テキスト"/>
        <xdr:cNvSpPr txBox="1"/>
      </xdr:nvSpPr>
      <xdr:spPr>
        <a:xfrm>
          <a:off x="10515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337" name="楕円 336"/>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19813</xdr:rowOff>
    </xdr:to>
    <xdr:cxnSp macro="">
      <xdr:nvCxnSpPr>
        <xdr:cNvPr id="338" name="直線コネクタ 337"/>
        <xdr:cNvCxnSpPr/>
      </xdr:nvCxnSpPr>
      <xdr:spPr>
        <a:xfrm>
          <a:off x="9639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140463</xdr:rowOff>
    </xdr:from>
    <xdr:to>
      <xdr:col>46</xdr:col>
      <xdr:colOff>38100</xdr:colOff>
      <xdr:row>86</xdr:row>
      <xdr:rowOff>70613</xdr:rowOff>
    </xdr:to>
    <xdr:sp macro="" textlink="">
      <xdr:nvSpPr>
        <xdr:cNvPr id="339" name="楕円 338"/>
        <xdr:cNvSpPr/>
      </xdr:nvSpPr>
      <xdr:spPr>
        <a:xfrm>
          <a:off x="8699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19813</xdr:rowOff>
    </xdr:to>
    <xdr:cxnSp macro="">
      <xdr:nvCxnSpPr>
        <xdr:cNvPr id="340" name="直線コネクタ 339"/>
        <xdr:cNvCxnSpPr/>
      </xdr:nvCxnSpPr>
      <xdr:spPr>
        <a:xfrm>
          <a:off x="8750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140463</xdr:rowOff>
    </xdr:from>
    <xdr:to>
      <xdr:col>41</xdr:col>
      <xdr:colOff>101600</xdr:colOff>
      <xdr:row>86</xdr:row>
      <xdr:rowOff>70613</xdr:rowOff>
    </xdr:to>
    <xdr:sp macro="" textlink="">
      <xdr:nvSpPr>
        <xdr:cNvPr id="341" name="楕円 340"/>
        <xdr:cNvSpPr/>
      </xdr:nvSpPr>
      <xdr:spPr>
        <a:xfrm>
          <a:off x="7810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19813</xdr:rowOff>
    </xdr:from>
    <xdr:to>
      <xdr:col>45</xdr:col>
      <xdr:colOff>177800</xdr:colOff>
      <xdr:row>86</xdr:row>
      <xdr:rowOff>19813</xdr:rowOff>
    </xdr:to>
    <xdr:cxnSp macro="">
      <xdr:nvCxnSpPr>
        <xdr:cNvPr id="342" name="直線コネクタ 341"/>
        <xdr:cNvCxnSpPr/>
      </xdr:nvCxnSpPr>
      <xdr:spPr>
        <a:xfrm>
          <a:off x="7861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43" name="n_1ave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44"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45" name="n_3aveValue【福祉施設】&#10;一人当たり面積"/>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346" name="n_1mainValue【福祉施設】&#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61740</xdr:rowOff>
    </xdr:from>
    <xdr:ext cx="469744" cy="259045"/>
    <xdr:sp macro="" textlink="">
      <xdr:nvSpPr>
        <xdr:cNvPr id="347" name="n_2mainValue【福祉施設】&#10;一人当たり面積"/>
        <xdr:cNvSpPr txBox="1"/>
      </xdr:nvSpPr>
      <xdr:spPr>
        <a:xfrm>
          <a:off x="8515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61740</xdr:rowOff>
    </xdr:from>
    <xdr:ext cx="469744" cy="259045"/>
    <xdr:sp macro="" textlink="">
      <xdr:nvSpPr>
        <xdr:cNvPr id="348" name="n_3mainValue【福祉施設】&#10;一人当たり面積"/>
        <xdr:cNvSpPr txBox="1"/>
      </xdr:nvSpPr>
      <xdr:spPr>
        <a:xfrm>
          <a:off x="7626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7" name="テキスト ボックス 36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71" name="直線コネクタ 370"/>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72"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73" name="直線コネクタ 372"/>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74"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75" name="直線コネクタ 374"/>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132859</xdr:rowOff>
    </xdr:from>
    <xdr:ext cx="405111" cy="259045"/>
    <xdr:sp macro="" textlink="">
      <xdr:nvSpPr>
        <xdr:cNvPr id="376" name="【市民会館】&#10;有形固定資産減価償却率平均値テキスト"/>
        <xdr:cNvSpPr txBox="1"/>
      </xdr:nvSpPr>
      <xdr:spPr>
        <a:xfrm>
          <a:off x="4673600" y="1762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77" name="フローチャート: 判断 376"/>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78" name="フローチャート: 判断 377"/>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79" name="フローチャート: 判断 378"/>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80" name="フローチャート: 判断 379"/>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146558</xdr:rowOff>
    </xdr:from>
    <xdr:to>
      <xdr:col>24</xdr:col>
      <xdr:colOff>114300</xdr:colOff>
      <xdr:row>107</xdr:row>
      <xdr:rowOff>76708</xdr:rowOff>
    </xdr:to>
    <xdr:sp macro="" textlink="">
      <xdr:nvSpPr>
        <xdr:cNvPr id="386" name="楕円 385"/>
        <xdr:cNvSpPr/>
      </xdr:nvSpPr>
      <xdr:spPr>
        <a:xfrm>
          <a:off x="45847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124985</xdr:rowOff>
    </xdr:from>
    <xdr:ext cx="405111" cy="259045"/>
    <xdr:sp macro="" textlink="">
      <xdr:nvSpPr>
        <xdr:cNvPr id="387" name="【市民会館】&#10;有形固定資産減価償却率該当値テキスト"/>
        <xdr:cNvSpPr txBox="1"/>
      </xdr:nvSpPr>
      <xdr:spPr>
        <a:xfrm>
          <a:off x="4673600"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xdr:rowOff>
    </xdr:from>
    <xdr:to>
      <xdr:col>20</xdr:col>
      <xdr:colOff>38100</xdr:colOff>
      <xdr:row>107</xdr:row>
      <xdr:rowOff>115570</xdr:rowOff>
    </xdr:to>
    <xdr:sp macro="" textlink="">
      <xdr:nvSpPr>
        <xdr:cNvPr id="388" name="楕円 387"/>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25908</xdr:rowOff>
    </xdr:from>
    <xdr:to>
      <xdr:col>24</xdr:col>
      <xdr:colOff>63500</xdr:colOff>
      <xdr:row>107</xdr:row>
      <xdr:rowOff>64770</xdr:rowOff>
    </xdr:to>
    <xdr:cxnSp macro="">
      <xdr:nvCxnSpPr>
        <xdr:cNvPr id="389" name="直線コネクタ 388"/>
        <xdr:cNvCxnSpPr/>
      </xdr:nvCxnSpPr>
      <xdr:spPr>
        <a:xfrm flipV="1">
          <a:off x="3797300" y="1837105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52832</xdr:rowOff>
    </xdr:from>
    <xdr:to>
      <xdr:col>15</xdr:col>
      <xdr:colOff>101600</xdr:colOff>
      <xdr:row>107</xdr:row>
      <xdr:rowOff>154432</xdr:rowOff>
    </xdr:to>
    <xdr:sp macro="" textlink="">
      <xdr:nvSpPr>
        <xdr:cNvPr id="390" name="楕円 389"/>
        <xdr:cNvSpPr/>
      </xdr:nvSpPr>
      <xdr:spPr>
        <a:xfrm>
          <a:off x="2857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64770</xdr:rowOff>
    </xdr:from>
    <xdr:to>
      <xdr:col>19</xdr:col>
      <xdr:colOff>177800</xdr:colOff>
      <xdr:row>107</xdr:row>
      <xdr:rowOff>103632</xdr:rowOff>
    </xdr:to>
    <xdr:cxnSp macro="">
      <xdr:nvCxnSpPr>
        <xdr:cNvPr id="391" name="直線コネクタ 390"/>
        <xdr:cNvCxnSpPr/>
      </xdr:nvCxnSpPr>
      <xdr:spPr>
        <a:xfrm flipV="1">
          <a:off x="2908300" y="184099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96265</xdr:rowOff>
    </xdr:from>
    <xdr:to>
      <xdr:col>10</xdr:col>
      <xdr:colOff>165100</xdr:colOff>
      <xdr:row>108</xdr:row>
      <xdr:rowOff>26415</xdr:rowOff>
    </xdr:to>
    <xdr:sp macro="" textlink="">
      <xdr:nvSpPr>
        <xdr:cNvPr id="392" name="楕円 391"/>
        <xdr:cNvSpPr/>
      </xdr:nvSpPr>
      <xdr:spPr>
        <a:xfrm>
          <a:off x="1968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103632</xdr:rowOff>
    </xdr:from>
    <xdr:to>
      <xdr:col>15</xdr:col>
      <xdr:colOff>50800</xdr:colOff>
      <xdr:row>107</xdr:row>
      <xdr:rowOff>147065</xdr:rowOff>
    </xdr:to>
    <xdr:cxnSp macro="">
      <xdr:nvCxnSpPr>
        <xdr:cNvPr id="393" name="直線コネクタ 392"/>
        <xdr:cNvCxnSpPr/>
      </xdr:nvCxnSpPr>
      <xdr:spPr>
        <a:xfrm flipV="1">
          <a:off x="2019300" y="1844878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394" name="n_1aveValue【市民会館】&#10;有形固定資産減価償却率"/>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95" name="n_2aveValue【市民会館】&#10;有形固定資産減価償却率"/>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96" name="n_3aveValue【市民会館】&#10;有形固定資産減価償却率"/>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106697</xdr:rowOff>
    </xdr:from>
    <xdr:ext cx="405111" cy="259045"/>
    <xdr:sp macro="" textlink="">
      <xdr:nvSpPr>
        <xdr:cNvPr id="397" name="n_1mainValue【市民会館】&#10;有形固定資産減価償却率"/>
        <xdr:cNvSpPr txBox="1"/>
      </xdr:nvSpPr>
      <xdr:spPr>
        <a:xfrm>
          <a:off x="3582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145559</xdr:rowOff>
    </xdr:from>
    <xdr:ext cx="405111" cy="259045"/>
    <xdr:sp macro="" textlink="">
      <xdr:nvSpPr>
        <xdr:cNvPr id="398" name="n_2mainValue【市民会館】&#10;有形固定資産減価償却率"/>
        <xdr:cNvSpPr txBox="1"/>
      </xdr:nvSpPr>
      <xdr:spPr>
        <a:xfrm>
          <a:off x="2705744" y="1849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17542</xdr:rowOff>
    </xdr:from>
    <xdr:ext cx="405111" cy="259045"/>
    <xdr:sp macro="" textlink="">
      <xdr:nvSpPr>
        <xdr:cNvPr id="399" name="n_3mainValue【市民会館】&#10;有形固定資産減価償却率"/>
        <xdr:cNvSpPr txBox="1"/>
      </xdr:nvSpPr>
      <xdr:spPr>
        <a:xfrm>
          <a:off x="1816744" y="185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23" name="直線コネクタ 422"/>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24"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25" name="直線コネクタ 424"/>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26"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27" name="直線コネクタ 426"/>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28" name="【市民会館】&#10;一人当たり面積平均値テキスト"/>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29" name="フローチャート: 判断 428"/>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30" name="フローチャート: 判断 429"/>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31" name="フローチャート: 判断 43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32" name="フローチャート: 判断 431"/>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38" name="楕円 437"/>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39"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440" name="楕円 439"/>
        <xdr:cNvSpPr/>
      </xdr:nvSpPr>
      <xdr:spPr>
        <a:xfrm>
          <a:off x="9588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91439</xdr:rowOff>
    </xdr:to>
    <xdr:cxnSp macro="">
      <xdr:nvCxnSpPr>
        <xdr:cNvPr id="441" name="直線コネクタ 440"/>
        <xdr:cNvCxnSpPr/>
      </xdr:nvCxnSpPr>
      <xdr:spPr>
        <a:xfrm flipV="1">
          <a:off x="9639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42" name="楕円 441"/>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99061</xdr:rowOff>
    </xdr:to>
    <xdr:cxnSp macro="">
      <xdr:nvCxnSpPr>
        <xdr:cNvPr id="443" name="直線コネクタ 442"/>
        <xdr:cNvCxnSpPr/>
      </xdr:nvCxnSpPr>
      <xdr:spPr>
        <a:xfrm flipV="1">
          <a:off x="8750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52070</xdr:rowOff>
    </xdr:from>
    <xdr:to>
      <xdr:col>41</xdr:col>
      <xdr:colOff>101600</xdr:colOff>
      <xdr:row>106</xdr:row>
      <xdr:rowOff>153670</xdr:rowOff>
    </xdr:to>
    <xdr:sp macro="" textlink="">
      <xdr:nvSpPr>
        <xdr:cNvPr id="444" name="楕円 443"/>
        <xdr:cNvSpPr/>
      </xdr:nvSpPr>
      <xdr:spPr>
        <a:xfrm>
          <a:off x="781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102870</xdr:rowOff>
    </xdr:to>
    <xdr:cxnSp macro="">
      <xdr:nvCxnSpPr>
        <xdr:cNvPr id="445" name="直線コネクタ 444"/>
        <xdr:cNvCxnSpPr/>
      </xdr:nvCxnSpPr>
      <xdr:spPr>
        <a:xfrm flipV="1">
          <a:off x="7861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46"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47"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48"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133366</xdr:rowOff>
    </xdr:from>
    <xdr:ext cx="469744" cy="259045"/>
    <xdr:sp macro="" textlink="">
      <xdr:nvSpPr>
        <xdr:cNvPr id="449" name="n_1mainValue【市民会館】&#10;一人当たり面積"/>
        <xdr:cNvSpPr txBox="1"/>
      </xdr:nvSpPr>
      <xdr:spPr>
        <a:xfrm>
          <a:off x="9391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50" name="n_2mainValue【市民会館】&#10;一人当たり面積"/>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144797</xdr:rowOff>
    </xdr:from>
    <xdr:ext cx="469744" cy="259045"/>
    <xdr:sp macro="" textlink="">
      <xdr:nvSpPr>
        <xdr:cNvPr id="451" name="n_3mainValue【市民会館】&#10;一人当たり面積"/>
        <xdr:cNvSpPr txBox="1"/>
      </xdr:nvSpPr>
      <xdr:spPr>
        <a:xfrm>
          <a:off x="7626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75" name="直線コネクタ 474"/>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76"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77" name="直線コネクタ 476"/>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78"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79" name="直線コネクタ 478"/>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80" name="【一般廃棄物処理施設】&#10;有形固定資産減価償却率平均値テキスト"/>
        <xdr:cNvSpPr txBox="1"/>
      </xdr:nvSpPr>
      <xdr:spPr>
        <a:xfrm>
          <a:off x="163576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81" name="フローチャート: 判断 480"/>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82" name="フローチャート: 判断 481"/>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83" name="フローチャート: 判断 482"/>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84" name="フローチャート: 判断 483"/>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164465</xdr:rowOff>
    </xdr:from>
    <xdr:to>
      <xdr:col>85</xdr:col>
      <xdr:colOff>177800</xdr:colOff>
      <xdr:row>35</xdr:row>
      <xdr:rowOff>94615</xdr:rowOff>
    </xdr:to>
    <xdr:sp macro="" textlink="">
      <xdr:nvSpPr>
        <xdr:cNvPr id="490" name="楕円 489"/>
        <xdr:cNvSpPr/>
      </xdr:nvSpPr>
      <xdr:spPr>
        <a:xfrm>
          <a:off x="162687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15892</xdr:rowOff>
    </xdr:from>
    <xdr:ext cx="405111" cy="259045"/>
    <xdr:sp macro="" textlink="">
      <xdr:nvSpPr>
        <xdr:cNvPr id="491" name="【一般廃棄物処理施設】&#10;有形固定資産減価償却率該当値テキスト"/>
        <xdr:cNvSpPr txBox="1"/>
      </xdr:nvSpPr>
      <xdr:spPr>
        <a:xfrm>
          <a:off x="16357600"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29210</xdr:rowOff>
    </xdr:from>
    <xdr:to>
      <xdr:col>81</xdr:col>
      <xdr:colOff>101600</xdr:colOff>
      <xdr:row>35</xdr:row>
      <xdr:rowOff>130810</xdr:rowOff>
    </xdr:to>
    <xdr:sp macro="" textlink="">
      <xdr:nvSpPr>
        <xdr:cNvPr id="492" name="楕円 491"/>
        <xdr:cNvSpPr/>
      </xdr:nvSpPr>
      <xdr:spPr>
        <a:xfrm>
          <a:off x="15430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43815</xdr:rowOff>
    </xdr:from>
    <xdr:to>
      <xdr:col>85</xdr:col>
      <xdr:colOff>127000</xdr:colOff>
      <xdr:row>35</xdr:row>
      <xdr:rowOff>80010</xdr:rowOff>
    </xdr:to>
    <xdr:cxnSp macro="">
      <xdr:nvCxnSpPr>
        <xdr:cNvPr id="493" name="直線コネクタ 492"/>
        <xdr:cNvCxnSpPr/>
      </xdr:nvCxnSpPr>
      <xdr:spPr>
        <a:xfrm flipV="1">
          <a:off x="15481300" y="60445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494" name="楕円 493"/>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121920</xdr:rowOff>
    </xdr:to>
    <xdr:cxnSp macro="">
      <xdr:nvCxnSpPr>
        <xdr:cNvPr id="495" name="直線コネクタ 494"/>
        <xdr:cNvCxnSpPr/>
      </xdr:nvCxnSpPr>
      <xdr:spPr>
        <a:xfrm flipV="1">
          <a:off x="14592300" y="6080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113030</xdr:rowOff>
    </xdr:from>
    <xdr:to>
      <xdr:col>72</xdr:col>
      <xdr:colOff>38100</xdr:colOff>
      <xdr:row>36</xdr:row>
      <xdr:rowOff>43180</xdr:rowOff>
    </xdr:to>
    <xdr:sp macro="" textlink="">
      <xdr:nvSpPr>
        <xdr:cNvPr id="496" name="楕円 495"/>
        <xdr:cNvSpPr/>
      </xdr:nvSpPr>
      <xdr:spPr>
        <a:xfrm>
          <a:off x="13652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35</xdr:row>
      <xdr:rowOff>163830</xdr:rowOff>
    </xdr:to>
    <xdr:cxnSp macro="">
      <xdr:nvCxnSpPr>
        <xdr:cNvPr id="497" name="直線コネクタ 496"/>
        <xdr:cNvCxnSpPr/>
      </xdr:nvCxnSpPr>
      <xdr:spPr>
        <a:xfrm flipV="1">
          <a:off x="13703300" y="6122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15257</xdr:rowOff>
    </xdr:from>
    <xdr:ext cx="405111" cy="259045"/>
    <xdr:sp macro="" textlink="">
      <xdr:nvSpPr>
        <xdr:cNvPr id="498" name="n_1aveValue【一般廃棄物処理施設】&#10;有形固定資産減価償却率"/>
        <xdr:cNvSpPr txBox="1"/>
      </xdr:nvSpPr>
      <xdr:spPr>
        <a:xfrm>
          <a:off x="15266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55262</xdr:rowOff>
    </xdr:from>
    <xdr:ext cx="405111" cy="259045"/>
    <xdr:sp macro="" textlink="">
      <xdr:nvSpPr>
        <xdr:cNvPr id="499" name="n_2aveValue【一般廃棄物処理施設】&#10;有形固定資産減価償却率"/>
        <xdr:cNvSpPr txBox="1"/>
      </xdr:nvSpPr>
      <xdr:spPr>
        <a:xfrm>
          <a:off x="143897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500"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147337</xdr:rowOff>
    </xdr:from>
    <xdr:ext cx="405111" cy="259045"/>
    <xdr:sp macro="" textlink="">
      <xdr:nvSpPr>
        <xdr:cNvPr id="501" name="n_1mainValue【一般廃棄物処理施設】&#10;有形固定資産減価償却率"/>
        <xdr:cNvSpPr txBox="1"/>
      </xdr:nvSpPr>
      <xdr:spPr>
        <a:xfrm>
          <a:off x="152660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502" name="n_2mainValue【一般廃棄物処理施設】&#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34307</xdr:rowOff>
    </xdr:from>
    <xdr:ext cx="405111" cy="259045"/>
    <xdr:sp macro="" textlink="">
      <xdr:nvSpPr>
        <xdr:cNvPr id="503" name="n_3mainValue【一般廃棄物処理施設】&#10;有形固定資産減価償却率"/>
        <xdr:cNvSpPr txBox="1"/>
      </xdr:nvSpPr>
      <xdr:spPr>
        <a:xfrm>
          <a:off x="135007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7" name="テキスト ボックス 51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9" name="テキスト ボックス 51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21" name="テキスト ボックス 52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29" name="直線コネクタ 528"/>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30"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31" name="直線コネクタ 530"/>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32"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33" name="直線コネクタ 532"/>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162163</xdr:rowOff>
    </xdr:from>
    <xdr:ext cx="534377" cy="259045"/>
    <xdr:sp macro="" textlink="">
      <xdr:nvSpPr>
        <xdr:cNvPr id="534" name="【一般廃棄物処理施設】&#10;一人当たり有形固定資産（償却資産）額平均値テキスト"/>
        <xdr:cNvSpPr txBox="1"/>
      </xdr:nvSpPr>
      <xdr:spPr>
        <a:xfrm>
          <a:off x="22199600" y="6334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35" name="フローチャート: 判断 534"/>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36" name="フローチャート: 判断 535"/>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37" name="フローチャート: 判断 536"/>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38" name="フローチャート: 判断 537"/>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150956</xdr:rowOff>
    </xdr:from>
    <xdr:to>
      <xdr:col>116</xdr:col>
      <xdr:colOff>114300</xdr:colOff>
      <xdr:row>39</xdr:row>
      <xdr:rowOff>81106</xdr:rowOff>
    </xdr:to>
    <xdr:sp macro="" textlink="">
      <xdr:nvSpPr>
        <xdr:cNvPr id="544" name="楕円 543"/>
        <xdr:cNvSpPr/>
      </xdr:nvSpPr>
      <xdr:spPr>
        <a:xfrm>
          <a:off x="22110700" y="66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129383</xdr:rowOff>
    </xdr:from>
    <xdr:ext cx="534377" cy="259045"/>
    <xdr:sp macro="" textlink="">
      <xdr:nvSpPr>
        <xdr:cNvPr id="545" name="【一般廃棄物処理施設】&#10;一人当たり有形固定資産（償却資産）額該当値テキスト"/>
        <xdr:cNvSpPr txBox="1"/>
      </xdr:nvSpPr>
      <xdr:spPr>
        <a:xfrm>
          <a:off x="22199600" y="664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162212</xdr:rowOff>
    </xdr:from>
    <xdr:to>
      <xdr:col>112</xdr:col>
      <xdr:colOff>38100</xdr:colOff>
      <xdr:row>39</xdr:row>
      <xdr:rowOff>92362</xdr:rowOff>
    </xdr:to>
    <xdr:sp macro="" textlink="">
      <xdr:nvSpPr>
        <xdr:cNvPr id="546" name="楕円 545"/>
        <xdr:cNvSpPr/>
      </xdr:nvSpPr>
      <xdr:spPr>
        <a:xfrm>
          <a:off x="21272500" y="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30306</xdr:rowOff>
    </xdr:from>
    <xdr:to>
      <xdr:col>116</xdr:col>
      <xdr:colOff>63500</xdr:colOff>
      <xdr:row>39</xdr:row>
      <xdr:rowOff>41562</xdr:rowOff>
    </xdr:to>
    <xdr:cxnSp macro="">
      <xdr:nvCxnSpPr>
        <xdr:cNvPr id="547" name="直線コネクタ 546"/>
        <xdr:cNvCxnSpPr/>
      </xdr:nvCxnSpPr>
      <xdr:spPr>
        <a:xfrm flipV="1">
          <a:off x="21323300" y="6716856"/>
          <a:ext cx="8382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168384</xdr:rowOff>
    </xdr:from>
    <xdr:to>
      <xdr:col>107</xdr:col>
      <xdr:colOff>101600</xdr:colOff>
      <xdr:row>39</xdr:row>
      <xdr:rowOff>98534</xdr:rowOff>
    </xdr:to>
    <xdr:sp macro="" textlink="">
      <xdr:nvSpPr>
        <xdr:cNvPr id="548" name="楕円 547"/>
        <xdr:cNvSpPr/>
      </xdr:nvSpPr>
      <xdr:spPr>
        <a:xfrm>
          <a:off x="20383500" y="66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41562</xdr:rowOff>
    </xdr:from>
    <xdr:to>
      <xdr:col>111</xdr:col>
      <xdr:colOff>177800</xdr:colOff>
      <xdr:row>39</xdr:row>
      <xdr:rowOff>47734</xdr:rowOff>
    </xdr:to>
    <xdr:cxnSp macro="">
      <xdr:nvCxnSpPr>
        <xdr:cNvPr id="549" name="直線コネクタ 548"/>
        <xdr:cNvCxnSpPr/>
      </xdr:nvCxnSpPr>
      <xdr:spPr>
        <a:xfrm flipV="1">
          <a:off x="20434300" y="672811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3563</xdr:rowOff>
    </xdr:from>
    <xdr:to>
      <xdr:col>102</xdr:col>
      <xdr:colOff>165100</xdr:colOff>
      <xdr:row>39</xdr:row>
      <xdr:rowOff>105163</xdr:rowOff>
    </xdr:to>
    <xdr:sp macro="" textlink="">
      <xdr:nvSpPr>
        <xdr:cNvPr id="550" name="楕円 549"/>
        <xdr:cNvSpPr/>
      </xdr:nvSpPr>
      <xdr:spPr>
        <a:xfrm>
          <a:off x="19494500" y="66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47734</xdr:rowOff>
    </xdr:from>
    <xdr:to>
      <xdr:col>107</xdr:col>
      <xdr:colOff>50800</xdr:colOff>
      <xdr:row>39</xdr:row>
      <xdr:rowOff>54363</xdr:rowOff>
    </xdr:to>
    <xdr:cxnSp macro="">
      <xdr:nvCxnSpPr>
        <xdr:cNvPr id="551" name="直線コネクタ 550"/>
        <xdr:cNvCxnSpPr/>
      </xdr:nvCxnSpPr>
      <xdr:spPr>
        <a:xfrm flipV="1">
          <a:off x="19545300" y="673428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131977</xdr:rowOff>
    </xdr:from>
    <xdr:ext cx="534377" cy="259045"/>
    <xdr:sp macro="" textlink="">
      <xdr:nvSpPr>
        <xdr:cNvPr id="552" name="n_1aveValue【一般廃棄物処理施設】&#10;一人当たり有形固定資産（償却資産）額"/>
        <xdr:cNvSpPr txBox="1"/>
      </xdr:nvSpPr>
      <xdr:spPr>
        <a:xfrm>
          <a:off x="210434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15707</xdr:rowOff>
    </xdr:from>
    <xdr:ext cx="534377" cy="259045"/>
    <xdr:sp macro="" textlink="">
      <xdr:nvSpPr>
        <xdr:cNvPr id="553" name="n_2aveValue【一般廃棄物処理施設】&#10;一人当たり有形固定資産（償却資産）額"/>
        <xdr:cNvSpPr txBox="1"/>
      </xdr:nvSpPr>
      <xdr:spPr>
        <a:xfrm>
          <a:off x="20167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54" name="n_3aveValue【一般廃棄物処理施設】&#10;一人当たり有形固定資産（償却資産）額"/>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83489</xdr:rowOff>
    </xdr:from>
    <xdr:ext cx="534377" cy="259045"/>
    <xdr:sp macro="" textlink="">
      <xdr:nvSpPr>
        <xdr:cNvPr id="555" name="n_1mainValue【一般廃棄物処理施設】&#10;一人当たり有形固定資産（償却資産）額"/>
        <xdr:cNvSpPr txBox="1"/>
      </xdr:nvSpPr>
      <xdr:spPr>
        <a:xfrm>
          <a:off x="21043411" y="67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89661</xdr:rowOff>
    </xdr:from>
    <xdr:ext cx="534377" cy="259045"/>
    <xdr:sp macro="" textlink="">
      <xdr:nvSpPr>
        <xdr:cNvPr id="556" name="n_2mainValue【一般廃棄物処理施設】&#10;一人当たり有形固定資産（償却資産）額"/>
        <xdr:cNvSpPr txBox="1"/>
      </xdr:nvSpPr>
      <xdr:spPr>
        <a:xfrm>
          <a:off x="20167111" y="67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96290</xdr:rowOff>
    </xdr:from>
    <xdr:ext cx="534377" cy="259045"/>
    <xdr:sp macro="" textlink="">
      <xdr:nvSpPr>
        <xdr:cNvPr id="557" name="n_3mainValue【一般廃棄物処理施設】&#10;一人当たり有形固定資産（償却資産）額"/>
        <xdr:cNvSpPr txBox="1"/>
      </xdr:nvSpPr>
      <xdr:spPr>
        <a:xfrm>
          <a:off x="19278111" y="67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8" name="テキスト ボックス 5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80" name="直線コネクタ 579"/>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81"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82" name="直線コネクタ 581"/>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83"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84" name="直線コネクタ 58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585" name="【保健センター・保健所】&#10;有形固定資産減価償却率平均値テキスト"/>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86" name="フローチャート: 判断 585"/>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87" name="フローチャート: 判断 586"/>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88" name="フローチャート: 判断 587"/>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89" name="フローチャート: 判断 588"/>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100076</xdr:rowOff>
    </xdr:from>
    <xdr:to>
      <xdr:col>85</xdr:col>
      <xdr:colOff>177800</xdr:colOff>
      <xdr:row>60</xdr:row>
      <xdr:rowOff>30226</xdr:rowOff>
    </xdr:to>
    <xdr:sp macro="" textlink="">
      <xdr:nvSpPr>
        <xdr:cNvPr id="595" name="楕円 594"/>
        <xdr:cNvSpPr/>
      </xdr:nvSpPr>
      <xdr:spPr>
        <a:xfrm>
          <a:off x="16268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122953</xdr:rowOff>
    </xdr:from>
    <xdr:ext cx="405111" cy="259045"/>
    <xdr:sp macro="" textlink="">
      <xdr:nvSpPr>
        <xdr:cNvPr id="596" name="【保健センター・保健所】&#10;有形固定資産減価償却率該当値テキスト"/>
        <xdr:cNvSpPr txBox="1"/>
      </xdr:nvSpPr>
      <xdr:spPr>
        <a:xfrm>
          <a:off x="16357600" y="100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97" name="楕円 596"/>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150876</xdr:rowOff>
    </xdr:from>
    <xdr:to>
      <xdr:col>85</xdr:col>
      <xdr:colOff>127000</xdr:colOff>
      <xdr:row>60</xdr:row>
      <xdr:rowOff>22860</xdr:rowOff>
    </xdr:to>
    <xdr:cxnSp macro="">
      <xdr:nvCxnSpPr>
        <xdr:cNvPr id="598" name="直線コネクタ 597"/>
        <xdr:cNvCxnSpPr/>
      </xdr:nvCxnSpPr>
      <xdr:spPr>
        <a:xfrm flipV="1">
          <a:off x="15481300" y="102664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20066</xdr:rowOff>
    </xdr:from>
    <xdr:to>
      <xdr:col>76</xdr:col>
      <xdr:colOff>165100</xdr:colOff>
      <xdr:row>60</xdr:row>
      <xdr:rowOff>121666</xdr:rowOff>
    </xdr:to>
    <xdr:sp macro="" textlink="">
      <xdr:nvSpPr>
        <xdr:cNvPr id="599" name="楕円 598"/>
        <xdr:cNvSpPr/>
      </xdr:nvSpPr>
      <xdr:spPr>
        <a:xfrm>
          <a:off x="14541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70866</xdr:rowOff>
    </xdr:to>
    <xdr:cxnSp macro="">
      <xdr:nvCxnSpPr>
        <xdr:cNvPr id="600" name="直線コネクタ 599"/>
        <xdr:cNvCxnSpPr/>
      </xdr:nvCxnSpPr>
      <xdr:spPr>
        <a:xfrm flipV="1">
          <a:off x="14592300" y="103098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65786</xdr:rowOff>
    </xdr:from>
    <xdr:to>
      <xdr:col>72</xdr:col>
      <xdr:colOff>38100</xdr:colOff>
      <xdr:row>60</xdr:row>
      <xdr:rowOff>167386</xdr:rowOff>
    </xdr:to>
    <xdr:sp macro="" textlink="">
      <xdr:nvSpPr>
        <xdr:cNvPr id="601" name="楕円 600"/>
        <xdr:cNvSpPr/>
      </xdr:nvSpPr>
      <xdr:spPr>
        <a:xfrm>
          <a:off x="13652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70866</xdr:rowOff>
    </xdr:from>
    <xdr:to>
      <xdr:col>76</xdr:col>
      <xdr:colOff>114300</xdr:colOff>
      <xdr:row>60</xdr:row>
      <xdr:rowOff>116586</xdr:rowOff>
    </xdr:to>
    <xdr:cxnSp macro="">
      <xdr:nvCxnSpPr>
        <xdr:cNvPr id="602" name="直線コネクタ 601"/>
        <xdr:cNvCxnSpPr/>
      </xdr:nvCxnSpPr>
      <xdr:spPr>
        <a:xfrm flipV="1">
          <a:off x="13703300" y="103578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603" name="n_1aveValue【保健センター・保健所】&#10;有形固定資産減価償却率"/>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604" name="n_2aveValue【保健センター・保健所】&#10;有形固定資産減価償却率"/>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605" name="n_3aveValue【保健センター・保健所】&#10;有形固定資産減価償却率"/>
        <xdr:cNvSpPr txBox="1"/>
      </xdr:nvSpPr>
      <xdr:spPr>
        <a:xfrm>
          <a:off x="13500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606" name="n_1mainValue【保健センター・保健所】&#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138193</xdr:rowOff>
    </xdr:from>
    <xdr:ext cx="405111" cy="259045"/>
    <xdr:sp macro="" textlink="">
      <xdr:nvSpPr>
        <xdr:cNvPr id="607" name="n_2main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12463</xdr:rowOff>
    </xdr:from>
    <xdr:ext cx="405111" cy="259045"/>
    <xdr:sp macro="" textlink="">
      <xdr:nvSpPr>
        <xdr:cNvPr id="608" name="n_3mainValue【保健センター・保健所】&#10;有形固定資産減価償却率"/>
        <xdr:cNvSpPr txBox="1"/>
      </xdr:nvSpPr>
      <xdr:spPr>
        <a:xfrm>
          <a:off x="135007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9" name="直線コネクタ 6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0" name="テキスト ボックス 6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1" name="直線コネクタ 6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2" name="テキスト ボックス 6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3" name="直線コネクタ 6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4" name="テキスト ボックス 6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5" name="直線コネクタ 6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6" name="テキスト ボックス 6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7" name="直線コネクタ 6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8" name="テキスト ボックス 62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9" name="直線コネクタ 6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0" name="テキスト ボックス 62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34" name="直線コネクタ 633"/>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35"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36" name="直線コネクタ 635"/>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37"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38" name="直線コネクタ 637"/>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39"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40" name="フローチャート: 判断 63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41" name="フローチャート: 判断 640"/>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42" name="フローチャート: 判断 641"/>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43" name="フローチャート: 判断 642"/>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87993</xdr:rowOff>
    </xdr:from>
    <xdr:to>
      <xdr:col>116</xdr:col>
      <xdr:colOff>114300</xdr:colOff>
      <xdr:row>58</xdr:row>
      <xdr:rowOff>18143</xdr:rowOff>
    </xdr:to>
    <xdr:sp macro="" textlink="">
      <xdr:nvSpPr>
        <xdr:cNvPr id="649" name="楕円 648"/>
        <xdr:cNvSpPr/>
      </xdr:nvSpPr>
      <xdr:spPr>
        <a:xfrm>
          <a:off x="221107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110870</xdr:rowOff>
    </xdr:from>
    <xdr:ext cx="469744" cy="259045"/>
    <xdr:sp macro="" textlink="">
      <xdr:nvSpPr>
        <xdr:cNvPr id="650" name="【保健センター・保健所】&#10;一人当たり面積該当値テキスト"/>
        <xdr:cNvSpPr txBox="1"/>
      </xdr:nvSpPr>
      <xdr:spPr>
        <a:xfrm>
          <a:off x="22199600" y="971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104322</xdr:rowOff>
    </xdr:from>
    <xdr:to>
      <xdr:col>112</xdr:col>
      <xdr:colOff>38100</xdr:colOff>
      <xdr:row>58</xdr:row>
      <xdr:rowOff>34472</xdr:rowOff>
    </xdr:to>
    <xdr:sp macro="" textlink="">
      <xdr:nvSpPr>
        <xdr:cNvPr id="651" name="楕円 650"/>
        <xdr:cNvSpPr/>
      </xdr:nvSpPr>
      <xdr:spPr>
        <a:xfrm>
          <a:off x="2127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138793</xdr:rowOff>
    </xdr:from>
    <xdr:to>
      <xdr:col>116</xdr:col>
      <xdr:colOff>63500</xdr:colOff>
      <xdr:row>57</xdr:row>
      <xdr:rowOff>155122</xdr:rowOff>
    </xdr:to>
    <xdr:cxnSp macro="">
      <xdr:nvCxnSpPr>
        <xdr:cNvPr id="652" name="直線コネクタ 651"/>
        <xdr:cNvCxnSpPr/>
      </xdr:nvCxnSpPr>
      <xdr:spPr>
        <a:xfrm flipV="1">
          <a:off x="21323300" y="99114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71665</xdr:rowOff>
    </xdr:from>
    <xdr:to>
      <xdr:col>107</xdr:col>
      <xdr:colOff>101600</xdr:colOff>
      <xdr:row>58</xdr:row>
      <xdr:rowOff>1815</xdr:rowOff>
    </xdr:to>
    <xdr:sp macro="" textlink="">
      <xdr:nvSpPr>
        <xdr:cNvPr id="653" name="楕円 652"/>
        <xdr:cNvSpPr/>
      </xdr:nvSpPr>
      <xdr:spPr>
        <a:xfrm>
          <a:off x="20383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122465</xdr:rowOff>
    </xdr:from>
    <xdr:to>
      <xdr:col>111</xdr:col>
      <xdr:colOff>177800</xdr:colOff>
      <xdr:row>57</xdr:row>
      <xdr:rowOff>155122</xdr:rowOff>
    </xdr:to>
    <xdr:cxnSp macro="">
      <xdr:nvCxnSpPr>
        <xdr:cNvPr id="654" name="直線コネクタ 653"/>
        <xdr:cNvCxnSpPr/>
      </xdr:nvCxnSpPr>
      <xdr:spPr>
        <a:xfrm>
          <a:off x="20434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71665</xdr:rowOff>
    </xdr:from>
    <xdr:to>
      <xdr:col>102</xdr:col>
      <xdr:colOff>165100</xdr:colOff>
      <xdr:row>58</xdr:row>
      <xdr:rowOff>1815</xdr:rowOff>
    </xdr:to>
    <xdr:sp macro="" textlink="">
      <xdr:nvSpPr>
        <xdr:cNvPr id="655" name="楕円 654"/>
        <xdr:cNvSpPr/>
      </xdr:nvSpPr>
      <xdr:spPr>
        <a:xfrm>
          <a:off x="19494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122465</xdr:rowOff>
    </xdr:from>
    <xdr:to>
      <xdr:col>107</xdr:col>
      <xdr:colOff>50800</xdr:colOff>
      <xdr:row>57</xdr:row>
      <xdr:rowOff>122465</xdr:rowOff>
    </xdr:to>
    <xdr:cxnSp macro="">
      <xdr:nvCxnSpPr>
        <xdr:cNvPr id="656" name="直線コネクタ 655"/>
        <xdr:cNvCxnSpPr/>
      </xdr:nvCxnSpPr>
      <xdr:spPr>
        <a:xfrm>
          <a:off x="19545300" y="9895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657"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58"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59"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50999</xdr:rowOff>
    </xdr:from>
    <xdr:ext cx="469744" cy="259045"/>
    <xdr:sp macro="" textlink="">
      <xdr:nvSpPr>
        <xdr:cNvPr id="660" name="n_1mainValue【保健センター・保健所】&#10;一人当たり面積"/>
        <xdr:cNvSpPr txBox="1"/>
      </xdr:nvSpPr>
      <xdr:spPr>
        <a:xfrm>
          <a:off x="210757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18342</xdr:rowOff>
    </xdr:from>
    <xdr:ext cx="469744" cy="259045"/>
    <xdr:sp macro="" textlink="">
      <xdr:nvSpPr>
        <xdr:cNvPr id="661" name="n_2mainValue【保健センター・保健所】&#10;一人当たり面積"/>
        <xdr:cNvSpPr txBox="1"/>
      </xdr:nvSpPr>
      <xdr:spPr>
        <a:xfrm>
          <a:off x="201994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18342</xdr:rowOff>
    </xdr:from>
    <xdr:ext cx="469744" cy="259045"/>
    <xdr:sp macro="" textlink="">
      <xdr:nvSpPr>
        <xdr:cNvPr id="662" name="n_3mainValue【保健センター・保健所】&#10;一人当たり面積"/>
        <xdr:cNvSpPr txBox="1"/>
      </xdr:nvSpPr>
      <xdr:spPr>
        <a:xfrm>
          <a:off x="193104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3" name="テキスト ボックス 6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4" name="直線コネクタ 6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5" name="テキスト ボックス 6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6" name="直線コネクタ 6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7" name="テキスト ボックス 6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8" name="直線コネクタ 6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9" name="テキスト ボックス 6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0" name="直線コネクタ 6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81" name="テキスト ボックス 6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85" name="直線コネクタ 684"/>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86"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87" name="直線コネクタ 686"/>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88"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89" name="直線コネクタ 688"/>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690" name="【消防施設】&#10;有形固定資産減価償却率平均値テキスト"/>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91" name="フローチャート: 判断 690"/>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92" name="フローチャート: 判断 691"/>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93" name="フローチャート: 判断 692"/>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94" name="フローチャート: 判断 693"/>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81026</xdr:rowOff>
    </xdr:from>
    <xdr:to>
      <xdr:col>85</xdr:col>
      <xdr:colOff>177800</xdr:colOff>
      <xdr:row>78</xdr:row>
      <xdr:rowOff>11176</xdr:rowOff>
    </xdr:to>
    <xdr:sp macro="" textlink="">
      <xdr:nvSpPr>
        <xdr:cNvPr id="700" name="楕円 699"/>
        <xdr:cNvSpPr/>
      </xdr:nvSpPr>
      <xdr:spPr>
        <a:xfrm>
          <a:off x="16268700" y="132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34053</xdr:rowOff>
    </xdr:from>
    <xdr:ext cx="405111" cy="259045"/>
    <xdr:sp macro="" textlink="">
      <xdr:nvSpPr>
        <xdr:cNvPr id="701" name="【消防施設】&#10;有形固定資産減価償却率該当値テキスト"/>
        <xdr:cNvSpPr txBox="1"/>
      </xdr:nvSpPr>
      <xdr:spPr>
        <a:xfrm>
          <a:off x="16357600" y="1323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97028</xdr:rowOff>
    </xdr:from>
    <xdr:to>
      <xdr:col>81</xdr:col>
      <xdr:colOff>101600</xdr:colOff>
      <xdr:row>78</xdr:row>
      <xdr:rowOff>27178</xdr:rowOff>
    </xdr:to>
    <xdr:sp macro="" textlink="">
      <xdr:nvSpPr>
        <xdr:cNvPr id="702" name="楕円 701"/>
        <xdr:cNvSpPr/>
      </xdr:nvSpPr>
      <xdr:spPr>
        <a:xfrm>
          <a:off x="15430500" y="132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131826</xdr:rowOff>
    </xdr:from>
    <xdr:to>
      <xdr:col>85</xdr:col>
      <xdr:colOff>127000</xdr:colOff>
      <xdr:row>77</xdr:row>
      <xdr:rowOff>147828</xdr:rowOff>
    </xdr:to>
    <xdr:cxnSp macro="">
      <xdr:nvCxnSpPr>
        <xdr:cNvPr id="703" name="直線コネクタ 702"/>
        <xdr:cNvCxnSpPr/>
      </xdr:nvCxnSpPr>
      <xdr:spPr>
        <a:xfrm flipV="1">
          <a:off x="15481300" y="1333347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122174</xdr:rowOff>
    </xdr:from>
    <xdr:to>
      <xdr:col>76</xdr:col>
      <xdr:colOff>165100</xdr:colOff>
      <xdr:row>78</xdr:row>
      <xdr:rowOff>52324</xdr:rowOff>
    </xdr:to>
    <xdr:sp macro="" textlink="">
      <xdr:nvSpPr>
        <xdr:cNvPr id="704" name="楕円 703"/>
        <xdr:cNvSpPr/>
      </xdr:nvSpPr>
      <xdr:spPr>
        <a:xfrm>
          <a:off x="14541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147828</xdr:rowOff>
    </xdr:from>
    <xdr:to>
      <xdr:col>81</xdr:col>
      <xdr:colOff>50800</xdr:colOff>
      <xdr:row>78</xdr:row>
      <xdr:rowOff>1524</xdr:rowOff>
    </xdr:to>
    <xdr:cxnSp macro="">
      <xdr:nvCxnSpPr>
        <xdr:cNvPr id="705" name="直線コネクタ 704"/>
        <xdr:cNvCxnSpPr/>
      </xdr:nvCxnSpPr>
      <xdr:spPr>
        <a:xfrm flipV="1">
          <a:off x="14592300" y="1334947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94742</xdr:rowOff>
    </xdr:from>
    <xdr:to>
      <xdr:col>72</xdr:col>
      <xdr:colOff>38100</xdr:colOff>
      <xdr:row>78</xdr:row>
      <xdr:rowOff>24892</xdr:rowOff>
    </xdr:to>
    <xdr:sp macro="" textlink="">
      <xdr:nvSpPr>
        <xdr:cNvPr id="706" name="楕円 705"/>
        <xdr:cNvSpPr/>
      </xdr:nvSpPr>
      <xdr:spPr>
        <a:xfrm>
          <a:off x="13652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145542</xdr:rowOff>
    </xdr:from>
    <xdr:to>
      <xdr:col>76</xdr:col>
      <xdr:colOff>114300</xdr:colOff>
      <xdr:row>78</xdr:row>
      <xdr:rowOff>1524</xdr:rowOff>
    </xdr:to>
    <xdr:cxnSp macro="">
      <xdr:nvCxnSpPr>
        <xdr:cNvPr id="707" name="直線コネクタ 706"/>
        <xdr:cNvCxnSpPr/>
      </xdr:nvCxnSpPr>
      <xdr:spPr>
        <a:xfrm>
          <a:off x="13703300" y="13347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29735</xdr:rowOff>
    </xdr:from>
    <xdr:ext cx="405111" cy="259045"/>
    <xdr:sp macro="" textlink="">
      <xdr:nvSpPr>
        <xdr:cNvPr id="708" name="n_1aveValue【消防施設】&#10;有形固定資産減価償却率"/>
        <xdr:cNvSpPr txBox="1"/>
      </xdr:nvSpPr>
      <xdr:spPr>
        <a:xfrm>
          <a:off x="152660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709" name="n_2aveValue【消防施設】&#10;有形固定資産減価償却率"/>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100601</xdr:rowOff>
    </xdr:from>
    <xdr:ext cx="405111" cy="259045"/>
    <xdr:sp macro="" textlink="">
      <xdr:nvSpPr>
        <xdr:cNvPr id="710" name="n_3aveValue【消防施設】&#10;有形固定資産減価償却率"/>
        <xdr:cNvSpPr txBox="1"/>
      </xdr:nvSpPr>
      <xdr:spPr>
        <a:xfrm>
          <a:off x="13500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43705</xdr:rowOff>
    </xdr:from>
    <xdr:ext cx="405111" cy="259045"/>
    <xdr:sp macro="" textlink="">
      <xdr:nvSpPr>
        <xdr:cNvPr id="711" name="n_1mainValue【消防施設】&#10;有形固定資産減価償却率"/>
        <xdr:cNvSpPr txBox="1"/>
      </xdr:nvSpPr>
      <xdr:spPr>
        <a:xfrm>
          <a:off x="15266044" y="130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68851</xdr:rowOff>
    </xdr:from>
    <xdr:ext cx="405111" cy="259045"/>
    <xdr:sp macro="" textlink="">
      <xdr:nvSpPr>
        <xdr:cNvPr id="712" name="n_2mainValue【消防施設】&#10;有形固定資産減価償却率"/>
        <xdr:cNvSpPr txBox="1"/>
      </xdr:nvSpPr>
      <xdr:spPr>
        <a:xfrm>
          <a:off x="14389744" y="130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41419</xdr:rowOff>
    </xdr:from>
    <xdr:ext cx="405111" cy="259045"/>
    <xdr:sp macro="" textlink="">
      <xdr:nvSpPr>
        <xdr:cNvPr id="713" name="n_3mainValue【消防施設】&#10;有形固定資産減価償却率"/>
        <xdr:cNvSpPr txBox="1"/>
      </xdr:nvSpPr>
      <xdr:spPr>
        <a:xfrm>
          <a:off x="13500744" y="1307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737" name="直線コネクタ 736"/>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3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39" name="直線コネクタ 73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40"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41" name="直線コネクタ 740"/>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742" name="【消防施設】&#10;一人当たり面積平均値テキスト"/>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43" name="フローチャート: 判断 742"/>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44" name="フローチャート: 判断 743"/>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45" name="フローチャート: 判断 744"/>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46" name="フローチャート: 判断 745"/>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52" name="楕円 751"/>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753" name="【消防施設】&#10;一人当たり面積該当値テキスト"/>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754" name="楕円 753"/>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85</xdr:row>
      <xdr:rowOff>41911</xdr:rowOff>
    </xdr:to>
    <xdr:cxnSp macro="">
      <xdr:nvCxnSpPr>
        <xdr:cNvPr id="755" name="直線コネクタ 754"/>
        <xdr:cNvCxnSpPr/>
      </xdr:nvCxnSpPr>
      <xdr:spPr>
        <a:xfrm flipV="1">
          <a:off x="21323300" y="14569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52070</xdr:rowOff>
    </xdr:from>
    <xdr:to>
      <xdr:col>107</xdr:col>
      <xdr:colOff>101600</xdr:colOff>
      <xdr:row>84</xdr:row>
      <xdr:rowOff>153670</xdr:rowOff>
    </xdr:to>
    <xdr:sp macro="" textlink="">
      <xdr:nvSpPr>
        <xdr:cNvPr id="756" name="楕円 755"/>
        <xdr:cNvSpPr/>
      </xdr:nvSpPr>
      <xdr:spPr>
        <a:xfrm>
          <a:off x="2038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102870</xdr:rowOff>
    </xdr:from>
    <xdr:to>
      <xdr:col>111</xdr:col>
      <xdr:colOff>177800</xdr:colOff>
      <xdr:row>85</xdr:row>
      <xdr:rowOff>41911</xdr:rowOff>
    </xdr:to>
    <xdr:cxnSp macro="">
      <xdr:nvCxnSpPr>
        <xdr:cNvPr id="757" name="直線コネクタ 756"/>
        <xdr:cNvCxnSpPr/>
      </xdr:nvCxnSpPr>
      <xdr:spPr>
        <a:xfrm>
          <a:off x="20434300" y="145046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93980</xdr:rowOff>
    </xdr:from>
    <xdr:to>
      <xdr:col>102</xdr:col>
      <xdr:colOff>165100</xdr:colOff>
      <xdr:row>85</xdr:row>
      <xdr:rowOff>24130</xdr:rowOff>
    </xdr:to>
    <xdr:sp macro="" textlink="">
      <xdr:nvSpPr>
        <xdr:cNvPr id="758" name="楕円 757"/>
        <xdr:cNvSpPr/>
      </xdr:nvSpPr>
      <xdr:spPr>
        <a:xfrm>
          <a:off x="19494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102870</xdr:rowOff>
    </xdr:from>
    <xdr:to>
      <xdr:col>107</xdr:col>
      <xdr:colOff>50800</xdr:colOff>
      <xdr:row>84</xdr:row>
      <xdr:rowOff>144780</xdr:rowOff>
    </xdr:to>
    <xdr:cxnSp macro="">
      <xdr:nvCxnSpPr>
        <xdr:cNvPr id="759" name="直線コネクタ 758"/>
        <xdr:cNvCxnSpPr/>
      </xdr:nvCxnSpPr>
      <xdr:spPr>
        <a:xfrm flipV="1">
          <a:off x="19545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760" name="n_1aveValue【消防施設】&#10;一人当たり面積"/>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61"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62"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763" name="n_1mainValue【消防施設】&#10;一人当たり面積"/>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144797</xdr:rowOff>
    </xdr:from>
    <xdr:ext cx="469744" cy="259045"/>
    <xdr:sp macro="" textlink="">
      <xdr:nvSpPr>
        <xdr:cNvPr id="764" name="n_2mainValue【消防施設】&#10;一人当たり面積"/>
        <xdr:cNvSpPr txBox="1"/>
      </xdr:nvSpPr>
      <xdr:spPr>
        <a:xfrm>
          <a:off x="20199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40657</xdr:rowOff>
    </xdr:from>
    <xdr:ext cx="469744" cy="259045"/>
    <xdr:sp macro="" textlink="">
      <xdr:nvSpPr>
        <xdr:cNvPr id="765" name="n_3mainValue【消防施設】&#10;一人当たり面積"/>
        <xdr:cNvSpPr txBox="1"/>
      </xdr:nvSpPr>
      <xdr:spPr>
        <a:xfrm>
          <a:off x="19310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6" name="テキスト ボックス 77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7" name="直線コネクタ 7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8" name="テキスト ボックス 77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9" name="直線コネクタ 7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0" name="テキスト ボックス 7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1" name="直線コネクタ 7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2" name="テキスト ボックス 7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3" name="直線コネクタ 7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4" name="テキスト ボックス 7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5" name="直線コネクタ 7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6" name="テキスト ボックス 7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90" name="直線コネクタ 789"/>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91"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92" name="直線コネクタ 791"/>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93"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94" name="直線コネクタ 793"/>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92091</xdr:rowOff>
    </xdr:from>
    <xdr:ext cx="405111" cy="259045"/>
    <xdr:sp macro="" textlink="">
      <xdr:nvSpPr>
        <xdr:cNvPr id="795" name="【庁舎】&#10;有形固定資産減価償却率平均値テキスト"/>
        <xdr:cNvSpPr txBox="1"/>
      </xdr:nvSpPr>
      <xdr:spPr>
        <a:xfrm>
          <a:off x="16357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96" name="フローチャート: 判断 795"/>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97" name="フローチャート: 判断 796"/>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98" name="フローチャート: 判断 797"/>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99" name="フローチャート: 判断 798"/>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141605</xdr:rowOff>
    </xdr:from>
    <xdr:to>
      <xdr:col>85</xdr:col>
      <xdr:colOff>177800</xdr:colOff>
      <xdr:row>109</xdr:row>
      <xdr:rowOff>71755</xdr:rowOff>
    </xdr:to>
    <xdr:sp macro="" textlink="">
      <xdr:nvSpPr>
        <xdr:cNvPr id="805" name="楕円 804"/>
        <xdr:cNvSpPr/>
      </xdr:nvSpPr>
      <xdr:spPr>
        <a:xfrm>
          <a:off x="16268700" y="18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56532</xdr:rowOff>
    </xdr:from>
    <xdr:ext cx="405111" cy="259045"/>
    <xdr:sp macro="" textlink="">
      <xdr:nvSpPr>
        <xdr:cNvPr id="806" name="【庁舎】&#10;有形固定資産減価償却率該当値テキスト"/>
        <xdr:cNvSpPr txBox="1"/>
      </xdr:nvSpPr>
      <xdr:spPr>
        <a:xfrm>
          <a:off x="16357600" y="1857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109</xdr:row>
      <xdr:rowOff>15875</xdr:rowOff>
    </xdr:from>
    <xdr:to>
      <xdr:col>81</xdr:col>
      <xdr:colOff>101600</xdr:colOff>
      <xdr:row>109</xdr:row>
      <xdr:rowOff>117475</xdr:rowOff>
    </xdr:to>
    <xdr:sp macro="" textlink="">
      <xdr:nvSpPr>
        <xdr:cNvPr id="807" name="楕円 806"/>
        <xdr:cNvSpPr/>
      </xdr:nvSpPr>
      <xdr:spPr>
        <a:xfrm>
          <a:off x="15430500" y="187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20955</xdr:rowOff>
    </xdr:from>
    <xdr:to>
      <xdr:col>85</xdr:col>
      <xdr:colOff>127000</xdr:colOff>
      <xdr:row>109</xdr:row>
      <xdr:rowOff>66675</xdr:rowOff>
    </xdr:to>
    <xdr:cxnSp macro="">
      <xdr:nvCxnSpPr>
        <xdr:cNvPr id="808" name="直線コネクタ 807"/>
        <xdr:cNvCxnSpPr/>
      </xdr:nvCxnSpPr>
      <xdr:spPr>
        <a:xfrm flipV="1">
          <a:off x="15481300" y="187090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145414</xdr:rowOff>
    </xdr:from>
    <xdr:to>
      <xdr:col>76</xdr:col>
      <xdr:colOff>165100</xdr:colOff>
      <xdr:row>109</xdr:row>
      <xdr:rowOff>75564</xdr:rowOff>
    </xdr:to>
    <xdr:sp macro="" textlink="">
      <xdr:nvSpPr>
        <xdr:cNvPr id="809" name="楕円 808"/>
        <xdr:cNvSpPr/>
      </xdr:nvSpPr>
      <xdr:spPr>
        <a:xfrm>
          <a:off x="14541500" y="18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24764</xdr:rowOff>
    </xdr:from>
    <xdr:to>
      <xdr:col>81</xdr:col>
      <xdr:colOff>50800</xdr:colOff>
      <xdr:row>109</xdr:row>
      <xdr:rowOff>66675</xdr:rowOff>
    </xdr:to>
    <xdr:cxnSp macro="">
      <xdr:nvCxnSpPr>
        <xdr:cNvPr id="810" name="直線コネクタ 809"/>
        <xdr:cNvCxnSpPr/>
      </xdr:nvCxnSpPr>
      <xdr:spPr>
        <a:xfrm>
          <a:off x="14592300" y="18712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168275</xdr:rowOff>
    </xdr:from>
    <xdr:to>
      <xdr:col>72</xdr:col>
      <xdr:colOff>38100</xdr:colOff>
      <xdr:row>109</xdr:row>
      <xdr:rowOff>98425</xdr:rowOff>
    </xdr:to>
    <xdr:sp macro="" textlink="">
      <xdr:nvSpPr>
        <xdr:cNvPr id="811" name="楕円 810"/>
        <xdr:cNvSpPr/>
      </xdr:nvSpPr>
      <xdr:spPr>
        <a:xfrm>
          <a:off x="13652500" y="18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24764</xdr:rowOff>
    </xdr:from>
    <xdr:to>
      <xdr:col>76</xdr:col>
      <xdr:colOff>114300</xdr:colOff>
      <xdr:row>109</xdr:row>
      <xdr:rowOff>47625</xdr:rowOff>
    </xdr:to>
    <xdr:cxnSp macro="">
      <xdr:nvCxnSpPr>
        <xdr:cNvPr id="812" name="直線コネクタ 811"/>
        <xdr:cNvCxnSpPr/>
      </xdr:nvCxnSpPr>
      <xdr:spPr>
        <a:xfrm flipV="1">
          <a:off x="13703300" y="187128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813" name="n_1aveValue【庁舎】&#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814" name="n_2aveValue【庁舎】&#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815" name="n_3aveValue【庁舎】&#10;有形固定資産減価償却率"/>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108602</xdr:rowOff>
    </xdr:from>
    <xdr:ext cx="405111" cy="259045"/>
    <xdr:sp macro="" textlink="">
      <xdr:nvSpPr>
        <xdr:cNvPr id="816" name="n_1mainValue【庁舎】&#10;有形固定資産減価償却率"/>
        <xdr:cNvSpPr txBox="1"/>
      </xdr:nvSpPr>
      <xdr:spPr>
        <a:xfrm>
          <a:off x="15266044" y="187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66691</xdr:rowOff>
    </xdr:from>
    <xdr:ext cx="405111" cy="259045"/>
    <xdr:sp macro="" textlink="">
      <xdr:nvSpPr>
        <xdr:cNvPr id="817" name="n_2mainValue【庁舎】&#10;有形固定資産減価償却率"/>
        <xdr:cNvSpPr txBox="1"/>
      </xdr:nvSpPr>
      <xdr:spPr>
        <a:xfrm>
          <a:off x="14389744" y="1875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89552</xdr:rowOff>
    </xdr:from>
    <xdr:ext cx="405111" cy="259045"/>
    <xdr:sp macro="" textlink="">
      <xdr:nvSpPr>
        <xdr:cNvPr id="818" name="n_3mainValue【庁舎】&#10;有形固定資産減価償却率"/>
        <xdr:cNvSpPr txBox="1"/>
      </xdr:nvSpPr>
      <xdr:spPr>
        <a:xfrm>
          <a:off x="13500744" y="187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0" name="直線コネクタ 82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1" name="テキスト ボックス 83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4" name="直線コネクタ 83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5" name="テキスト ボックス 83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839" name="直線コネクタ 838"/>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840"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841" name="直線コネクタ 840"/>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42"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43" name="直線コネクタ 842"/>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844"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45" name="フローチャート: 判断 844"/>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46" name="フローチャート: 判断 845"/>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847" name="フローチャート: 判断 846"/>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48" name="フローチャート: 判断 847"/>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168275</xdr:rowOff>
    </xdr:from>
    <xdr:to>
      <xdr:col>116</xdr:col>
      <xdr:colOff>114300</xdr:colOff>
      <xdr:row>103</xdr:row>
      <xdr:rowOff>98425</xdr:rowOff>
    </xdr:to>
    <xdr:sp macro="" textlink="">
      <xdr:nvSpPr>
        <xdr:cNvPr id="854" name="楕円 853"/>
        <xdr:cNvSpPr/>
      </xdr:nvSpPr>
      <xdr:spPr>
        <a:xfrm>
          <a:off x="22110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19702</xdr:rowOff>
    </xdr:from>
    <xdr:ext cx="469744" cy="259045"/>
    <xdr:sp macro="" textlink="">
      <xdr:nvSpPr>
        <xdr:cNvPr id="855" name="【庁舎】&#10;一人当たり面積該当値テキスト"/>
        <xdr:cNvSpPr txBox="1"/>
      </xdr:nvSpPr>
      <xdr:spPr>
        <a:xfrm>
          <a:off x="22199600"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856" name="楕円 855"/>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47625</xdr:rowOff>
    </xdr:from>
    <xdr:to>
      <xdr:col>116</xdr:col>
      <xdr:colOff>63500</xdr:colOff>
      <xdr:row>103</xdr:row>
      <xdr:rowOff>64770</xdr:rowOff>
    </xdr:to>
    <xdr:cxnSp macro="">
      <xdr:nvCxnSpPr>
        <xdr:cNvPr id="857" name="直線コネクタ 856"/>
        <xdr:cNvCxnSpPr/>
      </xdr:nvCxnSpPr>
      <xdr:spPr>
        <a:xfrm flipV="1">
          <a:off x="21323300" y="17706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76836</xdr:rowOff>
    </xdr:from>
    <xdr:to>
      <xdr:col>107</xdr:col>
      <xdr:colOff>101600</xdr:colOff>
      <xdr:row>105</xdr:row>
      <xdr:rowOff>6986</xdr:rowOff>
    </xdr:to>
    <xdr:sp macro="" textlink="">
      <xdr:nvSpPr>
        <xdr:cNvPr id="858" name="楕円 857"/>
        <xdr:cNvSpPr/>
      </xdr:nvSpPr>
      <xdr:spPr>
        <a:xfrm>
          <a:off x="20383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104</xdr:row>
      <xdr:rowOff>127636</xdr:rowOff>
    </xdr:to>
    <xdr:cxnSp macro="">
      <xdr:nvCxnSpPr>
        <xdr:cNvPr id="859" name="直線コネクタ 858"/>
        <xdr:cNvCxnSpPr/>
      </xdr:nvCxnSpPr>
      <xdr:spPr>
        <a:xfrm flipV="1">
          <a:off x="20434300" y="17724120"/>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53975</xdr:rowOff>
    </xdr:from>
    <xdr:to>
      <xdr:col>102</xdr:col>
      <xdr:colOff>165100</xdr:colOff>
      <xdr:row>104</xdr:row>
      <xdr:rowOff>155575</xdr:rowOff>
    </xdr:to>
    <xdr:sp macro="" textlink="">
      <xdr:nvSpPr>
        <xdr:cNvPr id="860" name="楕円 859"/>
        <xdr:cNvSpPr/>
      </xdr:nvSpPr>
      <xdr:spPr>
        <a:xfrm>
          <a:off x="19494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104775</xdr:rowOff>
    </xdr:from>
    <xdr:to>
      <xdr:col>107</xdr:col>
      <xdr:colOff>50800</xdr:colOff>
      <xdr:row>104</xdr:row>
      <xdr:rowOff>127636</xdr:rowOff>
    </xdr:to>
    <xdr:cxnSp macro="">
      <xdr:nvCxnSpPr>
        <xdr:cNvPr id="861" name="直線コネクタ 860"/>
        <xdr:cNvCxnSpPr/>
      </xdr:nvCxnSpPr>
      <xdr:spPr>
        <a:xfrm>
          <a:off x="19545300" y="179355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862"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46372</xdr:rowOff>
    </xdr:from>
    <xdr:ext cx="469744" cy="259045"/>
    <xdr:sp macro="" textlink="">
      <xdr:nvSpPr>
        <xdr:cNvPr id="863" name="n_2aveValue【庁舎】&#10;一人当たり面積"/>
        <xdr:cNvSpPr txBox="1"/>
      </xdr:nvSpPr>
      <xdr:spPr>
        <a:xfrm>
          <a:off x="20199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140988</xdr:rowOff>
    </xdr:from>
    <xdr:ext cx="469744" cy="259045"/>
    <xdr:sp macro="" textlink="">
      <xdr:nvSpPr>
        <xdr:cNvPr id="864" name="n_3aveValue【庁舎】&#10;一人当たり面積"/>
        <xdr:cNvSpPr txBox="1"/>
      </xdr:nvSpPr>
      <xdr:spPr>
        <a:xfrm>
          <a:off x="19310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865" name="n_1mainValue【庁舎】&#10;一人当たり面積"/>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169563</xdr:rowOff>
    </xdr:from>
    <xdr:ext cx="469744" cy="259045"/>
    <xdr:sp macro="" textlink="">
      <xdr:nvSpPr>
        <xdr:cNvPr id="866" name="n_2mainValue【庁舎】&#10;一人当たり面積"/>
        <xdr:cNvSpPr txBox="1"/>
      </xdr:nvSpPr>
      <xdr:spPr>
        <a:xfrm>
          <a:off x="20199427" y="180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652</xdr:rowOff>
    </xdr:from>
    <xdr:ext cx="469744" cy="259045"/>
    <xdr:sp macro="" textlink="">
      <xdr:nvSpPr>
        <xdr:cNvPr id="867" name="n_3mainValue【庁舎】&#10;一人当たり面積"/>
        <xdr:cNvSpPr txBox="1"/>
      </xdr:nvSpPr>
      <xdr:spPr>
        <a:xfrm>
          <a:off x="19310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体育館・プールの一人当たり面積は、類似団体平均が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あるのに対し本市は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と非常に高い水準となっている。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また、保健センター・保健所の一人当たり面積も、類似団体平均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に対し、本市が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と高い水準となっており、体育館・プールの一人当たり面積と同様の傾向がある。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は、市町合併により旧市町で保有していた公共施設を併せ持つこととな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、用途の重複した施設を複数保有していることなどが大きな要因と考えられる。体育館・プールの有形固定資産減価償却率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、保健センター・保健所の有形固定資産減価償却率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とほぼ同水準となっているが、個別に観ると老朽化の進んでいる施設も多くあることから、財政負担の縮減を図るためには、機能の重複した体育施設の統廃合について早急に検討を進め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また、本市の特性として消防団機能が充実しており、消防施設が多くなっていることから、使用する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器具庫や貯水槽が古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改築する必要がないため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が高止まりしている。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102,789
102,309
602.97
53,783,672
52,579,622
1,087,095
29,337,757
61,429,845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引く景気の低迷や少子高齢化等により指数は悪化傾向にあった。しかし、景気の回復により、わずかながらではあるが回復傾向にある。今後とも歳出削減、地方税の徴収強化等の取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10885</xdr:rowOff>
    </xdr:to>
    <xdr:cxnSp macro="">
      <xdr:nvCxnSpPr>
        <xdr:cNvPr id="74" name="直線コネクタ 73"/>
        <xdr:cNvCxnSpPr/>
      </xdr:nvCxnSpPr>
      <xdr:spPr>
        <a:xfrm flipV="1">
          <a:off x="3225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10885</xdr:rowOff>
    </xdr:from>
    <xdr:to>
      <xdr:col>15</xdr:col>
      <xdr:colOff>82550</xdr:colOff>
      <xdr:row>45</xdr:row>
      <xdr:rowOff>28122</xdr:rowOff>
    </xdr:to>
    <xdr:cxnSp macro="">
      <xdr:nvCxnSpPr>
        <xdr:cNvPr id="77" name="直線コネクタ 76"/>
        <xdr:cNvCxnSpPr/>
      </xdr:nvCxnSpPr>
      <xdr:spPr>
        <a:xfrm flipV="1">
          <a:off x="2336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45357</xdr:rowOff>
    </xdr:to>
    <xdr:cxnSp macro="">
      <xdr:nvCxnSpPr>
        <xdr:cNvPr id="80" name="直線コネクタ 79"/>
        <xdr:cNvCxnSpPr/>
      </xdr:nvCxnSpPr>
      <xdr:spPr>
        <a:xfrm flipV="1">
          <a:off x="1447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131535</xdr:rowOff>
    </xdr:from>
    <xdr:to>
      <xdr:col>15</xdr:col>
      <xdr:colOff>133350</xdr:colOff>
      <xdr:row>45</xdr:row>
      <xdr:rowOff>61685</xdr:rowOff>
    </xdr:to>
    <xdr:sp macro="" textlink="">
      <xdr:nvSpPr>
        <xdr:cNvPr id="94" name="楕円 93"/>
        <xdr:cNvSpPr/>
      </xdr:nvSpPr>
      <xdr:spPr>
        <a:xfrm>
          <a:off x="3175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46462</xdr:rowOff>
    </xdr:from>
    <xdr:ext cx="762000" cy="259045"/>
    <xdr:sp macro="" textlink="">
      <xdr:nvSpPr>
        <xdr:cNvPr id="95" name="テキスト ボックス 94"/>
        <xdr:cNvSpPr txBox="1"/>
      </xdr:nvSpPr>
      <xdr:spPr>
        <a:xfrm>
          <a:off x="2844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合併算定替の段階的縮減による普通交付税の減や新規施設開設による運営費の増により高い比率となっていることから、行財政改革推進計画に基づき、引き続き自主財源の確保、物件費の縮減等に努める。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57996</xdr:rowOff>
    </xdr:to>
    <xdr:cxnSp macro="">
      <xdr:nvCxnSpPr>
        <xdr:cNvPr id="134" name="直線コネクタ 133"/>
        <xdr:cNvCxnSpPr/>
      </xdr:nvCxnSpPr>
      <xdr:spPr>
        <a:xfrm>
          <a:off x="4114800" y="1077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5"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62</xdr:row>
      <xdr:rowOff>149013</xdr:rowOff>
    </xdr:to>
    <xdr:cxnSp macro="">
      <xdr:nvCxnSpPr>
        <xdr:cNvPr id="137" name="直線コネクタ 136"/>
        <xdr:cNvCxnSpPr/>
      </xdr:nvCxnSpPr>
      <xdr:spPr>
        <a:xfrm flipV="1">
          <a:off x="3225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149013</xdr:rowOff>
    </xdr:to>
    <xdr:cxnSp macro="">
      <xdr:nvCxnSpPr>
        <xdr:cNvPr id="140" name="直線コネクタ 139"/>
        <xdr:cNvCxnSpPr/>
      </xdr:nvCxnSpPr>
      <xdr:spPr>
        <a:xfrm>
          <a:off x="2336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2" name="テキスト ボックス 14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44450</xdr:rowOff>
    </xdr:to>
    <xdr:cxnSp macro="">
      <xdr:nvCxnSpPr>
        <xdr:cNvPr id="143" name="直線コネクタ 142"/>
        <xdr:cNvCxnSpPr/>
      </xdr:nvCxnSpPr>
      <xdr:spPr>
        <a:xfrm>
          <a:off x="1447800" y="1064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47" name="テキスト ボックス 14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3" name="楕円 152"/>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4"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5" name="楕円 154"/>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6" name="テキスト ボックス 15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7" name="楕円 156"/>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8" name="テキスト ボックス 157"/>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9" name="楕円 158"/>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60" name="テキスト ボックス 159"/>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61" name="楕円 160"/>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62" name="テキスト ボックス 161"/>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人口１人当たりの人件費、物件費等決算額のいずれも類似団体平均を上回っている。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今後も公共施設適正化基本計画に基づき、公共施設の適正な配置や効率的な管理運営を行うことで、施設の維持管理経費の低減を図る。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72047</xdr:rowOff>
    </xdr:from>
    <xdr:to>
      <xdr:col>23</xdr:col>
      <xdr:colOff>133350</xdr:colOff>
      <xdr:row>85</xdr:row>
      <xdr:rowOff>92334</xdr:rowOff>
    </xdr:to>
    <xdr:cxnSp macro="">
      <xdr:nvCxnSpPr>
        <xdr:cNvPr id="199" name="直線コネクタ 198"/>
        <xdr:cNvCxnSpPr/>
      </xdr:nvCxnSpPr>
      <xdr:spPr>
        <a:xfrm flipV="1">
          <a:off x="4114800" y="14645297"/>
          <a:ext cx="8382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69373</xdr:rowOff>
    </xdr:from>
    <xdr:ext cx="762000" cy="259045"/>
    <xdr:sp macro="" textlink="">
      <xdr:nvSpPr>
        <xdr:cNvPr id="200" name="人件費・物件費等の状況平均値テキスト"/>
        <xdr:cNvSpPr txBox="1"/>
      </xdr:nvSpPr>
      <xdr:spPr>
        <a:xfrm>
          <a:off x="5041900" y="1429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135446</xdr:rowOff>
    </xdr:from>
    <xdr:to>
      <xdr:col>19</xdr:col>
      <xdr:colOff>133350</xdr:colOff>
      <xdr:row>85</xdr:row>
      <xdr:rowOff>92334</xdr:rowOff>
    </xdr:to>
    <xdr:cxnSp macro="">
      <xdr:nvCxnSpPr>
        <xdr:cNvPr id="202" name="直線コネクタ 201"/>
        <xdr:cNvCxnSpPr/>
      </xdr:nvCxnSpPr>
      <xdr:spPr>
        <a:xfrm>
          <a:off x="3225800" y="14537246"/>
          <a:ext cx="889000" cy="1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143958</xdr:rowOff>
    </xdr:from>
    <xdr:ext cx="736600" cy="259045"/>
    <xdr:sp macro="" textlink="">
      <xdr:nvSpPr>
        <xdr:cNvPr id="204" name="テキスト ボックス 203"/>
        <xdr:cNvSpPr txBox="1"/>
      </xdr:nvSpPr>
      <xdr:spPr>
        <a:xfrm>
          <a:off x="3733800" y="1420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115884</xdr:rowOff>
    </xdr:from>
    <xdr:to>
      <xdr:col>15</xdr:col>
      <xdr:colOff>82550</xdr:colOff>
      <xdr:row>84</xdr:row>
      <xdr:rowOff>135446</xdr:rowOff>
    </xdr:to>
    <xdr:cxnSp macro="">
      <xdr:nvCxnSpPr>
        <xdr:cNvPr id="205" name="直線コネクタ 204"/>
        <xdr:cNvCxnSpPr/>
      </xdr:nvCxnSpPr>
      <xdr:spPr>
        <a:xfrm>
          <a:off x="2336800" y="14517684"/>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94043</xdr:rowOff>
    </xdr:from>
    <xdr:ext cx="762000" cy="259045"/>
    <xdr:sp macro="" textlink="">
      <xdr:nvSpPr>
        <xdr:cNvPr id="207" name="テキスト ボックス 206"/>
        <xdr:cNvSpPr txBox="1"/>
      </xdr:nvSpPr>
      <xdr:spPr>
        <a:xfrm>
          <a:off x="2844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40735</xdr:rowOff>
    </xdr:from>
    <xdr:to>
      <xdr:col>11</xdr:col>
      <xdr:colOff>31750</xdr:colOff>
      <xdr:row>84</xdr:row>
      <xdr:rowOff>115884</xdr:rowOff>
    </xdr:to>
    <xdr:cxnSp macro="">
      <xdr:nvCxnSpPr>
        <xdr:cNvPr id="208" name="直線コネクタ 207"/>
        <xdr:cNvCxnSpPr/>
      </xdr:nvCxnSpPr>
      <xdr:spPr>
        <a:xfrm>
          <a:off x="1447800" y="14442535"/>
          <a:ext cx="889000" cy="7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21247</xdr:rowOff>
    </xdr:from>
    <xdr:to>
      <xdr:col>23</xdr:col>
      <xdr:colOff>184150</xdr:colOff>
      <xdr:row>85</xdr:row>
      <xdr:rowOff>122847</xdr:rowOff>
    </xdr:to>
    <xdr:sp macro="" textlink="">
      <xdr:nvSpPr>
        <xdr:cNvPr id="218" name="楕円 217"/>
        <xdr:cNvSpPr/>
      </xdr:nvSpPr>
      <xdr:spPr>
        <a:xfrm>
          <a:off x="4902200" y="145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164774</xdr:rowOff>
    </xdr:from>
    <xdr:ext cx="762000" cy="259045"/>
    <xdr:sp macro="" textlink="">
      <xdr:nvSpPr>
        <xdr:cNvPr id="219" name="人件費・物件費等の状況該当値テキスト"/>
        <xdr:cNvSpPr txBox="1"/>
      </xdr:nvSpPr>
      <xdr:spPr>
        <a:xfrm>
          <a:off x="5041900" y="1456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41534</xdr:rowOff>
    </xdr:from>
    <xdr:to>
      <xdr:col>19</xdr:col>
      <xdr:colOff>184150</xdr:colOff>
      <xdr:row>85</xdr:row>
      <xdr:rowOff>143134</xdr:rowOff>
    </xdr:to>
    <xdr:sp macro="" textlink="">
      <xdr:nvSpPr>
        <xdr:cNvPr id="220" name="楕円 219"/>
        <xdr:cNvSpPr/>
      </xdr:nvSpPr>
      <xdr:spPr>
        <a:xfrm>
          <a:off x="4064000" y="146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127911</xdr:rowOff>
    </xdr:from>
    <xdr:ext cx="736600" cy="259045"/>
    <xdr:sp macro="" textlink="">
      <xdr:nvSpPr>
        <xdr:cNvPr id="221" name="テキスト ボックス 220"/>
        <xdr:cNvSpPr txBox="1"/>
      </xdr:nvSpPr>
      <xdr:spPr>
        <a:xfrm>
          <a:off x="3733800" y="1470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84646</xdr:rowOff>
    </xdr:from>
    <xdr:to>
      <xdr:col>15</xdr:col>
      <xdr:colOff>133350</xdr:colOff>
      <xdr:row>85</xdr:row>
      <xdr:rowOff>14796</xdr:rowOff>
    </xdr:to>
    <xdr:sp macro="" textlink="">
      <xdr:nvSpPr>
        <xdr:cNvPr id="222" name="楕円 221"/>
        <xdr:cNvSpPr/>
      </xdr:nvSpPr>
      <xdr:spPr>
        <a:xfrm>
          <a:off x="3175000" y="144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171023</xdr:rowOff>
    </xdr:from>
    <xdr:ext cx="762000" cy="259045"/>
    <xdr:sp macro="" textlink="">
      <xdr:nvSpPr>
        <xdr:cNvPr id="223" name="テキスト ボックス 222"/>
        <xdr:cNvSpPr txBox="1"/>
      </xdr:nvSpPr>
      <xdr:spPr>
        <a:xfrm>
          <a:off x="2844800" y="145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65084</xdr:rowOff>
    </xdr:from>
    <xdr:to>
      <xdr:col>11</xdr:col>
      <xdr:colOff>82550</xdr:colOff>
      <xdr:row>84</xdr:row>
      <xdr:rowOff>166684</xdr:rowOff>
    </xdr:to>
    <xdr:sp macro="" textlink="">
      <xdr:nvSpPr>
        <xdr:cNvPr id="224" name="楕円 223"/>
        <xdr:cNvSpPr/>
      </xdr:nvSpPr>
      <xdr:spPr>
        <a:xfrm>
          <a:off x="2286000" y="144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151461</xdr:rowOff>
    </xdr:from>
    <xdr:ext cx="762000" cy="259045"/>
    <xdr:sp macro="" textlink="">
      <xdr:nvSpPr>
        <xdr:cNvPr id="225" name="テキスト ボックス 224"/>
        <xdr:cNvSpPr txBox="1"/>
      </xdr:nvSpPr>
      <xdr:spPr>
        <a:xfrm>
          <a:off x="1955800" y="145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161385</xdr:rowOff>
    </xdr:from>
    <xdr:to>
      <xdr:col>7</xdr:col>
      <xdr:colOff>31750</xdr:colOff>
      <xdr:row>84</xdr:row>
      <xdr:rowOff>91535</xdr:rowOff>
    </xdr:to>
    <xdr:sp macro="" textlink="">
      <xdr:nvSpPr>
        <xdr:cNvPr id="226" name="楕円 225"/>
        <xdr:cNvSpPr/>
      </xdr:nvSpPr>
      <xdr:spPr>
        <a:xfrm>
          <a:off x="1397000" y="143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76312</xdr:rowOff>
    </xdr:from>
    <xdr:ext cx="762000" cy="259045"/>
    <xdr:sp macro="" textlink="">
      <xdr:nvSpPr>
        <xdr:cNvPr id="227" name="テキスト ボックス 226"/>
        <xdr:cNvSpPr txBox="1"/>
      </xdr:nvSpPr>
      <xdr:spPr>
        <a:xfrm>
          <a:off x="1066800" y="1447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合併前の旧酒田市の平成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年度ラスパイレス指数は</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97.4</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だったが、合併後は</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台の指数を推移している。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日現在）は</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98.8</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と、類似団体の平均と比較すると</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21166</xdr:rowOff>
    </xdr:to>
    <xdr:cxnSp macro="">
      <xdr:nvCxnSpPr>
        <xdr:cNvPr id="261" name="直線コネクタ 260"/>
        <xdr:cNvCxnSpPr/>
      </xdr:nvCxnSpPr>
      <xdr:spPr>
        <a:xfrm>
          <a:off x="16179800" y="147256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152400</xdr:rowOff>
    </xdr:to>
    <xdr:cxnSp macro="">
      <xdr:nvCxnSpPr>
        <xdr:cNvPr id="264" name="直線コネクタ 263"/>
        <xdr:cNvCxnSpPr/>
      </xdr:nvCxnSpPr>
      <xdr:spPr>
        <a:xfrm>
          <a:off x="15290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132291</xdr:rowOff>
    </xdr:to>
    <xdr:cxnSp macro="">
      <xdr:nvCxnSpPr>
        <xdr:cNvPr id="267" name="直線コネクタ 266"/>
        <xdr:cNvCxnSpPr/>
      </xdr:nvCxnSpPr>
      <xdr:spPr>
        <a:xfrm>
          <a:off x="14401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85</xdr:row>
      <xdr:rowOff>92075</xdr:rowOff>
    </xdr:to>
    <xdr:cxnSp macro="">
      <xdr:nvCxnSpPr>
        <xdr:cNvPr id="270" name="直線コネクタ 269"/>
        <xdr:cNvCxnSpPr/>
      </xdr:nvCxnSpPr>
      <xdr:spPr>
        <a:xfrm>
          <a:off x="13512800" y="144642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80" name="楕円 279"/>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1"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4" name="楕円 283"/>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5" name="テキスト ボックス 284"/>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6" name="楕円 285"/>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7" name="テキスト ボックス 286"/>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8" name="楕円 287"/>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9" name="テキスト ボックス 288"/>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年度の人口千人当たり職員数（平成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日現在）は、前年よりも人口が減少したことに加え、交通災害共済事業特別会計の廃止に伴う給付事務の普通会計への移管及び雨水対策部門の上下水道部から普通会計への移管、ふるさと納税部門の強化による職員数の増、再任用職員の増等により、増加した。今後は定年引上げの検討、再任用職員のさらなる増加が考えられるが、再任用職員や令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年度から制度化される会計年度任用職員を活用しながら、酒田市職員数適正化方針に沿った定員の管理を行っていく。</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121539</xdr:rowOff>
    </xdr:from>
    <xdr:to>
      <xdr:col>81</xdr:col>
      <xdr:colOff>44450</xdr:colOff>
      <xdr:row>63</xdr:row>
      <xdr:rowOff>155321</xdr:rowOff>
    </xdr:to>
    <xdr:cxnSp macro="">
      <xdr:nvCxnSpPr>
        <xdr:cNvPr id="322" name="直線コネクタ 321"/>
        <xdr:cNvCxnSpPr/>
      </xdr:nvCxnSpPr>
      <xdr:spPr>
        <a:xfrm>
          <a:off x="16179800" y="1092288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99822</xdr:rowOff>
    </xdr:from>
    <xdr:to>
      <xdr:col>77</xdr:col>
      <xdr:colOff>44450</xdr:colOff>
      <xdr:row>63</xdr:row>
      <xdr:rowOff>121539</xdr:rowOff>
    </xdr:to>
    <xdr:cxnSp macro="">
      <xdr:nvCxnSpPr>
        <xdr:cNvPr id="325" name="直線コネクタ 324"/>
        <xdr:cNvCxnSpPr/>
      </xdr:nvCxnSpPr>
      <xdr:spPr>
        <a:xfrm>
          <a:off x="15290800" y="1090117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68453</xdr:rowOff>
    </xdr:from>
    <xdr:to>
      <xdr:col>72</xdr:col>
      <xdr:colOff>203200</xdr:colOff>
      <xdr:row>63</xdr:row>
      <xdr:rowOff>99822</xdr:rowOff>
    </xdr:to>
    <xdr:cxnSp macro="">
      <xdr:nvCxnSpPr>
        <xdr:cNvPr id="328" name="直線コネクタ 327"/>
        <xdr:cNvCxnSpPr/>
      </xdr:nvCxnSpPr>
      <xdr:spPr>
        <a:xfrm>
          <a:off x="14401800" y="1086980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10541</xdr:rowOff>
    </xdr:from>
    <xdr:to>
      <xdr:col>68</xdr:col>
      <xdr:colOff>152400</xdr:colOff>
      <xdr:row>63</xdr:row>
      <xdr:rowOff>68453</xdr:rowOff>
    </xdr:to>
    <xdr:cxnSp macro="">
      <xdr:nvCxnSpPr>
        <xdr:cNvPr id="331" name="直線コネクタ 330"/>
        <xdr:cNvCxnSpPr/>
      </xdr:nvCxnSpPr>
      <xdr:spPr>
        <a:xfrm>
          <a:off x="13512800" y="1081189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104521</xdr:rowOff>
    </xdr:from>
    <xdr:to>
      <xdr:col>81</xdr:col>
      <xdr:colOff>95250</xdr:colOff>
      <xdr:row>64</xdr:row>
      <xdr:rowOff>34671</xdr:rowOff>
    </xdr:to>
    <xdr:sp macro="" textlink="">
      <xdr:nvSpPr>
        <xdr:cNvPr id="341" name="楕円 340"/>
        <xdr:cNvSpPr/>
      </xdr:nvSpPr>
      <xdr:spPr>
        <a:xfrm>
          <a:off x="169672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76598</xdr:rowOff>
    </xdr:from>
    <xdr:ext cx="762000" cy="259045"/>
    <xdr:sp macro="" textlink="">
      <xdr:nvSpPr>
        <xdr:cNvPr id="342" name="定員管理の状況該当値テキスト"/>
        <xdr:cNvSpPr txBox="1"/>
      </xdr:nvSpPr>
      <xdr:spPr>
        <a:xfrm>
          <a:off x="17106900" y="1087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70739</xdr:rowOff>
    </xdr:from>
    <xdr:to>
      <xdr:col>77</xdr:col>
      <xdr:colOff>95250</xdr:colOff>
      <xdr:row>64</xdr:row>
      <xdr:rowOff>889</xdr:rowOff>
    </xdr:to>
    <xdr:sp macro="" textlink="">
      <xdr:nvSpPr>
        <xdr:cNvPr id="343" name="楕円 342"/>
        <xdr:cNvSpPr/>
      </xdr:nvSpPr>
      <xdr:spPr>
        <a:xfrm>
          <a:off x="16129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157116</xdr:rowOff>
    </xdr:from>
    <xdr:ext cx="736600" cy="259045"/>
    <xdr:sp macro="" textlink="">
      <xdr:nvSpPr>
        <xdr:cNvPr id="344" name="テキスト ボックス 343"/>
        <xdr:cNvSpPr txBox="1"/>
      </xdr:nvSpPr>
      <xdr:spPr>
        <a:xfrm>
          <a:off x="15798800" y="1095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49022</xdr:rowOff>
    </xdr:from>
    <xdr:to>
      <xdr:col>73</xdr:col>
      <xdr:colOff>44450</xdr:colOff>
      <xdr:row>63</xdr:row>
      <xdr:rowOff>150622</xdr:rowOff>
    </xdr:to>
    <xdr:sp macro="" textlink="">
      <xdr:nvSpPr>
        <xdr:cNvPr id="345" name="楕円 344"/>
        <xdr:cNvSpPr/>
      </xdr:nvSpPr>
      <xdr:spPr>
        <a:xfrm>
          <a:off x="15240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135399</xdr:rowOff>
    </xdr:from>
    <xdr:ext cx="762000" cy="259045"/>
    <xdr:sp macro="" textlink="">
      <xdr:nvSpPr>
        <xdr:cNvPr id="346" name="テキスト ボックス 345"/>
        <xdr:cNvSpPr txBox="1"/>
      </xdr:nvSpPr>
      <xdr:spPr>
        <a:xfrm>
          <a:off x="14909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17653</xdr:rowOff>
    </xdr:from>
    <xdr:to>
      <xdr:col>68</xdr:col>
      <xdr:colOff>203200</xdr:colOff>
      <xdr:row>63</xdr:row>
      <xdr:rowOff>119253</xdr:rowOff>
    </xdr:to>
    <xdr:sp macro="" textlink="">
      <xdr:nvSpPr>
        <xdr:cNvPr id="347" name="楕円 346"/>
        <xdr:cNvSpPr/>
      </xdr:nvSpPr>
      <xdr:spPr>
        <a:xfrm>
          <a:off x="14351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104030</xdr:rowOff>
    </xdr:from>
    <xdr:ext cx="762000" cy="259045"/>
    <xdr:sp macro="" textlink="">
      <xdr:nvSpPr>
        <xdr:cNvPr id="348" name="テキスト ボックス 347"/>
        <xdr:cNvSpPr txBox="1"/>
      </xdr:nvSpPr>
      <xdr:spPr>
        <a:xfrm>
          <a:off x="14020800" y="109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131191</xdr:rowOff>
    </xdr:from>
    <xdr:to>
      <xdr:col>64</xdr:col>
      <xdr:colOff>152400</xdr:colOff>
      <xdr:row>63</xdr:row>
      <xdr:rowOff>61341</xdr:rowOff>
    </xdr:to>
    <xdr:sp macro="" textlink="">
      <xdr:nvSpPr>
        <xdr:cNvPr id="349" name="楕円 348"/>
        <xdr:cNvSpPr/>
      </xdr:nvSpPr>
      <xdr:spPr>
        <a:xfrm>
          <a:off x="13462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46118</xdr:rowOff>
    </xdr:from>
    <xdr:ext cx="762000" cy="259045"/>
    <xdr:sp macro="" textlink="">
      <xdr:nvSpPr>
        <xdr:cNvPr id="350" name="テキスト ボックス 349"/>
        <xdr:cNvSpPr txBox="1"/>
      </xdr:nvSpPr>
      <xdr:spPr>
        <a:xfrm>
          <a:off x="13131800" y="108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下水道事業の公営企業法適用による公営企業公債費繰入金減少の影響で、指標は改善傾向が見られた。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今後も指標が改善するように行財政改革推進計画に基づき、繰上償還や市債発行額の抑制を行っていく。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60113</xdr:rowOff>
    </xdr:to>
    <xdr:cxnSp macro="">
      <xdr:nvCxnSpPr>
        <xdr:cNvPr id="384" name="直線コネクタ 383"/>
        <xdr:cNvCxnSpPr/>
      </xdr:nvCxnSpPr>
      <xdr:spPr>
        <a:xfrm flipV="1">
          <a:off x="16179800" y="70332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100330</xdr:rowOff>
    </xdr:to>
    <xdr:cxnSp macro="">
      <xdr:nvCxnSpPr>
        <xdr:cNvPr id="387" name="直線コネクタ 386"/>
        <xdr:cNvCxnSpPr/>
      </xdr:nvCxnSpPr>
      <xdr:spPr>
        <a:xfrm flipV="1">
          <a:off x="15290800" y="708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100330</xdr:rowOff>
    </xdr:to>
    <xdr:cxnSp macro="">
      <xdr:nvCxnSpPr>
        <xdr:cNvPr id="390" name="直線コネクタ 389"/>
        <xdr:cNvCxnSpPr/>
      </xdr:nvCxnSpPr>
      <xdr:spPr>
        <a:xfrm>
          <a:off x="14401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68156</xdr:rowOff>
    </xdr:to>
    <xdr:cxnSp macro="">
      <xdr:nvCxnSpPr>
        <xdr:cNvPr id="393" name="直線コネクタ 392"/>
        <xdr:cNvCxnSpPr/>
      </xdr:nvCxnSpPr>
      <xdr:spPr>
        <a:xfrm>
          <a:off x="13512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3" name="楕円 402"/>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4"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5" name="楕円 404"/>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6" name="テキスト ボックス 405"/>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7" name="楕円 40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8" name="テキスト ボックス 40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9" name="楕円 408"/>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10" name="テキスト ボックス 409"/>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1" name="楕円 410"/>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2" name="テキスト ボックス 411"/>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地方債現在高は増加したものの、公営企業等繰入見込額の減少や合併特例債償還費及び過疎対策事業費償還費など、充当可能財源が増加したことにより将来負担比率は下落した。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今後も、後年度の負担軽減が図られるよう、行財政改革推進計画に基づき、繰上償還や市債発行額の抑制を行っていく。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135588</xdr:rowOff>
    </xdr:from>
    <xdr:to>
      <xdr:col>81</xdr:col>
      <xdr:colOff>44450</xdr:colOff>
      <xdr:row>16</xdr:row>
      <xdr:rowOff>57210</xdr:rowOff>
    </xdr:to>
    <xdr:cxnSp macro="">
      <xdr:nvCxnSpPr>
        <xdr:cNvPr id="448" name="直線コネクタ 447"/>
        <xdr:cNvCxnSpPr/>
      </xdr:nvCxnSpPr>
      <xdr:spPr>
        <a:xfrm flipV="1">
          <a:off x="16179800" y="2707338"/>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57210</xdr:rowOff>
    </xdr:from>
    <xdr:to>
      <xdr:col>77</xdr:col>
      <xdr:colOff>44450</xdr:colOff>
      <xdr:row>16</xdr:row>
      <xdr:rowOff>82490</xdr:rowOff>
    </xdr:to>
    <xdr:cxnSp macro="">
      <xdr:nvCxnSpPr>
        <xdr:cNvPr id="451" name="直線コネクタ 450"/>
        <xdr:cNvCxnSpPr/>
      </xdr:nvCxnSpPr>
      <xdr:spPr>
        <a:xfrm flipV="1">
          <a:off x="15290800" y="2800410"/>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53" name="テキスト ボックス 452"/>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35379</xdr:rowOff>
    </xdr:from>
    <xdr:to>
      <xdr:col>72</xdr:col>
      <xdr:colOff>203200</xdr:colOff>
      <xdr:row>16</xdr:row>
      <xdr:rowOff>82490</xdr:rowOff>
    </xdr:to>
    <xdr:cxnSp macro="">
      <xdr:nvCxnSpPr>
        <xdr:cNvPr id="454" name="直線コネクタ 453"/>
        <xdr:cNvCxnSpPr/>
      </xdr:nvCxnSpPr>
      <xdr:spPr>
        <a:xfrm>
          <a:off x="14401800" y="277857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56" name="テキスト ボックス 455"/>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35379</xdr:rowOff>
    </xdr:from>
    <xdr:to>
      <xdr:col>68</xdr:col>
      <xdr:colOff>152400</xdr:colOff>
      <xdr:row>16</xdr:row>
      <xdr:rowOff>82490</xdr:rowOff>
    </xdr:to>
    <xdr:cxnSp macro="">
      <xdr:nvCxnSpPr>
        <xdr:cNvPr id="457" name="直線コネクタ 456"/>
        <xdr:cNvCxnSpPr/>
      </xdr:nvCxnSpPr>
      <xdr:spPr>
        <a:xfrm flipV="1">
          <a:off x="13512800" y="277857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84788</xdr:rowOff>
    </xdr:from>
    <xdr:to>
      <xdr:col>81</xdr:col>
      <xdr:colOff>95250</xdr:colOff>
      <xdr:row>16</xdr:row>
      <xdr:rowOff>14938</xdr:rowOff>
    </xdr:to>
    <xdr:sp macro="" textlink="">
      <xdr:nvSpPr>
        <xdr:cNvPr id="467" name="楕円 466"/>
        <xdr:cNvSpPr/>
      </xdr:nvSpPr>
      <xdr:spPr>
        <a:xfrm>
          <a:off x="16967200" y="26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101315</xdr:rowOff>
    </xdr:from>
    <xdr:ext cx="762000" cy="259045"/>
    <xdr:sp macro="" textlink="">
      <xdr:nvSpPr>
        <xdr:cNvPr id="468" name="将来負担の状況該当値テキスト"/>
        <xdr:cNvSpPr txBox="1"/>
      </xdr:nvSpPr>
      <xdr:spPr>
        <a:xfrm>
          <a:off x="17106900" y="25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6410</xdr:rowOff>
    </xdr:from>
    <xdr:to>
      <xdr:col>77</xdr:col>
      <xdr:colOff>95250</xdr:colOff>
      <xdr:row>16</xdr:row>
      <xdr:rowOff>108010</xdr:rowOff>
    </xdr:to>
    <xdr:sp macro="" textlink="">
      <xdr:nvSpPr>
        <xdr:cNvPr id="469" name="楕円 468"/>
        <xdr:cNvSpPr/>
      </xdr:nvSpPr>
      <xdr:spPr>
        <a:xfrm>
          <a:off x="16129000" y="27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118187</xdr:rowOff>
    </xdr:from>
    <xdr:ext cx="736600" cy="259045"/>
    <xdr:sp macro="" textlink="">
      <xdr:nvSpPr>
        <xdr:cNvPr id="470" name="テキスト ボックス 469"/>
        <xdr:cNvSpPr txBox="1"/>
      </xdr:nvSpPr>
      <xdr:spPr>
        <a:xfrm>
          <a:off x="15798800" y="2518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31690</xdr:rowOff>
    </xdr:from>
    <xdr:to>
      <xdr:col>73</xdr:col>
      <xdr:colOff>44450</xdr:colOff>
      <xdr:row>16</xdr:row>
      <xdr:rowOff>133290</xdr:rowOff>
    </xdr:to>
    <xdr:sp macro="" textlink="">
      <xdr:nvSpPr>
        <xdr:cNvPr id="471" name="楕円 470"/>
        <xdr:cNvSpPr/>
      </xdr:nvSpPr>
      <xdr:spPr>
        <a:xfrm>
          <a:off x="15240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143467</xdr:rowOff>
    </xdr:from>
    <xdr:ext cx="762000" cy="259045"/>
    <xdr:sp macro="" textlink="">
      <xdr:nvSpPr>
        <xdr:cNvPr id="472" name="テキスト ボックス 471"/>
        <xdr:cNvSpPr txBox="1"/>
      </xdr:nvSpPr>
      <xdr:spPr>
        <a:xfrm>
          <a:off x="14909800" y="25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156029</xdr:rowOff>
    </xdr:from>
    <xdr:to>
      <xdr:col>68</xdr:col>
      <xdr:colOff>203200</xdr:colOff>
      <xdr:row>16</xdr:row>
      <xdr:rowOff>86179</xdr:rowOff>
    </xdr:to>
    <xdr:sp macro="" textlink="">
      <xdr:nvSpPr>
        <xdr:cNvPr id="473" name="楕円 472"/>
        <xdr:cNvSpPr/>
      </xdr:nvSpPr>
      <xdr:spPr>
        <a:xfrm>
          <a:off x="14351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70956</xdr:rowOff>
    </xdr:from>
    <xdr:ext cx="762000" cy="259045"/>
    <xdr:sp macro="" textlink="">
      <xdr:nvSpPr>
        <xdr:cNvPr id="474" name="テキスト ボックス 473"/>
        <xdr:cNvSpPr txBox="1"/>
      </xdr:nvSpPr>
      <xdr:spPr>
        <a:xfrm>
          <a:off x="14020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31690</xdr:rowOff>
    </xdr:from>
    <xdr:to>
      <xdr:col>64</xdr:col>
      <xdr:colOff>152400</xdr:colOff>
      <xdr:row>16</xdr:row>
      <xdr:rowOff>133290</xdr:rowOff>
    </xdr:to>
    <xdr:sp macro="" textlink="">
      <xdr:nvSpPr>
        <xdr:cNvPr id="475" name="楕円 474"/>
        <xdr:cNvSpPr/>
      </xdr:nvSpPr>
      <xdr:spPr>
        <a:xfrm>
          <a:off x="13462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118067</xdr:rowOff>
    </xdr:from>
    <xdr:ext cx="762000" cy="259045"/>
    <xdr:sp macro="" textlink="">
      <xdr:nvSpPr>
        <xdr:cNvPr id="476" name="テキスト ボックス 475"/>
        <xdr:cNvSpPr txBox="1"/>
      </xdr:nvSpPr>
      <xdr:spPr>
        <a:xfrm>
          <a:off x="13131800" y="28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102,789
102,309
602.97
53,783,672
52,579,622
1,087,095
29,337,757
61,429,845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年度から開始される会計年度任用職員制度に向け平成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年度から一般職非常勤職員の考え方を整理したことに伴い、平成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年度決算までは物件費であった非常勤職員に係る経費を人件費に計上したこと、定年退職者の増等により退職手当の額が増加したこと等により、人件費の比率が上昇した。</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令和元年度退職者はさらに増加するため、その決算における人件費の比率も同水準が見込まれる。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36</xdr:row>
      <xdr:rowOff>78014</xdr:rowOff>
    </xdr:to>
    <xdr:cxnSp macro="">
      <xdr:nvCxnSpPr>
        <xdr:cNvPr id="68" name="直線コネクタ 67"/>
        <xdr:cNvCxnSpPr/>
      </xdr:nvCxnSpPr>
      <xdr:spPr>
        <a:xfrm>
          <a:off x="3987800" y="5825672"/>
          <a:ext cx="8382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167822</xdr:rowOff>
    </xdr:from>
    <xdr:to>
      <xdr:col>19</xdr:col>
      <xdr:colOff>187325</xdr:colOff>
      <xdr:row>34</xdr:row>
      <xdr:rowOff>143328</xdr:rowOff>
    </xdr:to>
    <xdr:cxnSp macro="">
      <xdr:nvCxnSpPr>
        <xdr:cNvPr id="71" name="直線コネクタ 70"/>
        <xdr:cNvCxnSpPr/>
      </xdr:nvCxnSpPr>
      <xdr:spPr>
        <a:xfrm flipV="1">
          <a:off x="3098800" y="5825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34</xdr:row>
      <xdr:rowOff>143328</xdr:rowOff>
    </xdr:to>
    <xdr:cxnSp macro="">
      <xdr:nvCxnSpPr>
        <xdr:cNvPr id="74" name="直線コネクタ 73"/>
        <xdr:cNvCxnSpPr/>
      </xdr:nvCxnSpPr>
      <xdr:spPr>
        <a:xfrm>
          <a:off x="2209800" y="57277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53522</xdr:rowOff>
    </xdr:from>
    <xdr:to>
      <xdr:col>11</xdr:col>
      <xdr:colOff>9525</xdr:colOff>
      <xdr:row>33</xdr:row>
      <xdr:rowOff>69850</xdr:rowOff>
    </xdr:to>
    <xdr:cxnSp macro="">
      <xdr:nvCxnSpPr>
        <xdr:cNvPr id="77" name="直線コネクタ 76"/>
        <xdr:cNvCxnSpPr/>
      </xdr:nvCxnSpPr>
      <xdr:spPr>
        <a:xfrm>
          <a:off x="1320800" y="5711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117022</xdr:rowOff>
    </xdr:from>
    <xdr:to>
      <xdr:col>20</xdr:col>
      <xdr:colOff>38100</xdr:colOff>
      <xdr:row>34</xdr:row>
      <xdr:rowOff>47172</xdr:rowOff>
    </xdr:to>
    <xdr:sp macro="" textlink="">
      <xdr:nvSpPr>
        <xdr:cNvPr id="89" name="楕円 88"/>
        <xdr:cNvSpPr/>
      </xdr:nvSpPr>
      <xdr:spPr>
        <a:xfrm>
          <a:off x="3937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57349</xdr:rowOff>
    </xdr:from>
    <xdr:ext cx="736600" cy="259045"/>
    <xdr:sp macro="" textlink="">
      <xdr:nvSpPr>
        <xdr:cNvPr id="90" name="テキスト ボックス 89"/>
        <xdr:cNvSpPr txBox="1"/>
      </xdr:nvSpPr>
      <xdr:spPr>
        <a:xfrm>
          <a:off x="3606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92528</xdr:rowOff>
    </xdr:from>
    <xdr:to>
      <xdr:col>15</xdr:col>
      <xdr:colOff>149225</xdr:colOff>
      <xdr:row>35</xdr:row>
      <xdr:rowOff>22678</xdr:rowOff>
    </xdr:to>
    <xdr:sp macro="" textlink="">
      <xdr:nvSpPr>
        <xdr:cNvPr id="91" name="楕円 90"/>
        <xdr:cNvSpPr/>
      </xdr:nvSpPr>
      <xdr:spPr>
        <a:xfrm>
          <a:off x="3048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32855</xdr:rowOff>
    </xdr:from>
    <xdr:ext cx="762000" cy="259045"/>
    <xdr:sp macro="" textlink="">
      <xdr:nvSpPr>
        <xdr:cNvPr id="92" name="テキスト ボックス 91"/>
        <xdr:cNvSpPr txBox="1"/>
      </xdr:nvSpPr>
      <xdr:spPr>
        <a:xfrm>
          <a:off x="2717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3" name="楕円 92"/>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4" name="テキスト ボックス 93"/>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2722</xdr:rowOff>
    </xdr:from>
    <xdr:to>
      <xdr:col>6</xdr:col>
      <xdr:colOff>171450</xdr:colOff>
      <xdr:row>33</xdr:row>
      <xdr:rowOff>104322</xdr:rowOff>
    </xdr:to>
    <xdr:sp macro="" textlink="">
      <xdr:nvSpPr>
        <xdr:cNvPr id="95" name="楕円 94"/>
        <xdr:cNvSpPr/>
      </xdr:nvSpPr>
      <xdr:spPr>
        <a:xfrm>
          <a:off x="1270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114499</xdr:rowOff>
    </xdr:from>
    <xdr:ext cx="762000" cy="259045"/>
    <xdr:sp macro="" textlink="">
      <xdr:nvSpPr>
        <xdr:cNvPr id="96" name="テキスト ボックス 95"/>
        <xdr:cNvSpPr txBox="1"/>
      </xdr:nvSpPr>
      <xdr:spPr>
        <a:xfrm>
          <a:off x="939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年度は、制度改正に伴う日々雇用職員賃金の減額に伴い、前年度比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今後も公共施設適正化基本計画に基づき、公共施設の適正な配置や効率的な管理運営を行うことで、施設の維持管理経費の低減を目指す。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78014</xdr:rowOff>
    </xdr:from>
    <xdr:to>
      <xdr:col>82</xdr:col>
      <xdr:colOff>107950</xdr:colOff>
      <xdr:row>15</xdr:row>
      <xdr:rowOff>20864</xdr:rowOff>
    </xdr:to>
    <xdr:cxnSp macro="">
      <xdr:nvCxnSpPr>
        <xdr:cNvPr id="131" name="直線コネクタ 130"/>
        <xdr:cNvCxnSpPr/>
      </xdr:nvCxnSpPr>
      <xdr:spPr>
        <a:xfrm flipV="1">
          <a:off x="15671800" y="24783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20864</xdr:rowOff>
    </xdr:to>
    <xdr:cxnSp macro="">
      <xdr:nvCxnSpPr>
        <xdr:cNvPr id="134" name="直線コネクタ 133"/>
        <xdr:cNvCxnSpPr/>
      </xdr:nvCxnSpPr>
      <xdr:spPr>
        <a:xfrm>
          <a:off x="14782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45357</xdr:rowOff>
    </xdr:from>
    <xdr:to>
      <xdr:col>73</xdr:col>
      <xdr:colOff>180975</xdr:colOff>
      <xdr:row>14</xdr:row>
      <xdr:rowOff>127000</xdr:rowOff>
    </xdr:to>
    <xdr:cxnSp macro="">
      <xdr:nvCxnSpPr>
        <xdr:cNvPr id="137" name="直線コネクタ 136"/>
        <xdr:cNvCxnSpPr/>
      </xdr:nvCxnSpPr>
      <xdr:spPr>
        <a:xfrm>
          <a:off x="13893800" y="2445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94343</xdr:rowOff>
    </xdr:to>
    <xdr:cxnSp macro="">
      <xdr:nvCxnSpPr>
        <xdr:cNvPr id="140" name="直線コネクタ 139"/>
        <xdr:cNvCxnSpPr/>
      </xdr:nvCxnSpPr>
      <xdr:spPr>
        <a:xfrm flipV="1">
          <a:off x="13004800" y="2445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27214</xdr:rowOff>
    </xdr:from>
    <xdr:to>
      <xdr:col>82</xdr:col>
      <xdr:colOff>158750</xdr:colOff>
      <xdr:row>14</xdr:row>
      <xdr:rowOff>128814</xdr:rowOff>
    </xdr:to>
    <xdr:sp macro="" textlink="">
      <xdr:nvSpPr>
        <xdr:cNvPr id="150" name="楕円 149"/>
        <xdr:cNvSpPr/>
      </xdr:nvSpPr>
      <xdr:spPr>
        <a:xfrm>
          <a:off x="164592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43741</xdr:rowOff>
    </xdr:from>
    <xdr:ext cx="762000" cy="259045"/>
    <xdr:sp macro="" textlink="">
      <xdr:nvSpPr>
        <xdr:cNvPr id="151" name="物件費該当値テキスト"/>
        <xdr:cNvSpPr txBox="1"/>
      </xdr:nvSpPr>
      <xdr:spPr>
        <a:xfrm>
          <a:off x="165989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2" name="楕円 151"/>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3" name="テキスト ボックス 152"/>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4" name="楕円 153"/>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5" name="テキスト ボックス 15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166007</xdr:rowOff>
    </xdr:from>
    <xdr:to>
      <xdr:col>69</xdr:col>
      <xdr:colOff>142875</xdr:colOff>
      <xdr:row>14</xdr:row>
      <xdr:rowOff>96157</xdr:rowOff>
    </xdr:to>
    <xdr:sp macro="" textlink="">
      <xdr:nvSpPr>
        <xdr:cNvPr id="156" name="楕円 155"/>
        <xdr:cNvSpPr/>
      </xdr:nvSpPr>
      <xdr:spPr>
        <a:xfrm>
          <a:off x="13843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106334</xdr:rowOff>
    </xdr:from>
    <xdr:ext cx="762000" cy="259045"/>
    <xdr:sp macro="" textlink="">
      <xdr:nvSpPr>
        <xdr:cNvPr id="157" name="テキスト ボックス 156"/>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8" name="楕円 157"/>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9" name="テキスト ボックス 158"/>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扶助費は、類似団体内では低水準で推移している。しかし、類似団体では上昇傾向を示していることから、今後の動向に注視していく必要がある。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60</xdr:row>
      <xdr:rowOff>165100</xdr:rowOff>
    </xdr:to>
    <xdr:cxnSp macro="">
      <xdr:nvCxnSpPr>
        <xdr:cNvPr id="187" name="直線コネクタ 186"/>
        <xdr:cNvCxnSpPr/>
      </xdr:nvCxnSpPr>
      <xdr:spPr>
        <a:xfrm flipV="1">
          <a:off x="4826000" y="93395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90"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91" name="直線コネクタ 190"/>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142240</xdr:rowOff>
    </xdr:to>
    <xdr:cxnSp macro="">
      <xdr:nvCxnSpPr>
        <xdr:cNvPr id="192" name="直線コネクタ 191"/>
        <xdr:cNvCxnSpPr/>
      </xdr:nvCxnSpPr>
      <xdr:spPr>
        <a:xfrm flipV="1">
          <a:off x="3987800" y="9339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40657</xdr:rowOff>
    </xdr:from>
    <xdr:ext cx="762000" cy="259045"/>
    <xdr:sp macro="" textlink="">
      <xdr:nvSpPr>
        <xdr:cNvPr id="193" name="扶助費平均値テキスト"/>
        <xdr:cNvSpPr txBox="1"/>
      </xdr:nvSpPr>
      <xdr:spPr>
        <a:xfrm>
          <a:off x="4914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194" name="フローチャート: 判断 193"/>
        <xdr:cNvSpPr/>
      </xdr:nvSpPr>
      <xdr:spPr>
        <a:xfrm>
          <a:off x="4775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27940</xdr:rowOff>
    </xdr:from>
    <xdr:to>
      <xdr:col>19</xdr:col>
      <xdr:colOff>187325</xdr:colOff>
      <xdr:row>54</xdr:row>
      <xdr:rowOff>142240</xdr:rowOff>
    </xdr:to>
    <xdr:cxnSp macro="">
      <xdr:nvCxnSpPr>
        <xdr:cNvPr id="195" name="直線コネクタ 194"/>
        <xdr:cNvCxnSpPr/>
      </xdr:nvCxnSpPr>
      <xdr:spPr>
        <a:xfrm>
          <a:off x="3098800" y="9286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45720</xdr:rowOff>
    </xdr:from>
    <xdr:to>
      <xdr:col>20</xdr:col>
      <xdr:colOff>38100</xdr:colOff>
      <xdr:row>56</xdr:row>
      <xdr:rowOff>147320</xdr:rowOff>
    </xdr:to>
    <xdr:sp macro="" textlink="">
      <xdr:nvSpPr>
        <xdr:cNvPr id="196" name="フローチャート: 判断 195"/>
        <xdr:cNvSpPr/>
      </xdr:nvSpPr>
      <xdr:spPr>
        <a:xfrm>
          <a:off x="3937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132097</xdr:rowOff>
    </xdr:from>
    <xdr:ext cx="736600" cy="259045"/>
    <xdr:sp macro="" textlink="">
      <xdr:nvSpPr>
        <xdr:cNvPr id="197" name="テキスト ボックス 196"/>
        <xdr:cNvSpPr txBox="1"/>
      </xdr:nvSpPr>
      <xdr:spPr>
        <a:xfrm>
          <a:off x="3606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27940</xdr:rowOff>
    </xdr:from>
    <xdr:to>
      <xdr:col>15</xdr:col>
      <xdr:colOff>98425</xdr:colOff>
      <xdr:row>54</xdr:row>
      <xdr:rowOff>66040</xdr:rowOff>
    </xdr:to>
    <xdr:cxnSp macro="">
      <xdr:nvCxnSpPr>
        <xdr:cNvPr id="198" name="直線コネクタ 197"/>
        <xdr:cNvCxnSpPr/>
      </xdr:nvCxnSpPr>
      <xdr:spPr>
        <a:xfrm flipV="1">
          <a:off x="2209800" y="928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xdr:rowOff>
    </xdr:from>
    <xdr:to>
      <xdr:col>15</xdr:col>
      <xdr:colOff>149225</xdr:colOff>
      <xdr:row>56</xdr:row>
      <xdr:rowOff>116840</xdr:rowOff>
    </xdr:to>
    <xdr:sp macro="" textlink="">
      <xdr:nvSpPr>
        <xdr:cNvPr id="199" name="フローチャート: 判断 198"/>
        <xdr:cNvSpPr/>
      </xdr:nvSpPr>
      <xdr:spPr>
        <a:xfrm>
          <a:off x="3048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101617</xdr:rowOff>
    </xdr:from>
    <xdr:ext cx="762000" cy="259045"/>
    <xdr:sp macro="" textlink="">
      <xdr:nvSpPr>
        <xdr:cNvPr id="200" name="テキスト ボックス 199"/>
        <xdr:cNvSpPr txBox="1"/>
      </xdr:nvSpPr>
      <xdr:spPr>
        <a:xfrm>
          <a:off x="2717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66040</xdr:rowOff>
    </xdr:to>
    <xdr:cxnSp macro="">
      <xdr:nvCxnSpPr>
        <xdr:cNvPr id="201" name="直線コネクタ 200"/>
        <xdr:cNvCxnSpPr/>
      </xdr:nvCxnSpPr>
      <xdr:spPr>
        <a:xfrm>
          <a:off x="1320800" y="928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22860</xdr:rowOff>
    </xdr:from>
    <xdr:to>
      <xdr:col>11</xdr:col>
      <xdr:colOff>60325</xdr:colOff>
      <xdr:row>56</xdr:row>
      <xdr:rowOff>124460</xdr:rowOff>
    </xdr:to>
    <xdr:sp macro="" textlink="">
      <xdr:nvSpPr>
        <xdr:cNvPr id="202" name="フローチャート: 判断 201"/>
        <xdr:cNvSpPr/>
      </xdr:nvSpPr>
      <xdr:spPr>
        <a:xfrm>
          <a:off x="2159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109237</xdr:rowOff>
    </xdr:from>
    <xdr:ext cx="762000" cy="259045"/>
    <xdr:sp macro="" textlink="">
      <xdr:nvSpPr>
        <xdr:cNvPr id="203" name="テキスト ボックス 202"/>
        <xdr:cNvSpPr txBox="1"/>
      </xdr:nvSpPr>
      <xdr:spPr>
        <a:xfrm>
          <a:off x="1828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4" name="フローチャート: 判断 203"/>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5" name="テキスト ボックス 204"/>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11" name="楕円 210"/>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110507</xdr:rowOff>
    </xdr:from>
    <xdr:ext cx="762000" cy="259045"/>
    <xdr:sp macro="" textlink="">
      <xdr:nvSpPr>
        <xdr:cNvPr id="212" name="扶助費該当値テキスト"/>
        <xdr:cNvSpPr txBox="1"/>
      </xdr:nvSpPr>
      <xdr:spPr>
        <a:xfrm>
          <a:off x="4914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91440</xdr:rowOff>
    </xdr:from>
    <xdr:to>
      <xdr:col>20</xdr:col>
      <xdr:colOff>38100</xdr:colOff>
      <xdr:row>55</xdr:row>
      <xdr:rowOff>21590</xdr:rowOff>
    </xdr:to>
    <xdr:sp macro="" textlink="">
      <xdr:nvSpPr>
        <xdr:cNvPr id="213" name="楕円 212"/>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31767</xdr:rowOff>
    </xdr:from>
    <xdr:ext cx="736600" cy="259045"/>
    <xdr:sp macro="" textlink="">
      <xdr:nvSpPr>
        <xdr:cNvPr id="214" name="テキスト ボックス 213"/>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148590</xdr:rowOff>
    </xdr:from>
    <xdr:to>
      <xdr:col>15</xdr:col>
      <xdr:colOff>149225</xdr:colOff>
      <xdr:row>54</xdr:row>
      <xdr:rowOff>78740</xdr:rowOff>
    </xdr:to>
    <xdr:sp macro="" textlink="">
      <xdr:nvSpPr>
        <xdr:cNvPr id="215" name="楕円 214"/>
        <xdr:cNvSpPr/>
      </xdr:nvSpPr>
      <xdr:spPr>
        <a:xfrm>
          <a:off x="3048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88917</xdr:rowOff>
    </xdr:from>
    <xdr:ext cx="762000" cy="259045"/>
    <xdr:sp macro="" textlink="">
      <xdr:nvSpPr>
        <xdr:cNvPr id="216" name="テキスト ボックス 215"/>
        <xdr:cNvSpPr txBox="1"/>
      </xdr:nvSpPr>
      <xdr:spPr>
        <a:xfrm>
          <a:off x="2717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xdr:rowOff>
    </xdr:from>
    <xdr:to>
      <xdr:col>11</xdr:col>
      <xdr:colOff>60325</xdr:colOff>
      <xdr:row>54</xdr:row>
      <xdr:rowOff>116840</xdr:rowOff>
    </xdr:to>
    <xdr:sp macro="" textlink="">
      <xdr:nvSpPr>
        <xdr:cNvPr id="217" name="楕円 216"/>
        <xdr:cNvSpPr/>
      </xdr:nvSpPr>
      <xdr:spPr>
        <a:xfrm>
          <a:off x="2159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127017</xdr:rowOff>
    </xdr:from>
    <xdr:ext cx="762000" cy="259045"/>
    <xdr:sp macro="" textlink="">
      <xdr:nvSpPr>
        <xdr:cNvPr id="218" name="テキスト ボックス 217"/>
        <xdr:cNvSpPr txBox="1"/>
      </xdr:nvSpPr>
      <xdr:spPr>
        <a:xfrm>
          <a:off x="1828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148590</xdr:rowOff>
    </xdr:from>
    <xdr:to>
      <xdr:col>6</xdr:col>
      <xdr:colOff>171450</xdr:colOff>
      <xdr:row>54</xdr:row>
      <xdr:rowOff>78740</xdr:rowOff>
    </xdr:to>
    <xdr:sp macro="" textlink="">
      <xdr:nvSpPr>
        <xdr:cNvPr id="219" name="楕円 218"/>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88917</xdr:rowOff>
    </xdr:from>
    <xdr:ext cx="762000" cy="259045"/>
    <xdr:sp macro="" textlink="">
      <xdr:nvSpPr>
        <xdr:cNvPr id="220" name="テキスト ボックス 219"/>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その他に係る経常収支比率は、年々上昇傾向にあり類似団体内でも高い水準で推移してきたが、平成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年度に下水道事業が公営企業会計の適用になったことにより、繰出金から補助費等に変更したため大幅な減となった。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今後は公共施設適正化基本計画に基づき、公共施設の適正な配置や効率的な管理運営を行うことで、施設の維持管理経費の低減を図っていく。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59</xdr:row>
      <xdr:rowOff>95250</xdr:rowOff>
    </xdr:to>
    <xdr:cxnSp macro="">
      <xdr:nvCxnSpPr>
        <xdr:cNvPr id="248" name="直線コネクタ 247"/>
        <xdr:cNvCxnSpPr/>
      </xdr:nvCxnSpPr>
      <xdr:spPr>
        <a:xfrm flipV="1">
          <a:off x="16510000" y="90805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67327</xdr:rowOff>
    </xdr:from>
    <xdr:ext cx="762000" cy="259045"/>
    <xdr:sp macro="" textlink="">
      <xdr:nvSpPr>
        <xdr:cNvPr id="249" name="その他最小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95250</xdr:rowOff>
    </xdr:from>
    <xdr:to>
      <xdr:col>82</xdr:col>
      <xdr:colOff>196850</xdr:colOff>
      <xdr:row>59</xdr:row>
      <xdr:rowOff>95250</xdr:rowOff>
    </xdr:to>
    <xdr:cxnSp macro="">
      <xdr:nvCxnSpPr>
        <xdr:cNvPr id="250" name="直線コネクタ 249"/>
        <xdr:cNvCxnSpPr/>
      </xdr:nvCxnSpPr>
      <xdr:spPr>
        <a:xfrm>
          <a:off x="16421100" y="1021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56</xdr:row>
      <xdr:rowOff>12700</xdr:rowOff>
    </xdr:to>
    <xdr:cxnSp macro="">
      <xdr:nvCxnSpPr>
        <xdr:cNvPr id="253" name="直線コネクタ 252"/>
        <xdr:cNvCxnSpPr/>
      </xdr:nvCxnSpPr>
      <xdr:spPr>
        <a:xfrm>
          <a:off x="15671800" y="958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5" name="フローチャート: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61</xdr:row>
      <xdr:rowOff>31750</xdr:rowOff>
    </xdr:to>
    <xdr:cxnSp macro="">
      <xdr:nvCxnSpPr>
        <xdr:cNvPr id="256" name="直線コネクタ 255"/>
        <xdr:cNvCxnSpPr/>
      </xdr:nvCxnSpPr>
      <xdr:spPr>
        <a:xfrm flipV="1">
          <a:off x="14782800" y="958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146050</xdr:rowOff>
    </xdr:from>
    <xdr:to>
      <xdr:col>78</xdr:col>
      <xdr:colOff>120650</xdr:colOff>
      <xdr:row>56</xdr:row>
      <xdr:rowOff>76200</xdr:rowOff>
    </xdr:to>
    <xdr:sp macro="" textlink="">
      <xdr:nvSpPr>
        <xdr:cNvPr id="257" name="フローチャート: 判断 256"/>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58" name="テキスト ボックス 257"/>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6350</xdr:rowOff>
    </xdr:from>
    <xdr:to>
      <xdr:col>73</xdr:col>
      <xdr:colOff>180975</xdr:colOff>
      <xdr:row>61</xdr:row>
      <xdr:rowOff>31750</xdr:rowOff>
    </xdr:to>
    <xdr:cxnSp macro="">
      <xdr:nvCxnSpPr>
        <xdr:cNvPr id="259" name="直線コネクタ 258"/>
        <xdr:cNvCxnSpPr/>
      </xdr:nvCxnSpPr>
      <xdr:spPr>
        <a:xfrm>
          <a:off x="13893800" y="1046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63500</xdr:rowOff>
    </xdr:from>
    <xdr:to>
      <xdr:col>74</xdr:col>
      <xdr:colOff>31750</xdr:colOff>
      <xdr:row>56</xdr:row>
      <xdr:rowOff>165100</xdr:rowOff>
    </xdr:to>
    <xdr:sp macro="" textlink="">
      <xdr:nvSpPr>
        <xdr:cNvPr id="260" name="フローチャート: 判断 259"/>
        <xdr:cNvSpPr/>
      </xdr:nvSpPr>
      <xdr:spPr>
        <a:xfrm>
          <a:off x="14732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61" name="テキスト ボックス 260"/>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61</xdr:row>
      <xdr:rowOff>6350</xdr:rowOff>
    </xdr:to>
    <xdr:cxnSp macro="">
      <xdr:nvCxnSpPr>
        <xdr:cNvPr id="262" name="直線コネクタ 261"/>
        <xdr:cNvCxnSpPr/>
      </xdr:nvCxnSpPr>
      <xdr:spPr>
        <a:xfrm>
          <a:off x="13004800" y="1036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63" name="フローチャート: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107950</xdr:rowOff>
    </xdr:from>
    <xdr:to>
      <xdr:col>78</xdr:col>
      <xdr:colOff>120650</xdr:colOff>
      <xdr:row>56</xdr:row>
      <xdr:rowOff>38100</xdr:rowOff>
    </xdr:to>
    <xdr:sp macro="" textlink="">
      <xdr:nvSpPr>
        <xdr:cNvPr id="274" name="楕円 273"/>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48277</xdr:rowOff>
    </xdr:from>
    <xdr:ext cx="736600" cy="259045"/>
    <xdr:sp macro="" textlink="">
      <xdr:nvSpPr>
        <xdr:cNvPr id="275" name="テキスト ボックス 274"/>
        <xdr:cNvSpPr txBox="1"/>
      </xdr:nvSpPr>
      <xdr:spPr>
        <a:xfrm>
          <a:off x="15290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6" name="楕円 275"/>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7" name="テキスト ボックス 276"/>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8" name="楕円 277"/>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41927</xdr:rowOff>
    </xdr:from>
    <xdr:ext cx="762000" cy="259045"/>
    <xdr:sp macro="" textlink="">
      <xdr:nvSpPr>
        <xdr:cNvPr id="279" name="テキスト ボックス 278"/>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80" name="楕円 279"/>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81" name="テキスト ボックス 280"/>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年度に下水道事業が公営企業会計の適用となり、繰出金から補助費等に変更されたため大幅な増となっている。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今後は一層、補助金、負担金等の適正化に努めていく。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1" name="直線コネクタ 310"/>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2"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3" name="直線コネクタ 312"/>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167822</xdr:rowOff>
    </xdr:from>
    <xdr:to>
      <xdr:col>82</xdr:col>
      <xdr:colOff>107950</xdr:colOff>
      <xdr:row>42</xdr:row>
      <xdr:rowOff>29028</xdr:rowOff>
    </xdr:to>
    <xdr:cxnSp macro="">
      <xdr:nvCxnSpPr>
        <xdr:cNvPr id="316" name="直線コネクタ 315"/>
        <xdr:cNvCxnSpPr/>
      </xdr:nvCxnSpPr>
      <xdr:spPr>
        <a:xfrm flipV="1">
          <a:off x="15671800" y="7197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17"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18" name="フローチャート: 判断 317"/>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39915</xdr:rowOff>
    </xdr:from>
    <xdr:to>
      <xdr:col>78</xdr:col>
      <xdr:colOff>69850</xdr:colOff>
      <xdr:row>42</xdr:row>
      <xdr:rowOff>29028</xdr:rowOff>
    </xdr:to>
    <xdr:cxnSp macro="">
      <xdr:nvCxnSpPr>
        <xdr:cNvPr id="319" name="直線コネクタ 318"/>
        <xdr:cNvCxnSpPr/>
      </xdr:nvCxnSpPr>
      <xdr:spPr>
        <a:xfrm>
          <a:off x="14782800" y="6555015"/>
          <a:ext cx="889000" cy="67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1" name="テキスト ボックス 320"/>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39915</xdr:rowOff>
    </xdr:from>
    <xdr:to>
      <xdr:col>73</xdr:col>
      <xdr:colOff>180975</xdr:colOff>
      <xdr:row>38</xdr:row>
      <xdr:rowOff>116115</xdr:rowOff>
    </xdr:to>
    <xdr:cxnSp macro="">
      <xdr:nvCxnSpPr>
        <xdr:cNvPr id="322" name="直線コネクタ 321"/>
        <xdr:cNvCxnSpPr/>
      </xdr:nvCxnSpPr>
      <xdr:spPr>
        <a:xfrm flipV="1">
          <a:off x="13893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3" name="フローチャート: 判断 322"/>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4" name="テキスト ボックス 323"/>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116115</xdr:rowOff>
    </xdr:from>
    <xdr:to>
      <xdr:col>69</xdr:col>
      <xdr:colOff>92075</xdr:colOff>
      <xdr:row>38</xdr:row>
      <xdr:rowOff>159657</xdr:rowOff>
    </xdr:to>
    <xdr:cxnSp macro="">
      <xdr:nvCxnSpPr>
        <xdr:cNvPr id="325" name="直線コネクタ 324"/>
        <xdr:cNvCxnSpPr/>
      </xdr:nvCxnSpPr>
      <xdr:spPr>
        <a:xfrm flipV="1">
          <a:off x="13004800" y="6631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6" name="フローチャート: 判断 325"/>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7" name="テキスト ボックス 326"/>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8" name="フローチャート: 判断 327"/>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9" name="テキスト ボックス 328"/>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117022</xdr:rowOff>
    </xdr:from>
    <xdr:to>
      <xdr:col>82</xdr:col>
      <xdr:colOff>158750</xdr:colOff>
      <xdr:row>42</xdr:row>
      <xdr:rowOff>47172</xdr:rowOff>
    </xdr:to>
    <xdr:sp macro="" textlink="">
      <xdr:nvSpPr>
        <xdr:cNvPr id="335" name="楕円 334"/>
        <xdr:cNvSpPr/>
      </xdr:nvSpPr>
      <xdr:spPr>
        <a:xfrm>
          <a:off x="164592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25599</xdr:rowOff>
    </xdr:from>
    <xdr:ext cx="762000" cy="259045"/>
    <xdr:sp macro="" textlink="">
      <xdr:nvSpPr>
        <xdr:cNvPr id="336" name="補助費等該当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149678</xdr:rowOff>
    </xdr:from>
    <xdr:to>
      <xdr:col>78</xdr:col>
      <xdr:colOff>120650</xdr:colOff>
      <xdr:row>42</xdr:row>
      <xdr:rowOff>79828</xdr:rowOff>
    </xdr:to>
    <xdr:sp macro="" textlink="">
      <xdr:nvSpPr>
        <xdr:cNvPr id="337" name="楕円 336"/>
        <xdr:cNvSpPr/>
      </xdr:nvSpPr>
      <xdr:spPr>
        <a:xfrm>
          <a:off x="15621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64605</xdr:rowOff>
    </xdr:from>
    <xdr:ext cx="736600" cy="259045"/>
    <xdr:sp macro="" textlink="">
      <xdr:nvSpPr>
        <xdr:cNvPr id="338" name="テキスト ボックス 337"/>
        <xdr:cNvSpPr txBox="1"/>
      </xdr:nvSpPr>
      <xdr:spPr>
        <a:xfrm>
          <a:off x="15290800" y="726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160565</xdr:rowOff>
    </xdr:from>
    <xdr:to>
      <xdr:col>74</xdr:col>
      <xdr:colOff>31750</xdr:colOff>
      <xdr:row>38</xdr:row>
      <xdr:rowOff>90715</xdr:rowOff>
    </xdr:to>
    <xdr:sp macro="" textlink="">
      <xdr:nvSpPr>
        <xdr:cNvPr id="339" name="楕円 338"/>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75492</xdr:rowOff>
    </xdr:from>
    <xdr:ext cx="762000" cy="259045"/>
    <xdr:sp macro="" textlink="">
      <xdr:nvSpPr>
        <xdr:cNvPr id="340" name="テキスト ボックス 339"/>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65315</xdr:rowOff>
    </xdr:from>
    <xdr:to>
      <xdr:col>69</xdr:col>
      <xdr:colOff>142875</xdr:colOff>
      <xdr:row>38</xdr:row>
      <xdr:rowOff>166915</xdr:rowOff>
    </xdr:to>
    <xdr:sp macro="" textlink="">
      <xdr:nvSpPr>
        <xdr:cNvPr id="341" name="楕円 340"/>
        <xdr:cNvSpPr/>
      </xdr:nvSpPr>
      <xdr:spPr>
        <a:xfrm>
          <a:off x="13843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151692</xdr:rowOff>
    </xdr:from>
    <xdr:ext cx="762000" cy="259045"/>
    <xdr:sp macro="" textlink="">
      <xdr:nvSpPr>
        <xdr:cNvPr id="342" name="テキスト ボックス 341"/>
        <xdr:cNvSpPr txBox="1"/>
      </xdr:nvSpPr>
      <xdr:spPr>
        <a:xfrm>
          <a:off x="13512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43" name="楕円 342"/>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23784</xdr:rowOff>
    </xdr:from>
    <xdr:ext cx="762000" cy="259045"/>
    <xdr:sp macro="" textlink="">
      <xdr:nvSpPr>
        <xdr:cNvPr id="344" name="テキスト ボックス 343"/>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合併特例債を活用した新庁舎建設事業等の大型事業にかかる償還の本格化により、指標は高止まりしている。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今後は、再開発事業等の大型事業が控えていることから、一時的な公債費の増が見込まれるが、行財政改革推進計画に基づき、繰上償還や市債発行額の抑制を行っていく。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4" name="直線コネクタ 373"/>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7"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8" name="直線コネクタ 377"/>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37193</xdr:rowOff>
    </xdr:from>
    <xdr:to>
      <xdr:col>24</xdr:col>
      <xdr:colOff>25400</xdr:colOff>
      <xdr:row>81</xdr:row>
      <xdr:rowOff>48079</xdr:rowOff>
    </xdr:to>
    <xdr:cxnSp macro="">
      <xdr:nvCxnSpPr>
        <xdr:cNvPr id="379" name="直線コネクタ 378"/>
        <xdr:cNvCxnSpPr/>
      </xdr:nvCxnSpPr>
      <xdr:spPr>
        <a:xfrm>
          <a:off x="3987800" y="139246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0"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37193</xdr:rowOff>
    </xdr:from>
    <xdr:to>
      <xdr:col>19</xdr:col>
      <xdr:colOff>187325</xdr:colOff>
      <xdr:row>81</xdr:row>
      <xdr:rowOff>58964</xdr:rowOff>
    </xdr:to>
    <xdr:cxnSp macro="">
      <xdr:nvCxnSpPr>
        <xdr:cNvPr id="382" name="直線コネクタ 381"/>
        <xdr:cNvCxnSpPr/>
      </xdr:nvCxnSpPr>
      <xdr:spPr>
        <a:xfrm flipV="1">
          <a:off x="3098800" y="1392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26307</xdr:rowOff>
    </xdr:from>
    <xdr:to>
      <xdr:col>15</xdr:col>
      <xdr:colOff>98425</xdr:colOff>
      <xdr:row>81</xdr:row>
      <xdr:rowOff>58964</xdr:rowOff>
    </xdr:to>
    <xdr:cxnSp macro="">
      <xdr:nvCxnSpPr>
        <xdr:cNvPr id="385" name="直線コネクタ 384"/>
        <xdr:cNvCxnSpPr/>
      </xdr:nvCxnSpPr>
      <xdr:spPr>
        <a:xfrm>
          <a:off x="2209800" y="1391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86" name="フローチャート: 判断 385"/>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7" name="テキスト ボックス 386"/>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26307</xdr:rowOff>
    </xdr:from>
    <xdr:to>
      <xdr:col>11</xdr:col>
      <xdr:colOff>9525</xdr:colOff>
      <xdr:row>81</xdr:row>
      <xdr:rowOff>58964</xdr:rowOff>
    </xdr:to>
    <xdr:cxnSp macro="">
      <xdr:nvCxnSpPr>
        <xdr:cNvPr id="388" name="直線コネクタ 387"/>
        <xdr:cNvCxnSpPr/>
      </xdr:nvCxnSpPr>
      <xdr:spPr>
        <a:xfrm flipV="1">
          <a:off x="1320800" y="1391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89" name="フローチャート: 判断 388"/>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0" name="テキスト ボックス 389"/>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1" name="フローチャート: 判断 390"/>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2" name="テキスト ボックス 391"/>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168729</xdr:rowOff>
    </xdr:from>
    <xdr:to>
      <xdr:col>24</xdr:col>
      <xdr:colOff>76200</xdr:colOff>
      <xdr:row>81</xdr:row>
      <xdr:rowOff>98879</xdr:rowOff>
    </xdr:to>
    <xdr:sp macro="" textlink="">
      <xdr:nvSpPr>
        <xdr:cNvPr id="398" name="楕円 397"/>
        <xdr:cNvSpPr/>
      </xdr:nvSpPr>
      <xdr:spPr>
        <a:xfrm>
          <a:off x="47752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77306</xdr:rowOff>
    </xdr:from>
    <xdr:ext cx="762000" cy="259045"/>
    <xdr:sp macro="" textlink="">
      <xdr:nvSpPr>
        <xdr:cNvPr id="399" name="公債費該当値テキスト"/>
        <xdr:cNvSpPr txBox="1"/>
      </xdr:nvSpPr>
      <xdr:spPr>
        <a:xfrm>
          <a:off x="4914900" y="137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157843</xdr:rowOff>
    </xdr:from>
    <xdr:to>
      <xdr:col>20</xdr:col>
      <xdr:colOff>38100</xdr:colOff>
      <xdr:row>81</xdr:row>
      <xdr:rowOff>87993</xdr:rowOff>
    </xdr:to>
    <xdr:sp macro="" textlink="">
      <xdr:nvSpPr>
        <xdr:cNvPr id="400" name="楕円 399"/>
        <xdr:cNvSpPr/>
      </xdr:nvSpPr>
      <xdr:spPr>
        <a:xfrm>
          <a:off x="3937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72770</xdr:rowOff>
    </xdr:from>
    <xdr:ext cx="736600" cy="259045"/>
    <xdr:sp macro="" textlink="">
      <xdr:nvSpPr>
        <xdr:cNvPr id="401" name="テキスト ボックス 400"/>
        <xdr:cNvSpPr txBox="1"/>
      </xdr:nvSpPr>
      <xdr:spPr>
        <a:xfrm>
          <a:off x="3606800" y="1396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8164</xdr:rowOff>
    </xdr:from>
    <xdr:to>
      <xdr:col>15</xdr:col>
      <xdr:colOff>149225</xdr:colOff>
      <xdr:row>81</xdr:row>
      <xdr:rowOff>109764</xdr:rowOff>
    </xdr:to>
    <xdr:sp macro="" textlink="">
      <xdr:nvSpPr>
        <xdr:cNvPr id="402" name="楕円 401"/>
        <xdr:cNvSpPr/>
      </xdr:nvSpPr>
      <xdr:spPr>
        <a:xfrm>
          <a:off x="3048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94541</xdr:rowOff>
    </xdr:from>
    <xdr:ext cx="762000" cy="259045"/>
    <xdr:sp macro="" textlink="">
      <xdr:nvSpPr>
        <xdr:cNvPr id="403" name="テキスト ボックス 402"/>
        <xdr:cNvSpPr txBox="1"/>
      </xdr:nvSpPr>
      <xdr:spPr>
        <a:xfrm>
          <a:off x="2717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146957</xdr:rowOff>
    </xdr:from>
    <xdr:to>
      <xdr:col>11</xdr:col>
      <xdr:colOff>60325</xdr:colOff>
      <xdr:row>81</xdr:row>
      <xdr:rowOff>77107</xdr:rowOff>
    </xdr:to>
    <xdr:sp macro="" textlink="">
      <xdr:nvSpPr>
        <xdr:cNvPr id="404" name="楕円 403"/>
        <xdr:cNvSpPr/>
      </xdr:nvSpPr>
      <xdr:spPr>
        <a:xfrm>
          <a:off x="2159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61884</xdr:rowOff>
    </xdr:from>
    <xdr:ext cx="762000" cy="259045"/>
    <xdr:sp macro="" textlink="">
      <xdr:nvSpPr>
        <xdr:cNvPr id="405" name="テキスト ボックス 404"/>
        <xdr:cNvSpPr txBox="1"/>
      </xdr:nvSpPr>
      <xdr:spPr>
        <a:xfrm>
          <a:off x="1828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8164</xdr:rowOff>
    </xdr:from>
    <xdr:to>
      <xdr:col>6</xdr:col>
      <xdr:colOff>171450</xdr:colOff>
      <xdr:row>81</xdr:row>
      <xdr:rowOff>109764</xdr:rowOff>
    </xdr:to>
    <xdr:sp macro="" textlink="">
      <xdr:nvSpPr>
        <xdr:cNvPr id="406" name="楕円 405"/>
        <xdr:cNvSpPr/>
      </xdr:nvSpPr>
      <xdr:spPr>
        <a:xfrm>
          <a:off x="1270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94541</xdr:rowOff>
    </xdr:from>
    <xdr:ext cx="762000" cy="259045"/>
    <xdr:sp macro="" textlink="">
      <xdr:nvSpPr>
        <xdr:cNvPr id="407" name="テキスト ボックス 406"/>
        <xdr:cNvSpPr txBox="1"/>
      </xdr:nvSpPr>
      <xdr:spPr>
        <a:xfrm>
          <a:off x="939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公債費以外に係る経常収支比率は、類似団体の平均より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ポイント下回っているものの、近年は増加傾向にある。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今後も行財政改革推進計画に基づき、経常経費の削減に努めていく。</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5" name="直線コネクタ 434"/>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36"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37" name="直線コネクタ 436"/>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3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39" name="直線コネクタ 43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161290</xdr:rowOff>
    </xdr:from>
    <xdr:to>
      <xdr:col>82</xdr:col>
      <xdr:colOff>107950</xdr:colOff>
      <xdr:row>74</xdr:row>
      <xdr:rowOff>66040</xdr:rowOff>
    </xdr:to>
    <xdr:cxnSp macro="">
      <xdr:nvCxnSpPr>
        <xdr:cNvPr id="440" name="直線コネクタ 439"/>
        <xdr:cNvCxnSpPr/>
      </xdr:nvCxnSpPr>
      <xdr:spPr>
        <a:xfrm>
          <a:off x="15671800" y="12677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1"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2" name="フローチャート: 判断 441"/>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73</xdr:row>
      <xdr:rowOff>161290</xdr:rowOff>
    </xdr:to>
    <xdr:cxnSp macro="">
      <xdr:nvCxnSpPr>
        <xdr:cNvPr id="443" name="直線コネクタ 442"/>
        <xdr:cNvCxnSpPr/>
      </xdr:nvCxnSpPr>
      <xdr:spPr>
        <a:xfrm>
          <a:off x="14782800" y="12669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4" name="フローチャート: 判断 443"/>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5" name="テキスト ボックス 444"/>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77470</xdr:rowOff>
    </xdr:from>
    <xdr:to>
      <xdr:col>73</xdr:col>
      <xdr:colOff>180975</xdr:colOff>
      <xdr:row>73</xdr:row>
      <xdr:rowOff>153670</xdr:rowOff>
    </xdr:to>
    <xdr:cxnSp macro="">
      <xdr:nvCxnSpPr>
        <xdr:cNvPr id="446" name="直線コネクタ 445"/>
        <xdr:cNvCxnSpPr/>
      </xdr:nvCxnSpPr>
      <xdr:spPr>
        <a:xfrm>
          <a:off x="13893800" y="12593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47" name="フローチャート: 判断 446"/>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48" name="テキスト ボックス 447"/>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24130</xdr:rowOff>
    </xdr:from>
    <xdr:to>
      <xdr:col>69</xdr:col>
      <xdr:colOff>92075</xdr:colOff>
      <xdr:row>73</xdr:row>
      <xdr:rowOff>77470</xdr:rowOff>
    </xdr:to>
    <xdr:cxnSp macro="">
      <xdr:nvCxnSpPr>
        <xdr:cNvPr id="449" name="直線コネクタ 448"/>
        <xdr:cNvCxnSpPr/>
      </xdr:nvCxnSpPr>
      <xdr:spPr>
        <a:xfrm>
          <a:off x="13004800" y="12539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0" name="フローチャート: 判断 449"/>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1" name="テキスト ボックス 450"/>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2" name="フローチャート: 判断 451"/>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3" name="テキスト ボックス 452"/>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xdr:rowOff>
    </xdr:from>
    <xdr:to>
      <xdr:col>82</xdr:col>
      <xdr:colOff>158750</xdr:colOff>
      <xdr:row>74</xdr:row>
      <xdr:rowOff>116840</xdr:rowOff>
    </xdr:to>
    <xdr:sp macro="" textlink="">
      <xdr:nvSpPr>
        <xdr:cNvPr id="459" name="楕円 458"/>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31767</xdr:rowOff>
    </xdr:from>
    <xdr:ext cx="762000" cy="259045"/>
    <xdr:sp macro="" textlink="">
      <xdr:nvSpPr>
        <xdr:cNvPr id="460" name="公債費以外該当値テキスト"/>
        <xdr:cNvSpPr txBox="1"/>
      </xdr:nvSpPr>
      <xdr:spPr>
        <a:xfrm>
          <a:off x="16598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110490</xdr:rowOff>
    </xdr:from>
    <xdr:to>
      <xdr:col>78</xdr:col>
      <xdr:colOff>120650</xdr:colOff>
      <xdr:row>74</xdr:row>
      <xdr:rowOff>40640</xdr:rowOff>
    </xdr:to>
    <xdr:sp macro="" textlink="">
      <xdr:nvSpPr>
        <xdr:cNvPr id="461" name="楕円 460"/>
        <xdr:cNvSpPr/>
      </xdr:nvSpPr>
      <xdr:spPr>
        <a:xfrm>
          <a:off x="15621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50817</xdr:rowOff>
    </xdr:from>
    <xdr:ext cx="736600" cy="259045"/>
    <xdr:sp macro="" textlink="">
      <xdr:nvSpPr>
        <xdr:cNvPr id="462" name="テキスト ボックス 461"/>
        <xdr:cNvSpPr txBox="1"/>
      </xdr:nvSpPr>
      <xdr:spPr>
        <a:xfrm>
          <a:off x="15290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102870</xdr:rowOff>
    </xdr:from>
    <xdr:to>
      <xdr:col>74</xdr:col>
      <xdr:colOff>31750</xdr:colOff>
      <xdr:row>74</xdr:row>
      <xdr:rowOff>33020</xdr:rowOff>
    </xdr:to>
    <xdr:sp macro="" textlink="">
      <xdr:nvSpPr>
        <xdr:cNvPr id="463" name="楕円 462"/>
        <xdr:cNvSpPr/>
      </xdr:nvSpPr>
      <xdr:spPr>
        <a:xfrm>
          <a:off x="14732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43197</xdr:rowOff>
    </xdr:from>
    <xdr:ext cx="762000" cy="259045"/>
    <xdr:sp macro="" textlink="">
      <xdr:nvSpPr>
        <xdr:cNvPr id="464" name="テキスト ボックス 463"/>
        <xdr:cNvSpPr txBox="1"/>
      </xdr:nvSpPr>
      <xdr:spPr>
        <a:xfrm>
          <a:off x="14401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26670</xdr:rowOff>
    </xdr:from>
    <xdr:to>
      <xdr:col>69</xdr:col>
      <xdr:colOff>142875</xdr:colOff>
      <xdr:row>73</xdr:row>
      <xdr:rowOff>128270</xdr:rowOff>
    </xdr:to>
    <xdr:sp macro="" textlink="">
      <xdr:nvSpPr>
        <xdr:cNvPr id="465" name="楕円 464"/>
        <xdr:cNvSpPr/>
      </xdr:nvSpPr>
      <xdr:spPr>
        <a:xfrm>
          <a:off x="13843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138447</xdr:rowOff>
    </xdr:from>
    <xdr:ext cx="762000" cy="259045"/>
    <xdr:sp macro="" textlink="">
      <xdr:nvSpPr>
        <xdr:cNvPr id="466" name="テキスト ボックス 465"/>
        <xdr:cNvSpPr txBox="1"/>
      </xdr:nvSpPr>
      <xdr:spPr>
        <a:xfrm>
          <a:off x="13512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144780</xdr:rowOff>
    </xdr:from>
    <xdr:to>
      <xdr:col>65</xdr:col>
      <xdr:colOff>53975</xdr:colOff>
      <xdr:row>73</xdr:row>
      <xdr:rowOff>74930</xdr:rowOff>
    </xdr:to>
    <xdr:sp macro="" textlink="">
      <xdr:nvSpPr>
        <xdr:cNvPr id="467" name="楕円 466"/>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85107</xdr:rowOff>
    </xdr:from>
    <xdr:ext cx="762000" cy="259045"/>
    <xdr:sp macro="" textlink="">
      <xdr:nvSpPr>
        <xdr:cNvPr id="468" name="テキスト ボックス 467"/>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13723</xdr:rowOff>
    </xdr:from>
    <xdr:to>
      <xdr:col>29</xdr:col>
      <xdr:colOff>127000</xdr:colOff>
      <xdr:row>15</xdr:row>
      <xdr:rowOff>101408</xdr:rowOff>
    </xdr:to>
    <xdr:cxnSp macro="">
      <xdr:nvCxnSpPr>
        <xdr:cNvPr id="52" name="直線コネクタ 51"/>
        <xdr:cNvCxnSpPr/>
      </xdr:nvCxnSpPr>
      <xdr:spPr bwMode="auto">
        <a:xfrm flipV="1">
          <a:off x="5003800" y="2633098"/>
          <a:ext cx="647700" cy="8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101408</xdr:rowOff>
    </xdr:from>
    <xdr:to>
      <xdr:col>26</xdr:col>
      <xdr:colOff>50800</xdr:colOff>
      <xdr:row>15</xdr:row>
      <xdr:rowOff>156337</xdr:rowOff>
    </xdr:to>
    <xdr:cxnSp macro="">
      <xdr:nvCxnSpPr>
        <xdr:cNvPr id="55" name="直線コネクタ 54"/>
        <xdr:cNvCxnSpPr/>
      </xdr:nvCxnSpPr>
      <xdr:spPr bwMode="auto">
        <a:xfrm flipV="1">
          <a:off x="4305300" y="2720783"/>
          <a:ext cx="6985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147389</xdr:rowOff>
    </xdr:from>
    <xdr:to>
      <xdr:col>22</xdr:col>
      <xdr:colOff>114300</xdr:colOff>
      <xdr:row>15</xdr:row>
      <xdr:rowOff>156337</xdr:rowOff>
    </xdr:to>
    <xdr:cxnSp macro="">
      <xdr:nvCxnSpPr>
        <xdr:cNvPr id="58" name="直線コネクタ 57"/>
        <xdr:cNvCxnSpPr/>
      </xdr:nvCxnSpPr>
      <xdr:spPr bwMode="auto">
        <a:xfrm>
          <a:off x="3606800" y="2766764"/>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147389</xdr:rowOff>
    </xdr:from>
    <xdr:to>
      <xdr:col>18</xdr:col>
      <xdr:colOff>177800</xdr:colOff>
      <xdr:row>16</xdr:row>
      <xdr:rowOff>23880</xdr:rowOff>
    </xdr:to>
    <xdr:cxnSp macro="">
      <xdr:nvCxnSpPr>
        <xdr:cNvPr id="61" name="直線コネクタ 60"/>
        <xdr:cNvCxnSpPr/>
      </xdr:nvCxnSpPr>
      <xdr:spPr bwMode="auto">
        <a:xfrm flipV="1">
          <a:off x="2908300" y="2766764"/>
          <a:ext cx="698500" cy="4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134373</xdr:rowOff>
    </xdr:from>
    <xdr:to>
      <xdr:col>29</xdr:col>
      <xdr:colOff>177800</xdr:colOff>
      <xdr:row>15</xdr:row>
      <xdr:rowOff>64523</xdr:rowOff>
    </xdr:to>
    <xdr:sp macro="" textlink="">
      <xdr:nvSpPr>
        <xdr:cNvPr id="71" name="楕円 70"/>
        <xdr:cNvSpPr/>
      </xdr:nvSpPr>
      <xdr:spPr bwMode="auto">
        <a:xfrm>
          <a:off x="5600700" y="25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150900</xdr:rowOff>
    </xdr:from>
    <xdr:ext cx="762000" cy="259045"/>
    <xdr:sp macro="" textlink="">
      <xdr:nvSpPr>
        <xdr:cNvPr id="72" name="人口1人当たり決算額の推移該当値テキスト130"/>
        <xdr:cNvSpPr txBox="1"/>
      </xdr:nvSpPr>
      <xdr:spPr>
        <a:xfrm>
          <a:off x="5740400" y="242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50608</xdr:rowOff>
    </xdr:from>
    <xdr:to>
      <xdr:col>26</xdr:col>
      <xdr:colOff>101600</xdr:colOff>
      <xdr:row>15</xdr:row>
      <xdr:rowOff>152208</xdr:rowOff>
    </xdr:to>
    <xdr:sp macro="" textlink="">
      <xdr:nvSpPr>
        <xdr:cNvPr id="73" name="楕円 72"/>
        <xdr:cNvSpPr/>
      </xdr:nvSpPr>
      <xdr:spPr bwMode="auto">
        <a:xfrm>
          <a:off x="4953000" y="266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162385</xdr:rowOff>
    </xdr:from>
    <xdr:ext cx="736600" cy="259045"/>
    <xdr:sp macro="" textlink="">
      <xdr:nvSpPr>
        <xdr:cNvPr id="74" name="テキスト ボックス 73"/>
        <xdr:cNvSpPr txBox="1"/>
      </xdr:nvSpPr>
      <xdr:spPr>
        <a:xfrm>
          <a:off x="4622800" y="243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105537</xdr:rowOff>
    </xdr:from>
    <xdr:to>
      <xdr:col>22</xdr:col>
      <xdr:colOff>165100</xdr:colOff>
      <xdr:row>16</xdr:row>
      <xdr:rowOff>35687</xdr:rowOff>
    </xdr:to>
    <xdr:sp macro="" textlink="">
      <xdr:nvSpPr>
        <xdr:cNvPr id="75" name="楕円 74"/>
        <xdr:cNvSpPr/>
      </xdr:nvSpPr>
      <xdr:spPr bwMode="auto">
        <a:xfrm>
          <a:off x="42545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45864</xdr:rowOff>
    </xdr:from>
    <xdr:ext cx="762000" cy="259045"/>
    <xdr:sp macro="" textlink="">
      <xdr:nvSpPr>
        <xdr:cNvPr id="76" name="テキスト ボックス 75"/>
        <xdr:cNvSpPr txBox="1"/>
      </xdr:nvSpPr>
      <xdr:spPr>
        <a:xfrm>
          <a:off x="3924300" y="24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96589</xdr:rowOff>
    </xdr:from>
    <xdr:to>
      <xdr:col>19</xdr:col>
      <xdr:colOff>38100</xdr:colOff>
      <xdr:row>16</xdr:row>
      <xdr:rowOff>26739</xdr:rowOff>
    </xdr:to>
    <xdr:sp macro="" textlink="">
      <xdr:nvSpPr>
        <xdr:cNvPr id="77" name="楕円 76"/>
        <xdr:cNvSpPr/>
      </xdr:nvSpPr>
      <xdr:spPr bwMode="auto">
        <a:xfrm>
          <a:off x="3556000" y="271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36916</xdr:rowOff>
    </xdr:from>
    <xdr:ext cx="762000" cy="259045"/>
    <xdr:sp macro="" textlink="">
      <xdr:nvSpPr>
        <xdr:cNvPr id="78" name="テキスト ボックス 77"/>
        <xdr:cNvSpPr txBox="1"/>
      </xdr:nvSpPr>
      <xdr:spPr>
        <a:xfrm>
          <a:off x="3225800" y="248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144530</xdr:rowOff>
    </xdr:from>
    <xdr:to>
      <xdr:col>15</xdr:col>
      <xdr:colOff>101600</xdr:colOff>
      <xdr:row>16</xdr:row>
      <xdr:rowOff>74680</xdr:rowOff>
    </xdr:to>
    <xdr:sp macro="" textlink="">
      <xdr:nvSpPr>
        <xdr:cNvPr id="79" name="楕円 78"/>
        <xdr:cNvSpPr/>
      </xdr:nvSpPr>
      <xdr:spPr bwMode="auto">
        <a:xfrm>
          <a:off x="2857500" y="276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84857</xdr:rowOff>
    </xdr:from>
    <xdr:ext cx="762000" cy="259045"/>
    <xdr:sp macro="" textlink="">
      <xdr:nvSpPr>
        <xdr:cNvPr id="80" name="テキスト ボックス 79"/>
        <xdr:cNvSpPr txBox="1"/>
      </xdr:nvSpPr>
      <xdr:spPr>
        <a:xfrm>
          <a:off x="2527300" y="25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254134</xdr:rowOff>
    </xdr:from>
    <xdr:to>
      <xdr:col>29</xdr:col>
      <xdr:colOff>127000</xdr:colOff>
      <xdr:row>34</xdr:row>
      <xdr:rowOff>280946</xdr:rowOff>
    </xdr:to>
    <xdr:cxnSp macro="">
      <xdr:nvCxnSpPr>
        <xdr:cNvPr id="115" name="直線コネクタ 114"/>
        <xdr:cNvCxnSpPr/>
      </xdr:nvCxnSpPr>
      <xdr:spPr bwMode="auto">
        <a:xfrm>
          <a:off x="5003800" y="6521584"/>
          <a:ext cx="647700" cy="2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151297</xdr:rowOff>
    </xdr:from>
    <xdr:to>
      <xdr:col>26</xdr:col>
      <xdr:colOff>50800</xdr:colOff>
      <xdr:row>34</xdr:row>
      <xdr:rowOff>254134</xdr:rowOff>
    </xdr:to>
    <xdr:cxnSp macro="">
      <xdr:nvCxnSpPr>
        <xdr:cNvPr id="118" name="直線コネクタ 117"/>
        <xdr:cNvCxnSpPr/>
      </xdr:nvCxnSpPr>
      <xdr:spPr bwMode="auto">
        <a:xfrm>
          <a:off x="4305300" y="6418747"/>
          <a:ext cx="698500" cy="10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134870</xdr:rowOff>
    </xdr:from>
    <xdr:to>
      <xdr:col>22</xdr:col>
      <xdr:colOff>114300</xdr:colOff>
      <xdr:row>34</xdr:row>
      <xdr:rowOff>151297</xdr:rowOff>
    </xdr:to>
    <xdr:cxnSp macro="">
      <xdr:nvCxnSpPr>
        <xdr:cNvPr id="121" name="直線コネクタ 120"/>
        <xdr:cNvCxnSpPr/>
      </xdr:nvCxnSpPr>
      <xdr:spPr bwMode="auto">
        <a:xfrm>
          <a:off x="3606800" y="6402320"/>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134870</xdr:rowOff>
    </xdr:from>
    <xdr:to>
      <xdr:col>18</xdr:col>
      <xdr:colOff>177800</xdr:colOff>
      <xdr:row>34</xdr:row>
      <xdr:rowOff>139344</xdr:rowOff>
    </xdr:to>
    <xdr:cxnSp macro="">
      <xdr:nvCxnSpPr>
        <xdr:cNvPr id="124" name="直線コネクタ 123"/>
        <xdr:cNvCxnSpPr/>
      </xdr:nvCxnSpPr>
      <xdr:spPr bwMode="auto">
        <a:xfrm flipV="1">
          <a:off x="2908300" y="6402320"/>
          <a:ext cx="698500" cy="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230146</xdr:rowOff>
    </xdr:from>
    <xdr:to>
      <xdr:col>29</xdr:col>
      <xdr:colOff>177800</xdr:colOff>
      <xdr:row>34</xdr:row>
      <xdr:rowOff>331746</xdr:rowOff>
    </xdr:to>
    <xdr:sp macro="" textlink="">
      <xdr:nvSpPr>
        <xdr:cNvPr id="134" name="楕円 133"/>
        <xdr:cNvSpPr/>
      </xdr:nvSpPr>
      <xdr:spPr bwMode="auto">
        <a:xfrm>
          <a:off x="5600700" y="649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75223</xdr:rowOff>
    </xdr:from>
    <xdr:ext cx="762000" cy="259045"/>
    <xdr:sp macro="" textlink="">
      <xdr:nvSpPr>
        <xdr:cNvPr id="135" name="人口1人当たり決算額の推移該当値テキスト445"/>
        <xdr:cNvSpPr txBox="1"/>
      </xdr:nvSpPr>
      <xdr:spPr>
        <a:xfrm>
          <a:off x="5740400" y="634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203334</xdr:rowOff>
    </xdr:from>
    <xdr:to>
      <xdr:col>26</xdr:col>
      <xdr:colOff>101600</xdr:colOff>
      <xdr:row>34</xdr:row>
      <xdr:rowOff>304934</xdr:rowOff>
    </xdr:to>
    <xdr:sp macro="" textlink="">
      <xdr:nvSpPr>
        <xdr:cNvPr id="136" name="楕円 135"/>
        <xdr:cNvSpPr/>
      </xdr:nvSpPr>
      <xdr:spPr bwMode="auto">
        <a:xfrm>
          <a:off x="4953000" y="647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315111</xdr:rowOff>
    </xdr:from>
    <xdr:ext cx="736600" cy="259045"/>
    <xdr:sp macro="" textlink="">
      <xdr:nvSpPr>
        <xdr:cNvPr id="137" name="テキスト ボックス 136"/>
        <xdr:cNvSpPr txBox="1"/>
      </xdr:nvSpPr>
      <xdr:spPr>
        <a:xfrm>
          <a:off x="4622800" y="623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100497</xdr:rowOff>
    </xdr:from>
    <xdr:to>
      <xdr:col>22</xdr:col>
      <xdr:colOff>165100</xdr:colOff>
      <xdr:row>34</xdr:row>
      <xdr:rowOff>202097</xdr:rowOff>
    </xdr:to>
    <xdr:sp macro="" textlink="">
      <xdr:nvSpPr>
        <xdr:cNvPr id="138" name="楕円 137"/>
        <xdr:cNvSpPr/>
      </xdr:nvSpPr>
      <xdr:spPr bwMode="auto">
        <a:xfrm>
          <a:off x="4254500" y="63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212274</xdr:rowOff>
    </xdr:from>
    <xdr:ext cx="762000" cy="259045"/>
    <xdr:sp macro="" textlink="">
      <xdr:nvSpPr>
        <xdr:cNvPr id="139" name="テキスト ボックス 138"/>
        <xdr:cNvSpPr txBox="1"/>
      </xdr:nvSpPr>
      <xdr:spPr>
        <a:xfrm>
          <a:off x="3924300" y="613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84070</xdr:rowOff>
    </xdr:from>
    <xdr:to>
      <xdr:col>19</xdr:col>
      <xdr:colOff>38100</xdr:colOff>
      <xdr:row>34</xdr:row>
      <xdr:rowOff>185670</xdr:rowOff>
    </xdr:to>
    <xdr:sp macro="" textlink="">
      <xdr:nvSpPr>
        <xdr:cNvPr id="140" name="楕円 139"/>
        <xdr:cNvSpPr/>
      </xdr:nvSpPr>
      <xdr:spPr bwMode="auto">
        <a:xfrm>
          <a:off x="3556000" y="635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195847</xdr:rowOff>
    </xdr:from>
    <xdr:ext cx="762000" cy="259045"/>
    <xdr:sp macro="" textlink="">
      <xdr:nvSpPr>
        <xdr:cNvPr id="141" name="テキスト ボックス 140"/>
        <xdr:cNvSpPr txBox="1"/>
      </xdr:nvSpPr>
      <xdr:spPr>
        <a:xfrm>
          <a:off x="3225800" y="612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88544</xdr:rowOff>
    </xdr:from>
    <xdr:to>
      <xdr:col>15</xdr:col>
      <xdr:colOff>101600</xdr:colOff>
      <xdr:row>34</xdr:row>
      <xdr:rowOff>190144</xdr:rowOff>
    </xdr:to>
    <xdr:sp macro="" textlink="">
      <xdr:nvSpPr>
        <xdr:cNvPr id="142" name="楕円 141"/>
        <xdr:cNvSpPr/>
      </xdr:nvSpPr>
      <xdr:spPr bwMode="auto">
        <a:xfrm>
          <a:off x="2857500" y="635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200321</xdr:rowOff>
    </xdr:from>
    <xdr:ext cx="762000" cy="259045"/>
    <xdr:sp macro="" textlink="">
      <xdr:nvSpPr>
        <xdr:cNvPr id="143" name="テキスト ボックス 142"/>
        <xdr:cNvSpPr txBox="1"/>
      </xdr:nvSpPr>
      <xdr:spPr>
        <a:xfrm>
          <a:off x="2527300" y="612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102,789
102,309
602.97
53,783,672
52,579,622
1,087,095
29,337,757
61,429,845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2768</xdr:rowOff>
    </xdr:from>
    <xdr:to>
      <xdr:col>24</xdr:col>
      <xdr:colOff>63500</xdr:colOff>
      <xdr:row>35</xdr:row>
      <xdr:rowOff>7373</xdr:rowOff>
    </xdr:to>
    <xdr:cxnSp macro="">
      <xdr:nvCxnSpPr>
        <xdr:cNvPr id="63" name="直線コネクタ 62"/>
        <xdr:cNvCxnSpPr/>
      </xdr:nvCxnSpPr>
      <xdr:spPr>
        <a:xfrm flipV="1">
          <a:off x="3797300" y="5660618"/>
          <a:ext cx="838200" cy="3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124318</xdr:rowOff>
    </xdr:from>
    <xdr:to>
      <xdr:col>19</xdr:col>
      <xdr:colOff>177800</xdr:colOff>
      <xdr:row>35</xdr:row>
      <xdr:rowOff>7373</xdr:rowOff>
    </xdr:to>
    <xdr:cxnSp macro="">
      <xdr:nvCxnSpPr>
        <xdr:cNvPr id="66" name="直線コネクタ 65"/>
        <xdr:cNvCxnSpPr/>
      </xdr:nvCxnSpPr>
      <xdr:spPr>
        <a:xfrm>
          <a:off x="2908300" y="5953618"/>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124318</xdr:rowOff>
    </xdr:from>
    <xdr:to>
      <xdr:col>15</xdr:col>
      <xdr:colOff>50800</xdr:colOff>
      <xdr:row>35</xdr:row>
      <xdr:rowOff>45125</xdr:rowOff>
    </xdr:to>
    <xdr:cxnSp macro="">
      <xdr:nvCxnSpPr>
        <xdr:cNvPr id="69" name="直線コネクタ 68"/>
        <xdr:cNvCxnSpPr/>
      </xdr:nvCxnSpPr>
      <xdr:spPr>
        <a:xfrm flipV="1">
          <a:off x="2019300" y="5953618"/>
          <a:ext cx="889000" cy="9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45125</xdr:rowOff>
    </xdr:from>
    <xdr:to>
      <xdr:col>10</xdr:col>
      <xdr:colOff>114300</xdr:colOff>
      <xdr:row>35</xdr:row>
      <xdr:rowOff>86665</xdr:rowOff>
    </xdr:to>
    <xdr:cxnSp macro="">
      <xdr:nvCxnSpPr>
        <xdr:cNvPr id="72" name="直線コネクタ 71"/>
        <xdr:cNvCxnSpPr/>
      </xdr:nvCxnSpPr>
      <xdr:spPr>
        <a:xfrm flipV="1">
          <a:off x="1130300" y="6045875"/>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123418</xdr:rowOff>
    </xdr:from>
    <xdr:to>
      <xdr:col>24</xdr:col>
      <xdr:colOff>114300</xdr:colOff>
      <xdr:row>33</xdr:row>
      <xdr:rowOff>53568</xdr:rowOff>
    </xdr:to>
    <xdr:sp macro="" textlink="">
      <xdr:nvSpPr>
        <xdr:cNvPr id="82" name="楕円 81"/>
        <xdr:cNvSpPr/>
      </xdr:nvSpPr>
      <xdr:spPr>
        <a:xfrm>
          <a:off x="4584700" y="5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146295</xdr:rowOff>
    </xdr:from>
    <xdr:ext cx="534377" cy="259045"/>
    <xdr:sp macro="" textlink="">
      <xdr:nvSpPr>
        <xdr:cNvPr id="83" name="人件費該当値テキスト"/>
        <xdr:cNvSpPr txBox="1"/>
      </xdr:nvSpPr>
      <xdr:spPr>
        <a:xfrm>
          <a:off x="4686300" y="546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128023</xdr:rowOff>
    </xdr:from>
    <xdr:to>
      <xdr:col>20</xdr:col>
      <xdr:colOff>38100</xdr:colOff>
      <xdr:row>35</xdr:row>
      <xdr:rowOff>58173</xdr:rowOff>
    </xdr:to>
    <xdr:sp macro="" textlink="">
      <xdr:nvSpPr>
        <xdr:cNvPr id="84" name="楕円 83"/>
        <xdr:cNvSpPr/>
      </xdr:nvSpPr>
      <xdr:spPr>
        <a:xfrm>
          <a:off x="3746500" y="59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74700</xdr:rowOff>
    </xdr:from>
    <xdr:ext cx="534377" cy="259045"/>
    <xdr:sp macro="" textlink="">
      <xdr:nvSpPr>
        <xdr:cNvPr id="85" name="テキスト ボックス 84"/>
        <xdr:cNvSpPr txBox="1"/>
      </xdr:nvSpPr>
      <xdr:spPr>
        <a:xfrm>
          <a:off x="3530111" y="57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73518</xdr:rowOff>
    </xdr:from>
    <xdr:to>
      <xdr:col>15</xdr:col>
      <xdr:colOff>101600</xdr:colOff>
      <xdr:row>35</xdr:row>
      <xdr:rowOff>3668</xdr:rowOff>
    </xdr:to>
    <xdr:sp macro="" textlink="">
      <xdr:nvSpPr>
        <xdr:cNvPr id="86" name="楕円 85"/>
        <xdr:cNvSpPr/>
      </xdr:nvSpPr>
      <xdr:spPr>
        <a:xfrm>
          <a:off x="2857500" y="59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20195</xdr:rowOff>
    </xdr:from>
    <xdr:ext cx="534377" cy="259045"/>
    <xdr:sp macro="" textlink="">
      <xdr:nvSpPr>
        <xdr:cNvPr id="87" name="テキスト ボックス 86"/>
        <xdr:cNvSpPr txBox="1"/>
      </xdr:nvSpPr>
      <xdr:spPr>
        <a:xfrm>
          <a:off x="2641111" y="56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165775</xdr:rowOff>
    </xdr:from>
    <xdr:to>
      <xdr:col>10</xdr:col>
      <xdr:colOff>165100</xdr:colOff>
      <xdr:row>35</xdr:row>
      <xdr:rowOff>95925</xdr:rowOff>
    </xdr:to>
    <xdr:sp macro="" textlink="">
      <xdr:nvSpPr>
        <xdr:cNvPr id="88" name="楕円 87"/>
        <xdr:cNvSpPr/>
      </xdr:nvSpPr>
      <xdr:spPr>
        <a:xfrm>
          <a:off x="1968500" y="59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112452</xdr:rowOff>
    </xdr:from>
    <xdr:ext cx="534377" cy="259045"/>
    <xdr:sp macro="" textlink="">
      <xdr:nvSpPr>
        <xdr:cNvPr id="89" name="テキスト ボックス 88"/>
        <xdr:cNvSpPr txBox="1"/>
      </xdr:nvSpPr>
      <xdr:spPr>
        <a:xfrm>
          <a:off x="1752111" y="57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35865</xdr:rowOff>
    </xdr:from>
    <xdr:to>
      <xdr:col>6</xdr:col>
      <xdr:colOff>38100</xdr:colOff>
      <xdr:row>35</xdr:row>
      <xdr:rowOff>137465</xdr:rowOff>
    </xdr:to>
    <xdr:sp macro="" textlink="">
      <xdr:nvSpPr>
        <xdr:cNvPr id="90" name="楕円 89"/>
        <xdr:cNvSpPr/>
      </xdr:nvSpPr>
      <xdr:spPr>
        <a:xfrm>
          <a:off x="1079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153992</xdr:rowOff>
    </xdr:from>
    <xdr:ext cx="534377" cy="259045"/>
    <xdr:sp macro="" textlink="">
      <xdr:nvSpPr>
        <xdr:cNvPr id="91" name="テキスト ボックス 90"/>
        <xdr:cNvSpPr txBox="1"/>
      </xdr:nvSpPr>
      <xdr:spPr>
        <a:xfrm>
          <a:off x="863111" y="58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88167</xdr:rowOff>
    </xdr:from>
    <xdr:to>
      <xdr:col>24</xdr:col>
      <xdr:colOff>63500</xdr:colOff>
      <xdr:row>56</xdr:row>
      <xdr:rowOff>6687</xdr:rowOff>
    </xdr:to>
    <xdr:cxnSp macro="">
      <xdr:nvCxnSpPr>
        <xdr:cNvPr id="123" name="直線コネクタ 122"/>
        <xdr:cNvCxnSpPr/>
      </xdr:nvCxnSpPr>
      <xdr:spPr>
        <a:xfrm>
          <a:off x="3797300" y="9346467"/>
          <a:ext cx="838200" cy="26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88167</xdr:rowOff>
    </xdr:from>
    <xdr:to>
      <xdr:col>19</xdr:col>
      <xdr:colOff>177800</xdr:colOff>
      <xdr:row>55</xdr:row>
      <xdr:rowOff>69945</xdr:rowOff>
    </xdr:to>
    <xdr:cxnSp macro="">
      <xdr:nvCxnSpPr>
        <xdr:cNvPr id="126" name="直線コネクタ 125"/>
        <xdr:cNvCxnSpPr/>
      </xdr:nvCxnSpPr>
      <xdr:spPr>
        <a:xfrm flipV="1">
          <a:off x="2908300" y="9346467"/>
          <a:ext cx="8890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69945</xdr:rowOff>
    </xdr:from>
    <xdr:to>
      <xdr:col>15</xdr:col>
      <xdr:colOff>50800</xdr:colOff>
      <xdr:row>55</xdr:row>
      <xdr:rowOff>105867</xdr:rowOff>
    </xdr:to>
    <xdr:cxnSp macro="">
      <xdr:nvCxnSpPr>
        <xdr:cNvPr id="129" name="直線コネクタ 128"/>
        <xdr:cNvCxnSpPr/>
      </xdr:nvCxnSpPr>
      <xdr:spPr>
        <a:xfrm flipV="1">
          <a:off x="2019300" y="949969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105867</xdr:rowOff>
    </xdr:from>
    <xdr:to>
      <xdr:col>10</xdr:col>
      <xdr:colOff>114300</xdr:colOff>
      <xdr:row>56</xdr:row>
      <xdr:rowOff>33369</xdr:rowOff>
    </xdr:to>
    <xdr:cxnSp macro="">
      <xdr:nvCxnSpPr>
        <xdr:cNvPr id="132" name="直線コネクタ 131"/>
        <xdr:cNvCxnSpPr/>
      </xdr:nvCxnSpPr>
      <xdr:spPr>
        <a:xfrm flipV="1">
          <a:off x="1130300" y="9535617"/>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127337</xdr:rowOff>
    </xdr:from>
    <xdr:to>
      <xdr:col>24</xdr:col>
      <xdr:colOff>114300</xdr:colOff>
      <xdr:row>56</xdr:row>
      <xdr:rowOff>57487</xdr:rowOff>
    </xdr:to>
    <xdr:sp macro="" textlink="">
      <xdr:nvSpPr>
        <xdr:cNvPr id="142" name="楕円 141"/>
        <xdr:cNvSpPr/>
      </xdr:nvSpPr>
      <xdr:spPr>
        <a:xfrm>
          <a:off x="4584700" y="95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105764</xdr:rowOff>
    </xdr:from>
    <xdr:ext cx="534377" cy="259045"/>
    <xdr:sp macro="" textlink="">
      <xdr:nvSpPr>
        <xdr:cNvPr id="143" name="物件費該当値テキスト"/>
        <xdr:cNvSpPr txBox="1"/>
      </xdr:nvSpPr>
      <xdr:spPr>
        <a:xfrm>
          <a:off x="4686300" y="95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37367</xdr:rowOff>
    </xdr:from>
    <xdr:to>
      <xdr:col>20</xdr:col>
      <xdr:colOff>38100</xdr:colOff>
      <xdr:row>54</xdr:row>
      <xdr:rowOff>138967</xdr:rowOff>
    </xdr:to>
    <xdr:sp macro="" textlink="">
      <xdr:nvSpPr>
        <xdr:cNvPr id="144" name="楕円 143"/>
        <xdr:cNvSpPr/>
      </xdr:nvSpPr>
      <xdr:spPr>
        <a:xfrm>
          <a:off x="3746500" y="92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155494</xdr:rowOff>
    </xdr:from>
    <xdr:ext cx="534377" cy="259045"/>
    <xdr:sp macro="" textlink="">
      <xdr:nvSpPr>
        <xdr:cNvPr id="145" name="テキスト ボックス 144"/>
        <xdr:cNvSpPr txBox="1"/>
      </xdr:nvSpPr>
      <xdr:spPr>
        <a:xfrm>
          <a:off x="3530111" y="90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19145</xdr:rowOff>
    </xdr:from>
    <xdr:to>
      <xdr:col>15</xdr:col>
      <xdr:colOff>101600</xdr:colOff>
      <xdr:row>55</xdr:row>
      <xdr:rowOff>120745</xdr:rowOff>
    </xdr:to>
    <xdr:sp macro="" textlink="">
      <xdr:nvSpPr>
        <xdr:cNvPr id="146" name="楕円 145"/>
        <xdr:cNvSpPr/>
      </xdr:nvSpPr>
      <xdr:spPr>
        <a:xfrm>
          <a:off x="2857500" y="9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137272</xdr:rowOff>
    </xdr:from>
    <xdr:ext cx="534377" cy="259045"/>
    <xdr:sp macro="" textlink="">
      <xdr:nvSpPr>
        <xdr:cNvPr id="147" name="テキスト ボックス 146"/>
        <xdr:cNvSpPr txBox="1"/>
      </xdr:nvSpPr>
      <xdr:spPr>
        <a:xfrm>
          <a:off x="2641111" y="92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55067</xdr:rowOff>
    </xdr:from>
    <xdr:to>
      <xdr:col>10</xdr:col>
      <xdr:colOff>165100</xdr:colOff>
      <xdr:row>55</xdr:row>
      <xdr:rowOff>156667</xdr:rowOff>
    </xdr:to>
    <xdr:sp macro="" textlink="">
      <xdr:nvSpPr>
        <xdr:cNvPr id="148" name="楕円 147"/>
        <xdr:cNvSpPr/>
      </xdr:nvSpPr>
      <xdr:spPr>
        <a:xfrm>
          <a:off x="1968500" y="94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1744</xdr:rowOff>
    </xdr:from>
    <xdr:ext cx="534377" cy="259045"/>
    <xdr:sp macro="" textlink="">
      <xdr:nvSpPr>
        <xdr:cNvPr id="149" name="テキスト ボックス 148"/>
        <xdr:cNvSpPr txBox="1"/>
      </xdr:nvSpPr>
      <xdr:spPr>
        <a:xfrm>
          <a:off x="1752111" y="92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154019</xdr:rowOff>
    </xdr:from>
    <xdr:to>
      <xdr:col>6</xdr:col>
      <xdr:colOff>38100</xdr:colOff>
      <xdr:row>56</xdr:row>
      <xdr:rowOff>84169</xdr:rowOff>
    </xdr:to>
    <xdr:sp macro="" textlink="">
      <xdr:nvSpPr>
        <xdr:cNvPr id="150" name="楕円 149"/>
        <xdr:cNvSpPr/>
      </xdr:nvSpPr>
      <xdr:spPr>
        <a:xfrm>
          <a:off x="10795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100696</xdr:rowOff>
    </xdr:from>
    <xdr:ext cx="534377" cy="259045"/>
    <xdr:sp macro="" textlink="">
      <xdr:nvSpPr>
        <xdr:cNvPr id="151" name="テキスト ボックス 150"/>
        <xdr:cNvSpPr txBox="1"/>
      </xdr:nvSpPr>
      <xdr:spPr>
        <a:xfrm>
          <a:off x="863111" y="93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71348</xdr:rowOff>
    </xdr:from>
    <xdr:to>
      <xdr:col>24</xdr:col>
      <xdr:colOff>63500</xdr:colOff>
      <xdr:row>75</xdr:row>
      <xdr:rowOff>137947</xdr:rowOff>
    </xdr:to>
    <xdr:cxnSp macro="">
      <xdr:nvCxnSpPr>
        <xdr:cNvPr id="180" name="直線コネクタ 179"/>
        <xdr:cNvCxnSpPr/>
      </xdr:nvCxnSpPr>
      <xdr:spPr>
        <a:xfrm>
          <a:off x="3797300" y="12930098"/>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73119</xdr:rowOff>
    </xdr:from>
    <xdr:ext cx="469744" cy="259045"/>
    <xdr:sp macro="" textlink="">
      <xdr:nvSpPr>
        <xdr:cNvPr id="181" name="維持補修費平均値テキスト"/>
        <xdr:cNvSpPr txBox="1"/>
      </xdr:nvSpPr>
      <xdr:spPr>
        <a:xfrm>
          <a:off x="4686300" y="13103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71348</xdr:rowOff>
    </xdr:from>
    <xdr:to>
      <xdr:col>19</xdr:col>
      <xdr:colOff>177800</xdr:colOff>
      <xdr:row>76</xdr:row>
      <xdr:rowOff>4217</xdr:rowOff>
    </xdr:to>
    <xdr:cxnSp macro="">
      <xdr:nvCxnSpPr>
        <xdr:cNvPr id="183" name="直線コネクタ 182"/>
        <xdr:cNvCxnSpPr/>
      </xdr:nvCxnSpPr>
      <xdr:spPr>
        <a:xfrm flipV="1">
          <a:off x="2908300" y="12930098"/>
          <a:ext cx="889000" cy="10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162882</xdr:rowOff>
    </xdr:from>
    <xdr:ext cx="469744" cy="259045"/>
    <xdr:sp macro="" textlink="">
      <xdr:nvSpPr>
        <xdr:cNvPr id="185" name="テキスト ボックス 184"/>
        <xdr:cNvSpPr txBox="1"/>
      </xdr:nvSpPr>
      <xdr:spPr>
        <a:xfrm>
          <a:off x="3562428" y="131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4217</xdr:rowOff>
    </xdr:from>
    <xdr:to>
      <xdr:col>15</xdr:col>
      <xdr:colOff>50800</xdr:colOff>
      <xdr:row>76</xdr:row>
      <xdr:rowOff>24409</xdr:rowOff>
    </xdr:to>
    <xdr:cxnSp macro="">
      <xdr:nvCxnSpPr>
        <xdr:cNvPr id="186" name="直線コネクタ 185"/>
        <xdr:cNvCxnSpPr/>
      </xdr:nvCxnSpPr>
      <xdr:spPr>
        <a:xfrm flipV="1">
          <a:off x="2019300" y="13034417"/>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41724</xdr:rowOff>
    </xdr:from>
    <xdr:ext cx="469744" cy="259045"/>
    <xdr:sp macro="" textlink="">
      <xdr:nvSpPr>
        <xdr:cNvPr id="188" name="テキスト ボックス 187"/>
        <xdr:cNvSpPr txBox="1"/>
      </xdr:nvSpPr>
      <xdr:spPr>
        <a:xfrm>
          <a:off x="2673428" y="132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24409</xdr:rowOff>
    </xdr:from>
    <xdr:to>
      <xdr:col>10</xdr:col>
      <xdr:colOff>114300</xdr:colOff>
      <xdr:row>76</xdr:row>
      <xdr:rowOff>37288</xdr:rowOff>
    </xdr:to>
    <xdr:cxnSp macro="">
      <xdr:nvCxnSpPr>
        <xdr:cNvPr id="189" name="直線コネクタ 188"/>
        <xdr:cNvCxnSpPr/>
      </xdr:nvCxnSpPr>
      <xdr:spPr>
        <a:xfrm flipV="1">
          <a:off x="1130300" y="13054609"/>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119676</xdr:rowOff>
    </xdr:from>
    <xdr:ext cx="469744" cy="259045"/>
    <xdr:sp macro="" textlink="">
      <xdr:nvSpPr>
        <xdr:cNvPr id="191" name="テキスト ボックス 190"/>
        <xdr:cNvSpPr txBox="1"/>
      </xdr:nvSpPr>
      <xdr:spPr>
        <a:xfrm>
          <a:off x="1784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93" name="テキスト ボックス 192"/>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87147</xdr:rowOff>
    </xdr:from>
    <xdr:to>
      <xdr:col>24</xdr:col>
      <xdr:colOff>114300</xdr:colOff>
      <xdr:row>76</xdr:row>
      <xdr:rowOff>17298</xdr:rowOff>
    </xdr:to>
    <xdr:sp macro="" textlink="">
      <xdr:nvSpPr>
        <xdr:cNvPr id="199" name="楕円 198"/>
        <xdr:cNvSpPr/>
      </xdr:nvSpPr>
      <xdr:spPr>
        <a:xfrm>
          <a:off x="4584700" y="12945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110024</xdr:rowOff>
    </xdr:from>
    <xdr:ext cx="469744" cy="259045"/>
    <xdr:sp macro="" textlink="">
      <xdr:nvSpPr>
        <xdr:cNvPr id="200" name="維持補修費該当値テキスト"/>
        <xdr:cNvSpPr txBox="1"/>
      </xdr:nvSpPr>
      <xdr:spPr>
        <a:xfrm>
          <a:off x="4686300" y="1279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20548</xdr:rowOff>
    </xdr:from>
    <xdr:to>
      <xdr:col>20</xdr:col>
      <xdr:colOff>38100</xdr:colOff>
      <xdr:row>75</xdr:row>
      <xdr:rowOff>122148</xdr:rowOff>
    </xdr:to>
    <xdr:sp macro="" textlink="">
      <xdr:nvSpPr>
        <xdr:cNvPr id="201" name="楕円 200"/>
        <xdr:cNvSpPr/>
      </xdr:nvSpPr>
      <xdr:spPr>
        <a:xfrm>
          <a:off x="37465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138675</xdr:rowOff>
    </xdr:from>
    <xdr:ext cx="469744" cy="259045"/>
    <xdr:sp macro="" textlink="">
      <xdr:nvSpPr>
        <xdr:cNvPr id="202" name="テキスト ボックス 201"/>
        <xdr:cNvSpPr txBox="1"/>
      </xdr:nvSpPr>
      <xdr:spPr>
        <a:xfrm>
          <a:off x="3562428" y="1265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124866</xdr:rowOff>
    </xdr:from>
    <xdr:to>
      <xdr:col>15</xdr:col>
      <xdr:colOff>101600</xdr:colOff>
      <xdr:row>76</xdr:row>
      <xdr:rowOff>55017</xdr:rowOff>
    </xdr:to>
    <xdr:sp macro="" textlink="">
      <xdr:nvSpPr>
        <xdr:cNvPr id="203" name="楕円 202"/>
        <xdr:cNvSpPr/>
      </xdr:nvSpPr>
      <xdr:spPr>
        <a:xfrm>
          <a:off x="2857500" y="12983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71543</xdr:rowOff>
    </xdr:from>
    <xdr:ext cx="469744" cy="259045"/>
    <xdr:sp macro="" textlink="">
      <xdr:nvSpPr>
        <xdr:cNvPr id="204" name="テキスト ボックス 203"/>
        <xdr:cNvSpPr txBox="1"/>
      </xdr:nvSpPr>
      <xdr:spPr>
        <a:xfrm>
          <a:off x="2673428" y="127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145059</xdr:rowOff>
    </xdr:from>
    <xdr:to>
      <xdr:col>10</xdr:col>
      <xdr:colOff>165100</xdr:colOff>
      <xdr:row>76</xdr:row>
      <xdr:rowOff>75209</xdr:rowOff>
    </xdr:to>
    <xdr:sp macro="" textlink="">
      <xdr:nvSpPr>
        <xdr:cNvPr id="205" name="楕円 204"/>
        <xdr:cNvSpPr/>
      </xdr:nvSpPr>
      <xdr:spPr>
        <a:xfrm>
          <a:off x="1968500" y="130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91736</xdr:rowOff>
    </xdr:from>
    <xdr:ext cx="469744" cy="259045"/>
    <xdr:sp macro="" textlink="">
      <xdr:nvSpPr>
        <xdr:cNvPr id="206" name="テキスト ボックス 205"/>
        <xdr:cNvSpPr txBox="1"/>
      </xdr:nvSpPr>
      <xdr:spPr>
        <a:xfrm>
          <a:off x="1784428" y="1277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157938</xdr:rowOff>
    </xdr:from>
    <xdr:to>
      <xdr:col>6</xdr:col>
      <xdr:colOff>38100</xdr:colOff>
      <xdr:row>76</xdr:row>
      <xdr:rowOff>88088</xdr:rowOff>
    </xdr:to>
    <xdr:sp macro="" textlink="">
      <xdr:nvSpPr>
        <xdr:cNvPr id="207" name="楕円 206"/>
        <xdr:cNvSpPr/>
      </xdr:nvSpPr>
      <xdr:spPr>
        <a:xfrm>
          <a:off x="1079500" y="130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104614</xdr:rowOff>
    </xdr:from>
    <xdr:ext cx="469744" cy="259045"/>
    <xdr:sp macro="" textlink="">
      <xdr:nvSpPr>
        <xdr:cNvPr id="208" name="テキスト ボックス 207"/>
        <xdr:cNvSpPr txBox="1"/>
      </xdr:nvSpPr>
      <xdr:spPr>
        <a:xfrm>
          <a:off x="895428" y="127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25882</xdr:rowOff>
    </xdr:from>
    <xdr:to>
      <xdr:col>24</xdr:col>
      <xdr:colOff>63500</xdr:colOff>
      <xdr:row>97</xdr:row>
      <xdr:rowOff>32689</xdr:rowOff>
    </xdr:to>
    <xdr:cxnSp macro="">
      <xdr:nvCxnSpPr>
        <xdr:cNvPr id="238" name="直線コネクタ 237"/>
        <xdr:cNvCxnSpPr/>
      </xdr:nvCxnSpPr>
      <xdr:spPr>
        <a:xfrm flipV="1">
          <a:off x="3797300" y="16656532"/>
          <a:ext cx="8382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30187</xdr:rowOff>
    </xdr:from>
    <xdr:to>
      <xdr:col>19</xdr:col>
      <xdr:colOff>177800</xdr:colOff>
      <xdr:row>97</xdr:row>
      <xdr:rowOff>32689</xdr:rowOff>
    </xdr:to>
    <xdr:cxnSp macro="">
      <xdr:nvCxnSpPr>
        <xdr:cNvPr id="241" name="直線コネクタ 240"/>
        <xdr:cNvCxnSpPr/>
      </xdr:nvCxnSpPr>
      <xdr:spPr>
        <a:xfrm>
          <a:off x="2908300" y="16660837"/>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30187</xdr:rowOff>
    </xdr:from>
    <xdr:to>
      <xdr:col>15</xdr:col>
      <xdr:colOff>50800</xdr:colOff>
      <xdr:row>97</xdr:row>
      <xdr:rowOff>111100</xdr:rowOff>
    </xdr:to>
    <xdr:cxnSp macro="">
      <xdr:nvCxnSpPr>
        <xdr:cNvPr id="244" name="直線コネクタ 243"/>
        <xdr:cNvCxnSpPr/>
      </xdr:nvCxnSpPr>
      <xdr:spPr>
        <a:xfrm flipV="1">
          <a:off x="2019300" y="16660837"/>
          <a:ext cx="889000" cy="8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111100</xdr:rowOff>
    </xdr:from>
    <xdr:to>
      <xdr:col>10</xdr:col>
      <xdr:colOff>114300</xdr:colOff>
      <xdr:row>97</xdr:row>
      <xdr:rowOff>159804</xdr:rowOff>
    </xdr:to>
    <xdr:cxnSp macro="">
      <xdr:nvCxnSpPr>
        <xdr:cNvPr id="247" name="直線コネクタ 246"/>
        <xdr:cNvCxnSpPr/>
      </xdr:nvCxnSpPr>
      <xdr:spPr>
        <a:xfrm flipV="1">
          <a:off x="1130300" y="16741750"/>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51" name="テキスト ボックス 250"/>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146532</xdr:rowOff>
    </xdr:from>
    <xdr:to>
      <xdr:col>24</xdr:col>
      <xdr:colOff>114300</xdr:colOff>
      <xdr:row>97</xdr:row>
      <xdr:rowOff>76682</xdr:rowOff>
    </xdr:to>
    <xdr:sp macro="" textlink="">
      <xdr:nvSpPr>
        <xdr:cNvPr id="257" name="楕円 256"/>
        <xdr:cNvSpPr/>
      </xdr:nvSpPr>
      <xdr:spPr>
        <a:xfrm>
          <a:off x="4584700" y="166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61459</xdr:rowOff>
    </xdr:from>
    <xdr:ext cx="534377" cy="259045"/>
    <xdr:sp macro="" textlink="">
      <xdr:nvSpPr>
        <xdr:cNvPr id="258" name="扶助費該当値テキスト"/>
        <xdr:cNvSpPr txBox="1"/>
      </xdr:nvSpPr>
      <xdr:spPr>
        <a:xfrm>
          <a:off x="4686300" y="1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153339</xdr:rowOff>
    </xdr:from>
    <xdr:to>
      <xdr:col>20</xdr:col>
      <xdr:colOff>38100</xdr:colOff>
      <xdr:row>97</xdr:row>
      <xdr:rowOff>83489</xdr:rowOff>
    </xdr:to>
    <xdr:sp macro="" textlink="">
      <xdr:nvSpPr>
        <xdr:cNvPr id="259" name="楕円 258"/>
        <xdr:cNvSpPr/>
      </xdr:nvSpPr>
      <xdr:spPr>
        <a:xfrm>
          <a:off x="3746500" y="166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74616</xdr:rowOff>
    </xdr:from>
    <xdr:ext cx="534377" cy="259045"/>
    <xdr:sp macro="" textlink="">
      <xdr:nvSpPr>
        <xdr:cNvPr id="260" name="テキスト ボックス 259"/>
        <xdr:cNvSpPr txBox="1"/>
      </xdr:nvSpPr>
      <xdr:spPr>
        <a:xfrm>
          <a:off x="3530111" y="1670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150837</xdr:rowOff>
    </xdr:from>
    <xdr:to>
      <xdr:col>15</xdr:col>
      <xdr:colOff>101600</xdr:colOff>
      <xdr:row>97</xdr:row>
      <xdr:rowOff>80987</xdr:rowOff>
    </xdr:to>
    <xdr:sp macro="" textlink="">
      <xdr:nvSpPr>
        <xdr:cNvPr id="261" name="楕円 260"/>
        <xdr:cNvSpPr/>
      </xdr:nvSpPr>
      <xdr:spPr>
        <a:xfrm>
          <a:off x="2857500" y="166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72114</xdr:rowOff>
    </xdr:from>
    <xdr:ext cx="534377" cy="259045"/>
    <xdr:sp macro="" textlink="">
      <xdr:nvSpPr>
        <xdr:cNvPr id="262" name="テキスト ボックス 261"/>
        <xdr:cNvSpPr txBox="1"/>
      </xdr:nvSpPr>
      <xdr:spPr>
        <a:xfrm>
          <a:off x="2641111" y="1670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60300</xdr:rowOff>
    </xdr:from>
    <xdr:to>
      <xdr:col>10</xdr:col>
      <xdr:colOff>165100</xdr:colOff>
      <xdr:row>97</xdr:row>
      <xdr:rowOff>161900</xdr:rowOff>
    </xdr:to>
    <xdr:sp macro="" textlink="">
      <xdr:nvSpPr>
        <xdr:cNvPr id="263" name="楕円 262"/>
        <xdr:cNvSpPr/>
      </xdr:nvSpPr>
      <xdr:spPr>
        <a:xfrm>
          <a:off x="1968500" y="166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153027</xdr:rowOff>
    </xdr:from>
    <xdr:ext cx="534377" cy="259045"/>
    <xdr:sp macro="" textlink="">
      <xdr:nvSpPr>
        <xdr:cNvPr id="264" name="テキスト ボックス 263"/>
        <xdr:cNvSpPr txBox="1"/>
      </xdr:nvSpPr>
      <xdr:spPr>
        <a:xfrm>
          <a:off x="1752111" y="167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109004</xdr:rowOff>
    </xdr:from>
    <xdr:to>
      <xdr:col>6</xdr:col>
      <xdr:colOff>38100</xdr:colOff>
      <xdr:row>98</xdr:row>
      <xdr:rowOff>39154</xdr:rowOff>
    </xdr:to>
    <xdr:sp macro="" textlink="">
      <xdr:nvSpPr>
        <xdr:cNvPr id="265" name="楕円 264"/>
        <xdr:cNvSpPr/>
      </xdr:nvSpPr>
      <xdr:spPr>
        <a:xfrm>
          <a:off x="1079500" y="16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30281</xdr:rowOff>
    </xdr:from>
    <xdr:ext cx="534377" cy="259045"/>
    <xdr:sp macro="" textlink="">
      <xdr:nvSpPr>
        <xdr:cNvPr id="266" name="テキスト ボックス 265"/>
        <xdr:cNvSpPr txBox="1"/>
      </xdr:nvSpPr>
      <xdr:spPr>
        <a:xfrm>
          <a:off x="863111" y="168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47136</xdr:rowOff>
    </xdr:from>
    <xdr:to>
      <xdr:col>55</xdr:col>
      <xdr:colOff>0</xdr:colOff>
      <xdr:row>31</xdr:row>
      <xdr:rowOff>93904</xdr:rowOff>
    </xdr:to>
    <xdr:cxnSp macro="">
      <xdr:nvCxnSpPr>
        <xdr:cNvPr id="296" name="直線コネクタ 295"/>
        <xdr:cNvCxnSpPr/>
      </xdr:nvCxnSpPr>
      <xdr:spPr>
        <a:xfrm>
          <a:off x="9639300" y="5362086"/>
          <a:ext cx="8382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47136</xdr:rowOff>
    </xdr:from>
    <xdr:to>
      <xdr:col>50</xdr:col>
      <xdr:colOff>114300</xdr:colOff>
      <xdr:row>33</xdr:row>
      <xdr:rowOff>96304</xdr:rowOff>
    </xdr:to>
    <xdr:cxnSp macro="">
      <xdr:nvCxnSpPr>
        <xdr:cNvPr id="299" name="直線コネクタ 298"/>
        <xdr:cNvCxnSpPr/>
      </xdr:nvCxnSpPr>
      <xdr:spPr>
        <a:xfrm flipV="1">
          <a:off x="8750300" y="5362086"/>
          <a:ext cx="889000" cy="39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76223</xdr:rowOff>
    </xdr:from>
    <xdr:ext cx="534377" cy="259045"/>
    <xdr:sp macro="" textlink="">
      <xdr:nvSpPr>
        <xdr:cNvPr id="301" name="テキスト ボックス 300"/>
        <xdr:cNvSpPr txBox="1"/>
      </xdr:nvSpPr>
      <xdr:spPr>
        <a:xfrm>
          <a:off x="9372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67101</xdr:rowOff>
    </xdr:from>
    <xdr:to>
      <xdr:col>45</xdr:col>
      <xdr:colOff>177800</xdr:colOff>
      <xdr:row>33</xdr:row>
      <xdr:rowOff>96304</xdr:rowOff>
    </xdr:to>
    <xdr:cxnSp macro="">
      <xdr:nvCxnSpPr>
        <xdr:cNvPr id="302" name="直線コネクタ 301"/>
        <xdr:cNvCxnSpPr/>
      </xdr:nvCxnSpPr>
      <xdr:spPr>
        <a:xfrm>
          <a:off x="7861300" y="5724951"/>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67101</xdr:rowOff>
    </xdr:from>
    <xdr:to>
      <xdr:col>41</xdr:col>
      <xdr:colOff>50800</xdr:colOff>
      <xdr:row>34</xdr:row>
      <xdr:rowOff>70072</xdr:rowOff>
    </xdr:to>
    <xdr:cxnSp macro="">
      <xdr:nvCxnSpPr>
        <xdr:cNvPr id="305" name="直線コネクタ 304"/>
        <xdr:cNvCxnSpPr/>
      </xdr:nvCxnSpPr>
      <xdr:spPr>
        <a:xfrm flipV="1">
          <a:off x="6972300" y="5724951"/>
          <a:ext cx="889000" cy="17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25264</xdr:rowOff>
    </xdr:from>
    <xdr:ext cx="534377" cy="259045"/>
    <xdr:sp macro="" textlink="">
      <xdr:nvSpPr>
        <xdr:cNvPr id="307" name="テキスト ボックス 306"/>
        <xdr:cNvSpPr txBox="1"/>
      </xdr:nvSpPr>
      <xdr:spPr>
        <a:xfrm>
          <a:off x="7594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43104</xdr:rowOff>
    </xdr:from>
    <xdr:to>
      <xdr:col>55</xdr:col>
      <xdr:colOff>50800</xdr:colOff>
      <xdr:row>31</xdr:row>
      <xdr:rowOff>144704</xdr:rowOff>
    </xdr:to>
    <xdr:sp macro="" textlink="">
      <xdr:nvSpPr>
        <xdr:cNvPr id="315" name="楕円 314"/>
        <xdr:cNvSpPr/>
      </xdr:nvSpPr>
      <xdr:spPr>
        <a:xfrm>
          <a:off x="10426700" y="53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65981</xdr:rowOff>
    </xdr:from>
    <xdr:ext cx="534377" cy="259045"/>
    <xdr:sp macro="" textlink="">
      <xdr:nvSpPr>
        <xdr:cNvPr id="316" name="補助費等該当値テキスト"/>
        <xdr:cNvSpPr txBox="1"/>
      </xdr:nvSpPr>
      <xdr:spPr>
        <a:xfrm>
          <a:off x="10528300" y="520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167786</xdr:rowOff>
    </xdr:from>
    <xdr:to>
      <xdr:col>50</xdr:col>
      <xdr:colOff>165100</xdr:colOff>
      <xdr:row>31</xdr:row>
      <xdr:rowOff>97936</xdr:rowOff>
    </xdr:to>
    <xdr:sp macro="" textlink="">
      <xdr:nvSpPr>
        <xdr:cNvPr id="317" name="楕円 316"/>
        <xdr:cNvSpPr/>
      </xdr:nvSpPr>
      <xdr:spPr>
        <a:xfrm>
          <a:off x="9588500" y="53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114463</xdr:rowOff>
    </xdr:from>
    <xdr:ext cx="534377" cy="259045"/>
    <xdr:sp macro="" textlink="">
      <xdr:nvSpPr>
        <xdr:cNvPr id="318" name="テキスト ボックス 317"/>
        <xdr:cNvSpPr txBox="1"/>
      </xdr:nvSpPr>
      <xdr:spPr>
        <a:xfrm>
          <a:off x="9372111" y="50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45504</xdr:rowOff>
    </xdr:from>
    <xdr:to>
      <xdr:col>46</xdr:col>
      <xdr:colOff>38100</xdr:colOff>
      <xdr:row>33</xdr:row>
      <xdr:rowOff>147104</xdr:rowOff>
    </xdr:to>
    <xdr:sp macro="" textlink="">
      <xdr:nvSpPr>
        <xdr:cNvPr id="319" name="楕円 318"/>
        <xdr:cNvSpPr/>
      </xdr:nvSpPr>
      <xdr:spPr>
        <a:xfrm>
          <a:off x="8699500" y="57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163631</xdr:rowOff>
    </xdr:from>
    <xdr:ext cx="534377" cy="259045"/>
    <xdr:sp macro="" textlink="">
      <xdr:nvSpPr>
        <xdr:cNvPr id="320" name="テキスト ボックス 319"/>
        <xdr:cNvSpPr txBox="1"/>
      </xdr:nvSpPr>
      <xdr:spPr>
        <a:xfrm>
          <a:off x="8483111" y="54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16301</xdr:rowOff>
    </xdr:from>
    <xdr:to>
      <xdr:col>41</xdr:col>
      <xdr:colOff>101600</xdr:colOff>
      <xdr:row>33</xdr:row>
      <xdr:rowOff>117901</xdr:rowOff>
    </xdr:to>
    <xdr:sp macro="" textlink="">
      <xdr:nvSpPr>
        <xdr:cNvPr id="321" name="楕円 320"/>
        <xdr:cNvSpPr/>
      </xdr:nvSpPr>
      <xdr:spPr>
        <a:xfrm>
          <a:off x="7810500" y="56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134428</xdr:rowOff>
    </xdr:from>
    <xdr:ext cx="534377" cy="259045"/>
    <xdr:sp macro="" textlink="">
      <xdr:nvSpPr>
        <xdr:cNvPr id="322" name="テキスト ボックス 321"/>
        <xdr:cNvSpPr txBox="1"/>
      </xdr:nvSpPr>
      <xdr:spPr>
        <a:xfrm>
          <a:off x="7594111" y="54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19272</xdr:rowOff>
    </xdr:from>
    <xdr:to>
      <xdr:col>36</xdr:col>
      <xdr:colOff>165100</xdr:colOff>
      <xdr:row>34</xdr:row>
      <xdr:rowOff>120872</xdr:rowOff>
    </xdr:to>
    <xdr:sp macro="" textlink="">
      <xdr:nvSpPr>
        <xdr:cNvPr id="323" name="楕円 322"/>
        <xdr:cNvSpPr/>
      </xdr:nvSpPr>
      <xdr:spPr>
        <a:xfrm>
          <a:off x="6921500" y="58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137399</xdr:rowOff>
    </xdr:from>
    <xdr:ext cx="534377" cy="259045"/>
    <xdr:sp macro="" textlink="">
      <xdr:nvSpPr>
        <xdr:cNvPr id="324" name="テキスト ボックス 323"/>
        <xdr:cNvSpPr txBox="1"/>
      </xdr:nvSpPr>
      <xdr:spPr>
        <a:xfrm>
          <a:off x="6705111" y="56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150101</xdr:rowOff>
    </xdr:from>
    <xdr:to>
      <xdr:col>55</xdr:col>
      <xdr:colOff>0</xdr:colOff>
      <xdr:row>56</xdr:row>
      <xdr:rowOff>169435</xdr:rowOff>
    </xdr:to>
    <xdr:cxnSp macro="">
      <xdr:nvCxnSpPr>
        <xdr:cNvPr id="356" name="直線コネクタ 355"/>
        <xdr:cNvCxnSpPr/>
      </xdr:nvCxnSpPr>
      <xdr:spPr>
        <a:xfrm>
          <a:off x="9639300" y="9408401"/>
          <a:ext cx="838200" cy="3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162999</xdr:rowOff>
    </xdr:from>
    <xdr:ext cx="534377" cy="259045"/>
    <xdr:sp macro="" textlink="">
      <xdr:nvSpPr>
        <xdr:cNvPr id="357" name="普通建設事業費平均値テキスト"/>
        <xdr:cNvSpPr txBox="1"/>
      </xdr:nvSpPr>
      <xdr:spPr>
        <a:xfrm>
          <a:off x="10528300" y="9249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150101</xdr:rowOff>
    </xdr:from>
    <xdr:to>
      <xdr:col>50</xdr:col>
      <xdr:colOff>114300</xdr:colOff>
      <xdr:row>57</xdr:row>
      <xdr:rowOff>23995</xdr:rowOff>
    </xdr:to>
    <xdr:cxnSp macro="">
      <xdr:nvCxnSpPr>
        <xdr:cNvPr id="359" name="直線コネクタ 358"/>
        <xdr:cNvCxnSpPr/>
      </xdr:nvCxnSpPr>
      <xdr:spPr>
        <a:xfrm flipV="1">
          <a:off x="8750300" y="9408401"/>
          <a:ext cx="889000" cy="38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7928</xdr:rowOff>
    </xdr:from>
    <xdr:to>
      <xdr:col>45</xdr:col>
      <xdr:colOff>177800</xdr:colOff>
      <xdr:row>57</xdr:row>
      <xdr:rowOff>23995</xdr:rowOff>
    </xdr:to>
    <xdr:cxnSp macro="">
      <xdr:nvCxnSpPr>
        <xdr:cNvPr id="362" name="直線コネクタ 361"/>
        <xdr:cNvCxnSpPr/>
      </xdr:nvCxnSpPr>
      <xdr:spPr>
        <a:xfrm>
          <a:off x="7861300" y="9609128"/>
          <a:ext cx="889000" cy="18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4" name="テキスト ボックス 363"/>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7928</xdr:rowOff>
    </xdr:from>
    <xdr:to>
      <xdr:col>41</xdr:col>
      <xdr:colOff>50800</xdr:colOff>
      <xdr:row>57</xdr:row>
      <xdr:rowOff>151457</xdr:rowOff>
    </xdr:to>
    <xdr:cxnSp macro="">
      <xdr:nvCxnSpPr>
        <xdr:cNvPr id="365" name="直線コネクタ 364"/>
        <xdr:cNvCxnSpPr/>
      </xdr:nvCxnSpPr>
      <xdr:spPr>
        <a:xfrm flipV="1">
          <a:off x="6972300" y="9609128"/>
          <a:ext cx="889000" cy="3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7" name="テキスト ボックス 366"/>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131834</xdr:rowOff>
    </xdr:from>
    <xdr:ext cx="534377" cy="259045"/>
    <xdr:sp macro="" textlink="">
      <xdr:nvSpPr>
        <xdr:cNvPr id="369" name="テキスト ボックス 368"/>
        <xdr:cNvSpPr txBox="1"/>
      </xdr:nvSpPr>
      <xdr:spPr>
        <a:xfrm>
          <a:off x="6705111" y="93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118635</xdr:rowOff>
    </xdr:from>
    <xdr:to>
      <xdr:col>55</xdr:col>
      <xdr:colOff>50800</xdr:colOff>
      <xdr:row>57</xdr:row>
      <xdr:rowOff>48785</xdr:rowOff>
    </xdr:to>
    <xdr:sp macro="" textlink="">
      <xdr:nvSpPr>
        <xdr:cNvPr id="375" name="楕円 374"/>
        <xdr:cNvSpPr/>
      </xdr:nvSpPr>
      <xdr:spPr>
        <a:xfrm>
          <a:off x="10426700" y="97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97062</xdr:rowOff>
    </xdr:from>
    <xdr:ext cx="534377" cy="259045"/>
    <xdr:sp macro="" textlink="">
      <xdr:nvSpPr>
        <xdr:cNvPr id="376" name="普通建設事業費該当値テキスト"/>
        <xdr:cNvSpPr txBox="1"/>
      </xdr:nvSpPr>
      <xdr:spPr>
        <a:xfrm>
          <a:off x="10528300" y="96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99301</xdr:rowOff>
    </xdr:from>
    <xdr:to>
      <xdr:col>50</xdr:col>
      <xdr:colOff>165100</xdr:colOff>
      <xdr:row>55</xdr:row>
      <xdr:rowOff>29451</xdr:rowOff>
    </xdr:to>
    <xdr:sp macro="" textlink="">
      <xdr:nvSpPr>
        <xdr:cNvPr id="377" name="楕円 376"/>
        <xdr:cNvSpPr/>
      </xdr:nvSpPr>
      <xdr:spPr>
        <a:xfrm>
          <a:off x="9588500" y="93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45978</xdr:rowOff>
    </xdr:from>
    <xdr:ext cx="534377" cy="259045"/>
    <xdr:sp macro="" textlink="">
      <xdr:nvSpPr>
        <xdr:cNvPr id="378" name="テキスト ボックス 377"/>
        <xdr:cNvSpPr txBox="1"/>
      </xdr:nvSpPr>
      <xdr:spPr>
        <a:xfrm>
          <a:off x="9372111" y="91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144645</xdr:rowOff>
    </xdr:from>
    <xdr:to>
      <xdr:col>46</xdr:col>
      <xdr:colOff>38100</xdr:colOff>
      <xdr:row>57</xdr:row>
      <xdr:rowOff>74795</xdr:rowOff>
    </xdr:to>
    <xdr:sp macro="" textlink="">
      <xdr:nvSpPr>
        <xdr:cNvPr id="379" name="楕円 378"/>
        <xdr:cNvSpPr/>
      </xdr:nvSpPr>
      <xdr:spPr>
        <a:xfrm>
          <a:off x="8699500" y="97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65922</xdr:rowOff>
    </xdr:from>
    <xdr:ext cx="534377" cy="259045"/>
    <xdr:sp macro="" textlink="">
      <xdr:nvSpPr>
        <xdr:cNvPr id="380" name="テキスト ボックス 379"/>
        <xdr:cNvSpPr txBox="1"/>
      </xdr:nvSpPr>
      <xdr:spPr>
        <a:xfrm>
          <a:off x="8483111" y="9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128578</xdr:rowOff>
    </xdr:from>
    <xdr:to>
      <xdr:col>41</xdr:col>
      <xdr:colOff>101600</xdr:colOff>
      <xdr:row>56</xdr:row>
      <xdr:rowOff>58728</xdr:rowOff>
    </xdr:to>
    <xdr:sp macro="" textlink="">
      <xdr:nvSpPr>
        <xdr:cNvPr id="381" name="楕円 380"/>
        <xdr:cNvSpPr/>
      </xdr:nvSpPr>
      <xdr:spPr>
        <a:xfrm>
          <a:off x="7810500" y="95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49855</xdr:rowOff>
    </xdr:from>
    <xdr:ext cx="534377" cy="259045"/>
    <xdr:sp macro="" textlink="">
      <xdr:nvSpPr>
        <xdr:cNvPr id="382" name="テキスト ボックス 381"/>
        <xdr:cNvSpPr txBox="1"/>
      </xdr:nvSpPr>
      <xdr:spPr>
        <a:xfrm>
          <a:off x="7594111" y="96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100657</xdr:rowOff>
    </xdr:from>
    <xdr:to>
      <xdr:col>36</xdr:col>
      <xdr:colOff>165100</xdr:colOff>
      <xdr:row>58</xdr:row>
      <xdr:rowOff>30807</xdr:rowOff>
    </xdr:to>
    <xdr:sp macro="" textlink="">
      <xdr:nvSpPr>
        <xdr:cNvPr id="383" name="楕円 382"/>
        <xdr:cNvSpPr/>
      </xdr:nvSpPr>
      <xdr:spPr>
        <a:xfrm>
          <a:off x="6921500" y="98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21934</xdr:rowOff>
    </xdr:from>
    <xdr:ext cx="534377" cy="259045"/>
    <xdr:sp macro="" textlink="">
      <xdr:nvSpPr>
        <xdr:cNvPr id="384" name="テキスト ボックス 383"/>
        <xdr:cNvSpPr txBox="1"/>
      </xdr:nvSpPr>
      <xdr:spPr>
        <a:xfrm>
          <a:off x="6705111" y="996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6" name="直線コネクタ 405"/>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7" name="普通建設事業費 （ うち新規整備　）最小値テキスト"/>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8" name="直線コネクタ 407"/>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9" name="普通建設事業費 （ うち新規整備　）最大値テキスト"/>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10" name="直線コネクタ 409"/>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159359</xdr:rowOff>
    </xdr:from>
    <xdr:to>
      <xdr:col>55</xdr:col>
      <xdr:colOff>0</xdr:colOff>
      <xdr:row>77</xdr:row>
      <xdr:rowOff>80127</xdr:rowOff>
    </xdr:to>
    <xdr:cxnSp macro="">
      <xdr:nvCxnSpPr>
        <xdr:cNvPr id="411" name="直線コネクタ 410"/>
        <xdr:cNvCxnSpPr/>
      </xdr:nvCxnSpPr>
      <xdr:spPr>
        <a:xfrm flipV="1">
          <a:off x="9639300" y="13189559"/>
          <a:ext cx="838200" cy="9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71041</xdr:rowOff>
    </xdr:from>
    <xdr:ext cx="534377" cy="259045"/>
    <xdr:sp macro="" textlink="">
      <xdr:nvSpPr>
        <xdr:cNvPr id="412" name="普通建設事業費 （ うち新規整備　）平均値テキスト"/>
        <xdr:cNvSpPr txBox="1"/>
      </xdr:nvSpPr>
      <xdr:spPr>
        <a:xfrm>
          <a:off x="10528300" y="1275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13" name="フローチャート: 判断 412"/>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159268</xdr:rowOff>
    </xdr:from>
    <xdr:to>
      <xdr:col>50</xdr:col>
      <xdr:colOff>114300</xdr:colOff>
      <xdr:row>77</xdr:row>
      <xdr:rowOff>80127</xdr:rowOff>
    </xdr:to>
    <xdr:cxnSp macro="">
      <xdr:nvCxnSpPr>
        <xdr:cNvPr id="414" name="直線コネクタ 413"/>
        <xdr:cNvCxnSpPr/>
      </xdr:nvCxnSpPr>
      <xdr:spPr>
        <a:xfrm>
          <a:off x="8750300" y="13189468"/>
          <a:ext cx="889000" cy="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5" name="フローチャート: 判断 414"/>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27027</xdr:rowOff>
    </xdr:from>
    <xdr:ext cx="534377" cy="259045"/>
    <xdr:sp macro="" textlink="">
      <xdr:nvSpPr>
        <xdr:cNvPr id="416" name="テキスト ボックス 415"/>
        <xdr:cNvSpPr txBox="1"/>
      </xdr:nvSpPr>
      <xdr:spPr>
        <a:xfrm>
          <a:off x="937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159268</xdr:rowOff>
    </xdr:from>
    <xdr:to>
      <xdr:col>45</xdr:col>
      <xdr:colOff>177800</xdr:colOff>
      <xdr:row>77</xdr:row>
      <xdr:rowOff>69245</xdr:rowOff>
    </xdr:to>
    <xdr:cxnSp macro="">
      <xdr:nvCxnSpPr>
        <xdr:cNvPr id="417" name="直線コネクタ 416"/>
        <xdr:cNvCxnSpPr/>
      </xdr:nvCxnSpPr>
      <xdr:spPr>
        <a:xfrm flipV="1">
          <a:off x="7861300" y="13189468"/>
          <a:ext cx="8890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8" name="フローチャート: 判断 417"/>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96796</xdr:rowOff>
    </xdr:from>
    <xdr:ext cx="534377" cy="259045"/>
    <xdr:sp macro="" textlink="">
      <xdr:nvSpPr>
        <xdr:cNvPr id="419" name="テキスト ボックス 418"/>
        <xdr:cNvSpPr txBox="1"/>
      </xdr:nvSpPr>
      <xdr:spPr>
        <a:xfrm>
          <a:off x="8483111" y="12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7981</xdr:rowOff>
    </xdr:from>
    <xdr:to>
      <xdr:col>41</xdr:col>
      <xdr:colOff>50800</xdr:colOff>
      <xdr:row>77</xdr:row>
      <xdr:rowOff>69245</xdr:rowOff>
    </xdr:to>
    <xdr:cxnSp macro="">
      <xdr:nvCxnSpPr>
        <xdr:cNvPr id="420" name="直線コネクタ 419"/>
        <xdr:cNvCxnSpPr/>
      </xdr:nvCxnSpPr>
      <xdr:spPr>
        <a:xfrm>
          <a:off x="6972300" y="13038181"/>
          <a:ext cx="889000" cy="2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21" name="フローチャート: 判断 420"/>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22" name="テキスト ボックス 421"/>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23" name="フローチャート: 判断 422"/>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4" name="テキスト ボックス 423"/>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108559</xdr:rowOff>
    </xdr:from>
    <xdr:to>
      <xdr:col>55</xdr:col>
      <xdr:colOff>50800</xdr:colOff>
      <xdr:row>77</xdr:row>
      <xdr:rowOff>38709</xdr:rowOff>
    </xdr:to>
    <xdr:sp macro="" textlink="">
      <xdr:nvSpPr>
        <xdr:cNvPr id="430" name="楕円 429"/>
        <xdr:cNvSpPr/>
      </xdr:nvSpPr>
      <xdr:spPr>
        <a:xfrm>
          <a:off x="10426700" y="13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86986</xdr:rowOff>
    </xdr:from>
    <xdr:ext cx="469744" cy="259045"/>
    <xdr:sp macro="" textlink="">
      <xdr:nvSpPr>
        <xdr:cNvPr id="431" name="普通建設事業費 （ うち新規整備　）該当値テキスト"/>
        <xdr:cNvSpPr txBox="1"/>
      </xdr:nvSpPr>
      <xdr:spPr>
        <a:xfrm>
          <a:off x="10528300" y="131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29327</xdr:rowOff>
    </xdr:from>
    <xdr:to>
      <xdr:col>50</xdr:col>
      <xdr:colOff>165100</xdr:colOff>
      <xdr:row>77</xdr:row>
      <xdr:rowOff>130927</xdr:rowOff>
    </xdr:to>
    <xdr:sp macro="" textlink="">
      <xdr:nvSpPr>
        <xdr:cNvPr id="432" name="楕円 431"/>
        <xdr:cNvSpPr/>
      </xdr:nvSpPr>
      <xdr:spPr>
        <a:xfrm>
          <a:off x="9588500" y="132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122054</xdr:rowOff>
    </xdr:from>
    <xdr:ext cx="469744" cy="259045"/>
    <xdr:sp macro="" textlink="">
      <xdr:nvSpPr>
        <xdr:cNvPr id="433" name="テキスト ボックス 432"/>
        <xdr:cNvSpPr txBox="1"/>
      </xdr:nvSpPr>
      <xdr:spPr>
        <a:xfrm>
          <a:off x="9404428" y="133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108468</xdr:rowOff>
    </xdr:from>
    <xdr:to>
      <xdr:col>46</xdr:col>
      <xdr:colOff>38100</xdr:colOff>
      <xdr:row>77</xdr:row>
      <xdr:rowOff>38618</xdr:rowOff>
    </xdr:to>
    <xdr:sp macro="" textlink="">
      <xdr:nvSpPr>
        <xdr:cNvPr id="434" name="楕円 433"/>
        <xdr:cNvSpPr/>
      </xdr:nvSpPr>
      <xdr:spPr>
        <a:xfrm>
          <a:off x="8699500" y="131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29745</xdr:rowOff>
    </xdr:from>
    <xdr:ext cx="469744" cy="259045"/>
    <xdr:sp macro="" textlink="">
      <xdr:nvSpPr>
        <xdr:cNvPr id="435" name="テキスト ボックス 434"/>
        <xdr:cNvSpPr txBox="1"/>
      </xdr:nvSpPr>
      <xdr:spPr>
        <a:xfrm>
          <a:off x="8515428" y="1323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18445</xdr:rowOff>
    </xdr:from>
    <xdr:to>
      <xdr:col>41</xdr:col>
      <xdr:colOff>101600</xdr:colOff>
      <xdr:row>77</xdr:row>
      <xdr:rowOff>120045</xdr:rowOff>
    </xdr:to>
    <xdr:sp macro="" textlink="">
      <xdr:nvSpPr>
        <xdr:cNvPr id="436" name="楕円 435"/>
        <xdr:cNvSpPr/>
      </xdr:nvSpPr>
      <xdr:spPr>
        <a:xfrm>
          <a:off x="7810500" y="132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111172</xdr:rowOff>
    </xdr:from>
    <xdr:ext cx="469744" cy="259045"/>
    <xdr:sp macro="" textlink="">
      <xdr:nvSpPr>
        <xdr:cNvPr id="437" name="テキスト ボックス 436"/>
        <xdr:cNvSpPr txBox="1"/>
      </xdr:nvSpPr>
      <xdr:spPr>
        <a:xfrm>
          <a:off x="7626428" y="133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128631</xdr:rowOff>
    </xdr:from>
    <xdr:to>
      <xdr:col>36</xdr:col>
      <xdr:colOff>165100</xdr:colOff>
      <xdr:row>76</xdr:row>
      <xdr:rowOff>58781</xdr:rowOff>
    </xdr:to>
    <xdr:sp macro="" textlink="">
      <xdr:nvSpPr>
        <xdr:cNvPr id="438" name="楕円 437"/>
        <xdr:cNvSpPr/>
      </xdr:nvSpPr>
      <xdr:spPr>
        <a:xfrm>
          <a:off x="6921500" y="129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49908</xdr:rowOff>
    </xdr:from>
    <xdr:ext cx="534377" cy="259045"/>
    <xdr:sp macro="" textlink="">
      <xdr:nvSpPr>
        <xdr:cNvPr id="439" name="テキスト ボックス 438"/>
        <xdr:cNvSpPr txBox="1"/>
      </xdr:nvSpPr>
      <xdr:spPr>
        <a:xfrm>
          <a:off x="6705111" y="130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111240</xdr:rowOff>
    </xdr:from>
    <xdr:to>
      <xdr:col>55</xdr:col>
      <xdr:colOff>0</xdr:colOff>
      <xdr:row>96</xdr:row>
      <xdr:rowOff>135161</xdr:rowOff>
    </xdr:to>
    <xdr:cxnSp macro="">
      <xdr:nvCxnSpPr>
        <xdr:cNvPr id="470" name="直線コネクタ 469"/>
        <xdr:cNvCxnSpPr/>
      </xdr:nvCxnSpPr>
      <xdr:spPr>
        <a:xfrm>
          <a:off x="9639300" y="16227540"/>
          <a:ext cx="838200" cy="3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1"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111240</xdr:rowOff>
    </xdr:from>
    <xdr:to>
      <xdr:col>50</xdr:col>
      <xdr:colOff>114300</xdr:colOff>
      <xdr:row>96</xdr:row>
      <xdr:rowOff>138508</xdr:rowOff>
    </xdr:to>
    <xdr:cxnSp macro="">
      <xdr:nvCxnSpPr>
        <xdr:cNvPr id="473" name="直線コネクタ 472"/>
        <xdr:cNvCxnSpPr/>
      </xdr:nvCxnSpPr>
      <xdr:spPr>
        <a:xfrm flipV="1">
          <a:off x="8750300" y="16227540"/>
          <a:ext cx="889000" cy="3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5" name="テキスト ボックス 474"/>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16534</xdr:rowOff>
    </xdr:from>
    <xdr:to>
      <xdr:col>45</xdr:col>
      <xdr:colOff>177800</xdr:colOff>
      <xdr:row>96</xdr:row>
      <xdr:rowOff>138508</xdr:rowOff>
    </xdr:to>
    <xdr:cxnSp macro="">
      <xdr:nvCxnSpPr>
        <xdr:cNvPr id="476" name="直線コネクタ 475"/>
        <xdr:cNvCxnSpPr/>
      </xdr:nvCxnSpPr>
      <xdr:spPr>
        <a:xfrm>
          <a:off x="7861300" y="16304284"/>
          <a:ext cx="889000" cy="2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8" name="テキスト ボックス 477"/>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16534</xdr:rowOff>
    </xdr:from>
    <xdr:to>
      <xdr:col>41</xdr:col>
      <xdr:colOff>50800</xdr:colOff>
      <xdr:row>97</xdr:row>
      <xdr:rowOff>110178</xdr:rowOff>
    </xdr:to>
    <xdr:cxnSp macro="">
      <xdr:nvCxnSpPr>
        <xdr:cNvPr id="479" name="直線コネクタ 478"/>
        <xdr:cNvCxnSpPr/>
      </xdr:nvCxnSpPr>
      <xdr:spPr>
        <a:xfrm flipV="1">
          <a:off x="6972300" y="16304284"/>
          <a:ext cx="889000" cy="4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1" name="テキスト ボックス 480"/>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83" name="テキスト ボックス 482"/>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84361</xdr:rowOff>
    </xdr:from>
    <xdr:to>
      <xdr:col>55</xdr:col>
      <xdr:colOff>50800</xdr:colOff>
      <xdr:row>97</xdr:row>
      <xdr:rowOff>14511</xdr:rowOff>
    </xdr:to>
    <xdr:sp macro="" textlink="">
      <xdr:nvSpPr>
        <xdr:cNvPr id="489" name="楕円 488"/>
        <xdr:cNvSpPr/>
      </xdr:nvSpPr>
      <xdr:spPr>
        <a:xfrm>
          <a:off x="10426700" y="165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62788</xdr:rowOff>
    </xdr:from>
    <xdr:ext cx="534377" cy="259045"/>
    <xdr:sp macro="" textlink="">
      <xdr:nvSpPr>
        <xdr:cNvPr id="490" name="普通建設事業費 （ うち更新整備　）該当値テキスト"/>
        <xdr:cNvSpPr txBox="1"/>
      </xdr:nvSpPr>
      <xdr:spPr>
        <a:xfrm>
          <a:off x="10528300" y="165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60440</xdr:rowOff>
    </xdr:from>
    <xdr:to>
      <xdr:col>50</xdr:col>
      <xdr:colOff>165100</xdr:colOff>
      <xdr:row>94</xdr:row>
      <xdr:rowOff>162040</xdr:rowOff>
    </xdr:to>
    <xdr:sp macro="" textlink="">
      <xdr:nvSpPr>
        <xdr:cNvPr id="491" name="楕円 490"/>
        <xdr:cNvSpPr/>
      </xdr:nvSpPr>
      <xdr:spPr>
        <a:xfrm>
          <a:off x="9588500" y="161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7117</xdr:rowOff>
    </xdr:from>
    <xdr:ext cx="534377" cy="259045"/>
    <xdr:sp macro="" textlink="">
      <xdr:nvSpPr>
        <xdr:cNvPr id="492" name="テキスト ボックス 491"/>
        <xdr:cNvSpPr txBox="1"/>
      </xdr:nvSpPr>
      <xdr:spPr>
        <a:xfrm>
          <a:off x="9372111" y="159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87708</xdr:rowOff>
    </xdr:from>
    <xdr:to>
      <xdr:col>46</xdr:col>
      <xdr:colOff>38100</xdr:colOff>
      <xdr:row>97</xdr:row>
      <xdr:rowOff>17858</xdr:rowOff>
    </xdr:to>
    <xdr:sp macro="" textlink="">
      <xdr:nvSpPr>
        <xdr:cNvPr id="493" name="楕円 492"/>
        <xdr:cNvSpPr/>
      </xdr:nvSpPr>
      <xdr:spPr>
        <a:xfrm>
          <a:off x="8699500" y="165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8985</xdr:rowOff>
    </xdr:from>
    <xdr:ext cx="534377" cy="259045"/>
    <xdr:sp macro="" textlink="">
      <xdr:nvSpPr>
        <xdr:cNvPr id="494" name="テキスト ボックス 493"/>
        <xdr:cNvSpPr txBox="1"/>
      </xdr:nvSpPr>
      <xdr:spPr>
        <a:xfrm>
          <a:off x="8483111" y="166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137184</xdr:rowOff>
    </xdr:from>
    <xdr:to>
      <xdr:col>41</xdr:col>
      <xdr:colOff>101600</xdr:colOff>
      <xdr:row>95</xdr:row>
      <xdr:rowOff>67334</xdr:rowOff>
    </xdr:to>
    <xdr:sp macro="" textlink="">
      <xdr:nvSpPr>
        <xdr:cNvPr id="495" name="楕円 494"/>
        <xdr:cNvSpPr/>
      </xdr:nvSpPr>
      <xdr:spPr>
        <a:xfrm>
          <a:off x="7810500" y="162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83861</xdr:rowOff>
    </xdr:from>
    <xdr:ext cx="534377" cy="259045"/>
    <xdr:sp macro="" textlink="">
      <xdr:nvSpPr>
        <xdr:cNvPr id="496" name="テキスト ボックス 495"/>
        <xdr:cNvSpPr txBox="1"/>
      </xdr:nvSpPr>
      <xdr:spPr>
        <a:xfrm>
          <a:off x="7594111" y="160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59378</xdr:rowOff>
    </xdr:from>
    <xdr:to>
      <xdr:col>36</xdr:col>
      <xdr:colOff>165100</xdr:colOff>
      <xdr:row>97</xdr:row>
      <xdr:rowOff>160978</xdr:rowOff>
    </xdr:to>
    <xdr:sp macro="" textlink="">
      <xdr:nvSpPr>
        <xdr:cNvPr id="497" name="楕円 496"/>
        <xdr:cNvSpPr/>
      </xdr:nvSpPr>
      <xdr:spPr>
        <a:xfrm>
          <a:off x="6921500" y="166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152105</xdr:rowOff>
    </xdr:from>
    <xdr:ext cx="534377" cy="259045"/>
    <xdr:sp macro="" textlink="">
      <xdr:nvSpPr>
        <xdr:cNvPr id="498" name="テキスト ボックス 497"/>
        <xdr:cNvSpPr txBox="1"/>
      </xdr:nvSpPr>
      <xdr:spPr>
        <a:xfrm>
          <a:off x="6705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34109</xdr:rowOff>
    </xdr:from>
    <xdr:to>
      <xdr:col>85</xdr:col>
      <xdr:colOff>127000</xdr:colOff>
      <xdr:row>39</xdr:row>
      <xdr:rowOff>41293</xdr:rowOff>
    </xdr:to>
    <xdr:cxnSp macro="">
      <xdr:nvCxnSpPr>
        <xdr:cNvPr id="529" name="直線コネクタ 528"/>
        <xdr:cNvCxnSpPr/>
      </xdr:nvCxnSpPr>
      <xdr:spPr>
        <a:xfrm>
          <a:off x="15481300" y="6720659"/>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30" name="災害復旧事業費平均値テキスト"/>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34109</xdr:rowOff>
    </xdr:from>
    <xdr:to>
      <xdr:col>81</xdr:col>
      <xdr:colOff>50800</xdr:colOff>
      <xdr:row>39</xdr:row>
      <xdr:rowOff>76454</xdr:rowOff>
    </xdr:to>
    <xdr:cxnSp macro="">
      <xdr:nvCxnSpPr>
        <xdr:cNvPr id="532" name="直線コネクタ 531"/>
        <xdr:cNvCxnSpPr/>
      </xdr:nvCxnSpPr>
      <xdr:spPr>
        <a:xfrm flipV="1">
          <a:off x="14592300" y="6720659"/>
          <a:ext cx="889000" cy="4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4" name="テキスト ボックス 533"/>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65460</xdr:rowOff>
    </xdr:from>
    <xdr:to>
      <xdr:col>76</xdr:col>
      <xdr:colOff>114300</xdr:colOff>
      <xdr:row>39</xdr:row>
      <xdr:rowOff>76454</xdr:rowOff>
    </xdr:to>
    <xdr:cxnSp macro="">
      <xdr:nvCxnSpPr>
        <xdr:cNvPr id="535" name="直線コネクタ 534"/>
        <xdr:cNvCxnSpPr/>
      </xdr:nvCxnSpPr>
      <xdr:spPr>
        <a:xfrm>
          <a:off x="13703300" y="6752010"/>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7" name="テキスト ボックス 536"/>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41184</xdr:rowOff>
    </xdr:from>
    <xdr:to>
      <xdr:col>71</xdr:col>
      <xdr:colOff>177800</xdr:colOff>
      <xdr:row>39</xdr:row>
      <xdr:rowOff>65460</xdr:rowOff>
    </xdr:to>
    <xdr:cxnSp macro="">
      <xdr:nvCxnSpPr>
        <xdr:cNvPr id="538" name="直線コネクタ 537"/>
        <xdr:cNvCxnSpPr/>
      </xdr:nvCxnSpPr>
      <xdr:spPr>
        <a:xfrm>
          <a:off x="12814300" y="6727734"/>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0" name="テキスト ボックス 539"/>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2" name="テキスト ボックス 541"/>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161943</xdr:rowOff>
    </xdr:from>
    <xdr:to>
      <xdr:col>85</xdr:col>
      <xdr:colOff>177800</xdr:colOff>
      <xdr:row>39</xdr:row>
      <xdr:rowOff>92093</xdr:rowOff>
    </xdr:to>
    <xdr:sp macro="" textlink="">
      <xdr:nvSpPr>
        <xdr:cNvPr id="548" name="楕円 547"/>
        <xdr:cNvSpPr/>
      </xdr:nvSpPr>
      <xdr:spPr>
        <a:xfrm>
          <a:off x="16268700" y="66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76870</xdr:rowOff>
    </xdr:from>
    <xdr:ext cx="378565" cy="259045"/>
    <xdr:sp macro="" textlink="">
      <xdr:nvSpPr>
        <xdr:cNvPr id="549" name="災害復旧事業費該当値テキスト"/>
        <xdr:cNvSpPr txBox="1"/>
      </xdr:nvSpPr>
      <xdr:spPr>
        <a:xfrm>
          <a:off x="16370300" y="659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154759</xdr:rowOff>
    </xdr:from>
    <xdr:to>
      <xdr:col>81</xdr:col>
      <xdr:colOff>101600</xdr:colOff>
      <xdr:row>39</xdr:row>
      <xdr:rowOff>84909</xdr:rowOff>
    </xdr:to>
    <xdr:sp macro="" textlink="">
      <xdr:nvSpPr>
        <xdr:cNvPr id="550" name="楕円 549"/>
        <xdr:cNvSpPr/>
      </xdr:nvSpPr>
      <xdr:spPr>
        <a:xfrm>
          <a:off x="15430500" y="66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76036</xdr:rowOff>
    </xdr:from>
    <xdr:ext cx="378565" cy="259045"/>
    <xdr:sp macro="" textlink="">
      <xdr:nvSpPr>
        <xdr:cNvPr id="551" name="テキスト ボックス 550"/>
        <xdr:cNvSpPr txBox="1"/>
      </xdr:nvSpPr>
      <xdr:spPr>
        <a:xfrm>
          <a:off x="15292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25654</xdr:rowOff>
    </xdr:from>
    <xdr:to>
      <xdr:col>76</xdr:col>
      <xdr:colOff>165100</xdr:colOff>
      <xdr:row>39</xdr:row>
      <xdr:rowOff>127254</xdr:rowOff>
    </xdr:to>
    <xdr:sp macro="" textlink="">
      <xdr:nvSpPr>
        <xdr:cNvPr id="552" name="楕円 551"/>
        <xdr:cNvSpPr/>
      </xdr:nvSpPr>
      <xdr:spPr>
        <a:xfrm>
          <a:off x="145415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118381</xdr:rowOff>
    </xdr:from>
    <xdr:ext cx="378565" cy="259045"/>
    <xdr:sp macro="" textlink="">
      <xdr:nvSpPr>
        <xdr:cNvPr id="553" name="テキスト ボックス 552"/>
        <xdr:cNvSpPr txBox="1"/>
      </xdr:nvSpPr>
      <xdr:spPr>
        <a:xfrm>
          <a:off x="14403017" y="6804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14660</xdr:rowOff>
    </xdr:from>
    <xdr:to>
      <xdr:col>72</xdr:col>
      <xdr:colOff>38100</xdr:colOff>
      <xdr:row>39</xdr:row>
      <xdr:rowOff>116260</xdr:rowOff>
    </xdr:to>
    <xdr:sp macro="" textlink="">
      <xdr:nvSpPr>
        <xdr:cNvPr id="554" name="楕円 553"/>
        <xdr:cNvSpPr/>
      </xdr:nvSpPr>
      <xdr:spPr>
        <a:xfrm>
          <a:off x="13652500" y="6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107387</xdr:rowOff>
    </xdr:from>
    <xdr:ext cx="378565" cy="259045"/>
    <xdr:sp macro="" textlink="">
      <xdr:nvSpPr>
        <xdr:cNvPr id="555" name="テキスト ボックス 554"/>
        <xdr:cNvSpPr txBox="1"/>
      </xdr:nvSpPr>
      <xdr:spPr>
        <a:xfrm>
          <a:off x="13514017" y="679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161834</xdr:rowOff>
    </xdr:from>
    <xdr:to>
      <xdr:col>67</xdr:col>
      <xdr:colOff>101600</xdr:colOff>
      <xdr:row>39</xdr:row>
      <xdr:rowOff>91984</xdr:rowOff>
    </xdr:to>
    <xdr:sp macro="" textlink="">
      <xdr:nvSpPr>
        <xdr:cNvPr id="556" name="楕円 555"/>
        <xdr:cNvSpPr/>
      </xdr:nvSpPr>
      <xdr:spPr>
        <a:xfrm>
          <a:off x="12763500" y="66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83111</xdr:rowOff>
    </xdr:from>
    <xdr:ext cx="378565" cy="259045"/>
    <xdr:sp macro="" textlink="">
      <xdr:nvSpPr>
        <xdr:cNvPr id="557" name="テキスト ボックス 556"/>
        <xdr:cNvSpPr txBox="1"/>
      </xdr:nvSpPr>
      <xdr:spPr>
        <a:xfrm>
          <a:off x="12625017" y="676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120178</xdr:rowOff>
    </xdr:from>
    <xdr:to>
      <xdr:col>85</xdr:col>
      <xdr:colOff>127000</xdr:colOff>
      <xdr:row>71</xdr:row>
      <xdr:rowOff>144569</xdr:rowOff>
    </xdr:to>
    <xdr:cxnSp macro="">
      <xdr:nvCxnSpPr>
        <xdr:cNvPr id="634" name="直線コネクタ 633"/>
        <xdr:cNvCxnSpPr/>
      </xdr:nvCxnSpPr>
      <xdr:spPr>
        <a:xfrm flipV="1">
          <a:off x="15481300" y="12293128"/>
          <a:ext cx="8382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5" name="公債費平均値テキスト"/>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144569</xdr:rowOff>
    </xdr:from>
    <xdr:to>
      <xdr:col>81</xdr:col>
      <xdr:colOff>50800</xdr:colOff>
      <xdr:row>71</xdr:row>
      <xdr:rowOff>161280</xdr:rowOff>
    </xdr:to>
    <xdr:cxnSp macro="">
      <xdr:nvCxnSpPr>
        <xdr:cNvPr id="637" name="直線コネクタ 636"/>
        <xdr:cNvCxnSpPr/>
      </xdr:nvCxnSpPr>
      <xdr:spPr>
        <a:xfrm flipV="1">
          <a:off x="14592300" y="12317519"/>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9" name="テキスト ボックス 638"/>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156365</xdr:rowOff>
    </xdr:from>
    <xdr:to>
      <xdr:col>76</xdr:col>
      <xdr:colOff>114300</xdr:colOff>
      <xdr:row>71</xdr:row>
      <xdr:rowOff>161280</xdr:rowOff>
    </xdr:to>
    <xdr:cxnSp macro="">
      <xdr:nvCxnSpPr>
        <xdr:cNvPr id="640" name="直線コネクタ 639"/>
        <xdr:cNvCxnSpPr/>
      </xdr:nvCxnSpPr>
      <xdr:spPr>
        <a:xfrm>
          <a:off x="13703300" y="1232931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2" name="テキスト ボックス 641"/>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156365</xdr:rowOff>
    </xdr:from>
    <xdr:to>
      <xdr:col>71</xdr:col>
      <xdr:colOff>177800</xdr:colOff>
      <xdr:row>72</xdr:row>
      <xdr:rowOff>32029</xdr:rowOff>
    </xdr:to>
    <xdr:cxnSp macro="">
      <xdr:nvCxnSpPr>
        <xdr:cNvPr id="643" name="直線コネクタ 642"/>
        <xdr:cNvCxnSpPr/>
      </xdr:nvCxnSpPr>
      <xdr:spPr>
        <a:xfrm flipV="1">
          <a:off x="12814300" y="12329315"/>
          <a:ext cx="889000" cy="4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5" name="テキスト ボックス 644"/>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7" name="テキスト ボックス 646"/>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69378</xdr:rowOff>
    </xdr:from>
    <xdr:to>
      <xdr:col>85</xdr:col>
      <xdr:colOff>177800</xdr:colOff>
      <xdr:row>71</xdr:row>
      <xdr:rowOff>170978</xdr:rowOff>
    </xdr:to>
    <xdr:sp macro="" textlink="">
      <xdr:nvSpPr>
        <xdr:cNvPr id="653" name="楕円 652"/>
        <xdr:cNvSpPr/>
      </xdr:nvSpPr>
      <xdr:spPr>
        <a:xfrm>
          <a:off x="16268700" y="122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92255</xdr:rowOff>
    </xdr:from>
    <xdr:ext cx="534377" cy="259045"/>
    <xdr:sp macro="" textlink="">
      <xdr:nvSpPr>
        <xdr:cNvPr id="654" name="公債費該当値テキスト"/>
        <xdr:cNvSpPr txBox="1"/>
      </xdr:nvSpPr>
      <xdr:spPr>
        <a:xfrm>
          <a:off x="16370300" y="120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93769</xdr:rowOff>
    </xdr:from>
    <xdr:to>
      <xdr:col>81</xdr:col>
      <xdr:colOff>101600</xdr:colOff>
      <xdr:row>72</xdr:row>
      <xdr:rowOff>23919</xdr:rowOff>
    </xdr:to>
    <xdr:sp macro="" textlink="">
      <xdr:nvSpPr>
        <xdr:cNvPr id="655" name="楕円 654"/>
        <xdr:cNvSpPr/>
      </xdr:nvSpPr>
      <xdr:spPr>
        <a:xfrm>
          <a:off x="15430500" y="122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40446</xdr:rowOff>
    </xdr:from>
    <xdr:ext cx="534377" cy="259045"/>
    <xdr:sp macro="" textlink="">
      <xdr:nvSpPr>
        <xdr:cNvPr id="656" name="テキスト ボックス 655"/>
        <xdr:cNvSpPr txBox="1"/>
      </xdr:nvSpPr>
      <xdr:spPr>
        <a:xfrm>
          <a:off x="15214111" y="120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110480</xdr:rowOff>
    </xdr:from>
    <xdr:to>
      <xdr:col>76</xdr:col>
      <xdr:colOff>165100</xdr:colOff>
      <xdr:row>72</xdr:row>
      <xdr:rowOff>40630</xdr:rowOff>
    </xdr:to>
    <xdr:sp macro="" textlink="">
      <xdr:nvSpPr>
        <xdr:cNvPr id="657" name="楕円 656"/>
        <xdr:cNvSpPr/>
      </xdr:nvSpPr>
      <xdr:spPr>
        <a:xfrm>
          <a:off x="14541500" y="1228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57157</xdr:rowOff>
    </xdr:from>
    <xdr:ext cx="534377" cy="259045"/>
    <xdr:sp macro="" textlink="">
      <xdr:nvSpPr>
        <xdr:cNvPr id="658" name="テキスト ボックス 657"/>
        <xdr:cNvSpPr txBox="1"/>
      </xdr:nvSpPr>
      <xdr:spPr>
        <a:xfrm>
          <a:off x="14325111" y="120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105565</xdr:rowOff>
    </xdr:from>
    <xdr:to>
      <xdr:col>72</xdr:col>
      <xdr:colOff>38100</xdr:colOff>
      <xdr:row>72</xdr:row>
      <xdr:rowOff>35715</xdr:rowOff>
    </xdr:to>
    <xdr:sp macro="" textlink="">
      <xdr:nvSpPr>
        <xdr:cNvPr id="659" name="楕円 658"/>
        <xdr:cNvSpPr/>
      </xdr:nvSpPr>
      <xdr:spPr>
        <a:xfrm>
          <a:off x="13652500" y="122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52242</xdr:rowOff>
    </xdr:from>
    <xdr:ext cx="534377" cy="259045"/>
    <xdr:sp macro="" textlink="">
      <xdr:nvSpPr>
        <xdr:cNvPr id="660" name="テキスト ボックス 659"/>
        <xdr:cNvSpPr txBox="1"/>
      </xdr:nvSpPr>
      <xdr:spPr>
        <a:xfrm>
          <a:off x="13436111" y="120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152679</xdr:rowOff>
    </xdr:from>
    <xdr:to>
      <xdr:col>67</xdr:col>
      <xdr:colOff>101600</xdr:colOff>
      <xdr:row>72</xdr:row>
      <xdr:rowOff>82829</xdr:rowOff>
    </xdr:to>
    <xdr:sp macro="" textlink="">
      <xdr:nvSpPr>
        <xdr:cNvPr id="661" name="楕円 660"/>
        <xdr:cNvSpPr/>
      </xdr:nvSpPr>
      <xdr:spPr>
        <a:xfrm>
          <a:off x="12763500" y="123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99356</xdr:rowOff>
    </xdr:from>
    <xdr:ext cx="534377" cy="259045"/>
    <xdr:sp macro="" textlink="">
      <xdr:nvSpPr>
        <xdr:cNvPr id="662" name="テキスト ボックス 661"/>
        <xdr:cNvSpPr txBox="1"/>
      </xdr:nvSpPr>
      <xdr:spPr>
        <a:xfrm>
          <a:off x="12547111" y="121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151946</xdr:rowOff>
    </xdr:from>
    <xdr:to>
      <xdr:col>85</xdr:col>
      <xdr:colOff>127000</xdr:colOff>
      <xdr:row>98</xdr:row>
      <xdr:rowOff>24355</xdr:rowOff>
    </xdr:to>
    <xdr:cxnSp macro="">
      <xdr:nvCxnSpPr>
        <xdr:cNvPr id="693" name="直線コネクタ 692"/>
        <xdr:cNvCxnSpPr/>
      </xdr:nvCxnSpPr>
      <xdr:spPr>
        <a:xfrm>
          <a:off x="15481300" y="16611146"/>
          <a:ext cx="838200" cy="2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18509</xdr:rowOff>
    </xdr:from>
    <xdr:to>
      <xdr:col>81</xdr:col>
      <xdr:colOff>50800</xdr:colOff>
      <xdr:row>96</xdr:row>
      <xdr:rowOff>151946</xdr:rowOff>
    </xdr:to>
    <xdr:cxnSp macro="">
      <xdr:nvCxnSpPr>
        <xdr:cNvPr id="696" name="直線コネクタ 695"/>
        <xdr:cNvCxnSpPr/>
      </xdr:nvCxnSpPr>
      <xdr:spPr>
        <a:xfrm>
          <a:off x="14592300" y="16477709"/>
          <a:ext cx="889000" cy="1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8" name="テキスト ボックス 697"/>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142377</xdr:rowOff>
    </xdr:from>
    <xdr:to>
      <xdr:col>76</xdr:col>
      <xdr:colOff>114300</xdr:colOff>
      <xdr:row>96</xdr:row>
      <xdr:rowOff>18509</xdr:rowOff>
    </xdr:to>
    <xdr:cxnSp macro="">
      <xdr:nvCxnSpPr>
        <xdr:cNvPr id="699" name="直線コネクタ 698"/>
        <xdr:cNvCxnSpPr/>
      </xdr:nvCxnSpPr>
      <xdr:spPr>
        <a:xfrm>
          <a:off x="13703300" y="16258677"/>
          <a:ext cx="889000" cy="2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701" name="テキスト ボックス 700"/>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142377</xdr:rowOff>
    </xdr:from>
    <xdr:to>
      <xdr:col>71</xdr:col>
      <xdr:colOff>177800</xdr:colOff>
      <xdr:row>96</xdr:row>
      <xdr:rowOff>170072</xdr:rowOff>
    </xdr:to>
    <xdr:cxnSp macro="">
      <xdr:nvCxnSpPr>
        <xdr:cNvPr id="702" name="直線コネクタ 701"/>
        <xdr:cNvCxnSpPr/>
      </xdr:nvCxnSpPr>
      <xdr:spPr>
        <a:xfrm flipV="1">
          <a:off x="12814300" y="16258677"/>
          <a:ext cx="889000" cy="37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4" name="テキスト ボックス 703"/>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6" name="テキスト ボックス 705"/>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145005</xdr:rowOff>
    </xdr:from>
    <xdr:to>
      <xdr:col>85</xdr:col>
      <xdr:colOff>177800</xdr:colOff>
      <xdr:row>98</xdr:row>
      <xdr:rowOff>75155</xdr:rowOff>
    </xdr:to>
    <xdr:sp macro="" textlink="">
      <xdr:nvSpPr>
        <xdr:cNvPr id="712" name="楕円 711"/>
        <xdr:cNvSpPr/>
      </xdr:nvSpPr>
      <xdr:spPr>
        <a:xfrm>
          <a:off x="16268700" y="167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123432</xdr:rowOff>
    </xdr:from>
    <xdr:ext cx="469744" cy="259045"/>
    <xdr:sp macro="" textlink="">
      <xdr:nvSpPr>
        <xdr:cNvPr id="713" name="積立金該当値テキスト"/>
        <xdr:cNvSpPr txBox="1"/>
      </xdr:nvSpPr>
      <xdr:spPr>
        <a:xfrm>
          <a:off x="16370300" y="1675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101146</xdr:rowOff>
    </xdr:from>
    <xdr:to>
      <xdr:col>81</xdr:col>
      <xdr:colOff>101600</xdr:colOff>
      <xdr:row>97</xdr:row>
      <xdr:rowOff>31296</xdr:rowOff>
    </xdr:to>
    <xdr:sp macro="" textlink="">
      <xdr:nvSpPr>
        <xdr:cNvPr id="714" name="楕円 713"/>
        <xdr:cNvSpPr/>
      </xdr:nvSpPr>
      <xdr:spPr>
        <a:xfrm>
          <a:off x="15430500" y="165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47823</xdr:rowOff>
    </xdr:from>
    <xdr:ext cx="534377" cy="259045"/>
    <xdr:sp macro="" textlink="">
      <xdr:nvSpPr>
        <xdr:cNvPr id="715" name="テキスト ボックス 714"/>
        <xdr:cNvSpPr txBox="1"/>
      </xdr:nvSpPr>
      <xdr:spPr>
        <a:xfrm>
          <a:off x="15214111" y="163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139159</xdr:rowOff>
    </xdr:from>
    <xdr:to>
      <xdr:col>76</xdr:col>
      <xdr:colOff>165100</xdr:colOff>
      <xdr:row>96</xdr:row>
      <xdr:rowOff>69309</xdr:rowOff>
    </xdr:to>
    <xdr:sp macro="" textlink="">
      <xdr:nvSpPr>
        <xdr:cNvPr id="716" name="楕円 715"/>
        <xdr:cNvSpPr/>
      </xdr:nvSpPr>
      <xdr:spPr>
        <a:xfrm>
          <a:off x="14541500" y="164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85836</xdr:rowOff>
    </xdr:from>
    <xdr:ext cx="534377" cy="259045"/>
    <xdr:sp macro="" textlink="">
      <xdr:nvSpPr>
        <xdr:cNvPr id="717" name="テキスト ボックス 716"/>
        <xdr:cNvSpPr txBox="1"/>
      </xdr:nvSpPr>
      <xdr:spPr>
        <a:xfrm>
          <a:off x="14325111" y="162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91577</xdr:rowOff>
    </xdr:from>
    <xdr:to>
      <xdr:col>72</xdr:col>
      <xdr:colOff>38100</xdr:colOff>
      <xdr:row>95</xdr:row>
      <xdr:rowOff>21727</xdr:rowOff>
    </xdr:to>
    <xdr:sp macro="" textlink="">
      <xdr:nvSpPr>
        <xdr:cNvPr id="718" name="楕円 717"/>
        <xdr:cNvSpPr/>
      </xdr:nvSpPr>
      <xdr:spPr>
        <a:xfrm>
          <a:off x="13652500" y="162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38254</xdr:rowOff>
    </xdr:from>
    <xdr:ext cx="534377" cy="259045"/>
    <xdr:sp macro="" textlink="">
      <xdr:nvSpPr>
        <xdr:cNvPr id="719" name="テキスト ボックス 718"/>
        <xdr:cNvSpPr txBox="1"/>
      </xdr:nvSpPr>
      <xdr:spPr>
        <a:xfrm>
          <a:off x="13436111" y="1598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119272</xdr:rowOff>
    </xdr:from>
    <xdr:to>
      <xdr:col>67</xdr:col>
      <xdr:colOff>101600</xdr:colOff>
      <xdr:row>97</xdr:row>
      <xdr:rowOff>49422</xdr:rowOff>
    </xdr:to>
    <xdr:sp macro="" textlink="">
      <xdr:nvSpPr>
        <xdr:cNvPr id="720" name="楕円 719"/>
        <xdr:cNvSpPr/>
      </xdr:nvSpPr>
      <xdr:spPr>
        <a:xfrm>
          <a:off x="12763500" y="165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65949</xdr:rowOff>
    </xdr:from>
    <xdr:ext cx="534377" cy="259045"/>
    <xdr:sp macro="" textlink="">
      <xdr:nvSpPr>
        <xdr:cNvPr id="721" name="テキスト ボックス 720"/>
        <xdr:cNvSpPr txBox="1"/>
      </xdr:nvSpPr>
      <xdr:spPr>
        <a:xfrm>
          <a:off x="12547111" y="163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5" name="直線コネクタ 744"/>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8"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9" name="直線コネクタ 748"/>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135255</xdr:rowOff>
    </xdr:from>
    <xdr:to>
      <xdr:col>116</xdr:col>
      <xdr:colOff>63500</xdr:colOff>
      <xdr:row>39</xdr:row>
      <xdr:rowOff>27432</xdr:rowOff>
    </xdr:to>
    <xdr:cxnSp macro="">
      <xdr:nvCxnSpPr>
        <xdr:cNvPr id="750" name="直線コネクタ 749"/>
        <xdr:cNvCxnSpPr/>
      </xdr:nvCxnSpPr>
      <xdr:spPr>
        <a:xfrm>
          <a:off x="21323300" y="6650355"/>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1"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2" name="フローチャート: 判断 75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93091</xdr:rowOff>
    </xdr:from>
    <xdr:to>
      <xdr:col>111</xdr:col>
      <xdr:colOff>177800</xdr:colOff>
      <xdr:row>38</xdr:row>
      <xdr:rowOff>135255</xdr:rowOff>
    </xdr:to>
    <xdr:cxnSp macro="">
      <xdr:nvCxnSpPr>
        <xdr:cNvPr id="753" name="直線コネクタ 752"/>
        <xdr:cNvCxnSpPr/>
      </xdr:nvCxnSpPr>
      <xdr:spPr>
        <a:xfrm>
          <a:off x="20434300" y="6608191"/>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4" name="フローチャート: 判断 753"/>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5" name="テキスト ボックス 754"/>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93091</xdr:rowOff>
    </xdr:from>
    <xdr:to>
      <xdr:col>107</xdr:col>
      <xdr:colOff>50800</xdr:colOff>
      <xdr:row>38</xdr:row>
      <xdr:rowOff>98933</xdr:rowOff>
    </xdr:to>
    <xdr:cxnSp macro="">
      <xdr:nvCxnSpPr>
        <xdr:cNvPr id="756" name="直線コネクタ 755"/>
        <xdr:cNvCxnSpPr/>
      </xdr:nvCxnSpPr>
      <xdr:spPr>
        <a:xfrm flipV="1">
          <a:off x="19545300" y="6608191"/>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7" name="フローチャート: 判断 756"/>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8" name="テキスト ボックス 757"/>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98933</xdr:rowOff>
    </xdr:from>
    <xdr:to>
      <xdr:col>102</xdr:col>
      <xdr:colOff>114300</xdr:colOff>
      <xdr:row>38</xdr:row>
      <xdr:rowOff>105410</xdr:rowOff>
    </xdr:to>
    <xdr:cxnSp macro="">
      <xdr:nvCxnSpPr>
        <xdr:cNvPr id="759" name="直線コネクタ 758"/>
        <xdr:cNvCxnSpPr/>
      </xdr:nvCxnSpPr>
      <xdr:spPr>
        <a:xfrm flipV="1">
          <a:off x="18656300" y="661403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0" name="フローチャート: 判断 759"/>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1" name="テキスト ボックス 760"/>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3" name="テキスト ボックス 762"/>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148082</xdr:rowOff>
    </xdr:from>
    <xdr:to>
      <xdr:col>116</xdr:col>
      <xdr:colOff>114300</xdr:colOff>
      <xdr:row>39</xdr:row>
      <xdr:rowOff>78232</xdr:rowOff>
    </xdr:to>
    <xdr:sp macro="" textlink="">
      <xdr:nvSpPr>
        <xdr:cNvPr id="769" name="楕円 768"/>
        <xdr:cNvSpPr/>
      </xdr:nvSpPr>
      <xdr:spPr>
        <a:xfrm>
          <a:off x="221107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63009</xdr:rowOff>
    </xdr:from>
    <xdr:ext cx="378565" cy="259045"/>
    <xdr:sp macro="" textlink="">
      <xdr:nvSpPr>
        <xdr:cNvPr id="770" name="投資及び出資金該当値テキスト"/>
        <xdr:cNvSpPr txBox="1"/>
      </xdr:nvSpPr>
      <xdr:spPr>
        <a:xfrm>
          <a:off x="22212300" y="657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84455</xdr:rowOff>
    </xdr:from>
    <xdr:to>
      <xdr:col>112</xdr:col>
      <xdr:colOff>38100</xdr:colOff>
      <xdr:row>39</xdr:row>
      <xdr:rowOff>14605</xdr:rowOff>
    </xdr:to>
    <xdr:sp macro="" textlink="">
      <xdr:nvSpPr>
        <xdr:cNvPr id="771" name="楕円 770"/>
        <xdr:cNvSpPr/>
      </xdr:nvSpPr>
      <xdr:spPr>
        <a:xfrm>
          <a:off x="2127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5732</xdr:rowOff>
    </xdr:from>
    <xdr:ext cx="378565" cy="259045"/>
    <xdr:sp macro="" textlink="">
      <xdr:nvSpPr>
        <xdr:cNvPr id="772" name="テキスト ボックス 771"/>
        <xdr:cNvSpPr txBox="1"/>
      </xdr:nvSpPr>
      <xdr:spPr>
        <a:xfrm>
          <a:off x="21134017" y="6692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42291</xdr:rowOff>
    </xdr:from>
    <xdr:to>
      <xdr:col>107</xdr:col>
      <xdr:colOff>101600</xdr:colOff>
      <xdr:row>38</xdr:row>
      <xdr:rowOff>143891</xdr:rowOff>
    </xdr:to>
    <xdr:sp macro="" textlink="">
      <xdr:nvSpPr>
        <xdr:cNvPr id="773" name="楕円 772"/>
        <xdr:cNvSpPr/>
      </xdr:nvSpPr>
      <xdr:spPr>
        <a:xfrm>
          <a:off x="20383500" y="6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135018</xdr:rowOff>
    </xdr:from>
    <xdr:ext cx="378565" cy="259045"/>
    <xdr:sp macro="" textlink="">
      <xdr:nvSpPr>
        <xdr:cNvPr id="774" name="テキスト ボックス 773"/>
        <xdr:cNvSpPr txBox="1"/>
      </xdr:nvSpPr>
      <xdr:spPr>
        <a:xfrm>
          <a:off x="20245017" y="66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48133</xdr:rowOff>
    </xdr:from>
    <xdr:to>
      <xdr:col>102</xdr:col>
      <xdr:colOff>165100</xdr:colOff>
      <xdr:row>38</xdr:row>
      <xdr:rowOff>149733</xdr:rowOff>
    </xdr:to>
    <xdr:sp macro="" textlink="">
      <xdr:nvSpPr>
        <xdr:cNvPr id="775" name="楕円 774"/>
        <xdr:cNvSpPr/>
      </xdr:nvSpPr>
      <xdr:spPr>
        <a:xfrm>
          <a:off x="19494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140860</xdr:rowOff>
    </xdr:from>
    <xdr:ext cx="378565" cy="259045"/>
    <xdr:sp macro="" textlink="">
      <xdr:nvSpPr>
        <xdr:cNvPr id="776" name="テキスト ボックス 775"/>
        <xdr:cNvSpPr txBox="1"/>
      </xdr:nvSpPr>
      <xdr:spPr>
        <a:xfrm>
          <a:off x="19356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54610</xdr:rowOff>
    </xdr:from>
    <xdr:to>
      <xdr:col>98</xdr:col>
      <xdr:colOff>38100</xdr:colOff>
      <xdr:row>38</xdr:row>
      <xdr:rowOff>156210</xdr:rowOff>
    </xdr:to>
    <xdr:sp macro="" textlink="">
      <xdr:nvSpPr>
        <xdr:cNvPr id="777" name="楕円 776"/>
        <xdr:cNvSpPr/>
      </xdr:nvSpPr>
      <xdr:spPr>
        <a:xfrm>
          <a:off x="18605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147337</xdr:rowOff>
    </xdr:from>
    <xdr:ext cx="378565" cy="259045"/>
    <xdr:sp macro="" textlink="">
      <xdr:nvSpPr>
        <xdr:cNvPr id="778" name="テキスト ボックス 777"/>
        <xdr:cNvSpPr txBox="1"/>
      </xdr:nvSpPr>
      <xdr:spPr>
        <a:xfrm>
          <a:off x="18467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0" name="直線コネクタ 799"/>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1"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2" name="直線コネクタ 801"/>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3"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4" name="直線コネクタ 803"/>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106416</xdr:rowOff>
    </xdr:from>
    <xdr:to>
      <xdr:col>116</xdr:col>
      <xdr:colOff>63500</xdr:colOff>
      <xdr:row>53</xdr:row>
      <xdr:rowOff>8803</xdr:rowOff>
    </xdr:to>
    <xdr:cxnSp macro="">
      <xdr:nvCxnSpPr>
        <xdr:cNvPr id="805" name="直線コネクタ 804"/>
        <xdr:cNvCxnSpPr/>
      </xdr:nvCxnSpPr>
      <xdr:spPr>
        <a:xfrm>
          <a:off x="21323300" y="9021816"/>
          <a:ext cx="8382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142582</xdr:rowOff>
    </xdr:from>
    <xdr:ext cx="469744" cy="259045"/>
    <xdr:sp macro="" textlink="">
      <xdr:nvSpPr>
        <xdr:cNvPr id="806" name="貸付金平均値テキスト"/>
        <xdr:cNvSpPr txBox="1"/>
      </xdr:nvSpPr>
      <xdr:spPr>
        <a:xfrm>
          <a:off x="22212300" y="974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7" name="フローチャート: 判断 806"/>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106416</xdr:rowOff>
    </xdr:from>
    <xdr:to>
      <xdr:col>111</xdr:col>
      <xdr:colOff>177800</xdr:colOff>
      <xdr:row>55</xdr:row>
      <xdr:rowOff>45928</xdr:rowOff>
    </xdr:to>
    <xdr:cxnSp macro="">
      <xdr:nvCxnSpPr>
        <xdr:cNvPr id="808" name="直線コネクタ 807"/>
        <xdr:cNvCxnSpPr/>
      </xdr:nvCxnSpPr>
      <xdr:spPr>
        <a:xfrm flipV="1">
          <a:off x="20434300" y="9021816"/>
          <a:ext cx="889000" cy="4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9" name="フローチャート: 判断 808"/>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61520</xdr:rowOff>
    </xdr:from>
    <xdr:ext cx="469744" cy="259045"/>
    <xdr:sp macro="" textlink="">
      <xdr:nvSpPr>
        <xdr:cNvPr id="810" name="テキスト ボックス 809"/>
        <xdr:cNvSpPr txBox="1"/>
      </xdr:nvSpPr>
      <xdr:spPr>
        <a:xfrm>
          <a:off x="21088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25537</xdr:rowOff>
    </xdr:from>
    <xdr:to>
      <xdr:col>107</xdr:col>
      <xdr:colOff>50800</xdr:colOff>
      <xdr:row>55</xdr:row>
      <xdr:rowOff>45928</xdr:rowOff>
    </xdr:to>
    <xdr:cxnSp macro="">
      <xdr:nvCxnSpPr>
        <xdr:cNvPr id="811" name="直線コネクタ 810"/>
        <xdr:cNvCxnSpPr/>
      </xdr:nvCxnSpPr>
      <xdr:spPr>
        <a:xfrm>
          <a:off x="19545300" y="9455287"/>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2" name="フローチャート: 判断 811"/>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62938</xdr:rowOff>
    </xdr:from>
    <xdr:ext cx="469744" cy="259045"/>
    <xdr:sp macro="" textlink="">
      <xdr:nvSpPr>
        <xdr:cNvPr id="813" name="テキスト ボックス 812"/>
        <xdr:cNvSpPr txBox="1"/>
      </xdr:nvSpPr>
      <xdr:spPr>
        <a:xfrm>
          <a:off x="20199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25537</xdr:rowOff>
    </xdr:from>
    <xdr:to>
      <xdr:col>102</xdr:col>
      <xdr:colOff>114300</xdr:colOff>
      <xdr:row>56</xdr:row>
      <xdr:rowOff>42865</xdr:rowOff>
    </xdr:to>
    <xdr:cxnSp macro="">
      <xdr:nvCxnSpPr>
        <xdr:cNvPr id="814" name="直線コネクタ 813"/>
        <xdr:cNvCxnSpPr/>
      </xdr:nvCxnSpPr>
      <xdr:spPr>
        <a:xfrm flipV="1">
          <a:off x="18656300" y="9455287"/>
          <a:ext cx="889000" cy="18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5" name="フローチャート: 判断 814"/>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33311</xdr:rowOff>
    </xdr:from>
    <xdr:ext cx="469744" cy="259045"/>
    <xdr:sp macro="" textlink="">
      <xdr:nvSpPr>
        <xdr:cNvPr id="816" name="テキスト ボックス 815"/>
        <xdr:cNvSpPr txBox="1"/>
      </xdr:nvSpPr>
      <xdr:spPr>
        <a:xfrm>
          <a:off x="19310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7" name="フローチャート: 判断 816"/>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8" name="テキスト ボックス 817"/>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129453</xdr:rowOff>
    </xdr:from>
    <xdr:to>
      <xdr:col>116</xdr:col>
      <xdr:colOff>114300</xdr:colOff>
      <xdr:row>53</xdr:row>
      <xdr:rowOff>59603</xdr:rowOff>
    </xdr:to>
    <xdr:sp macro="" textlink="">
      <xdr:nvSpPr>
        <xdr:cNvPr id="824" name="楕円 823"/>
        <xdr:cNvSpPr/>
      </xdr:nvSpPr>
      <xdr:spPr>
        <a:xfrm>
          <a:off x="22110700" y="90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152330</xdr:rowOff>
    </xdr:from>
    <xdr:ext cx="534377" cy="259045"/>
    <xdr:sp macro="" textlink="">
      <xdr:nvSpPr>
        <xdr:cNvPr id="825" name="貸付金該当値テキスト"/>
        <xdr:cNvSpPr txBox="1"/>
      </xdr:nvSpPr>
      <xdr:spPr>
        <a:xfrm>
          <a:off x="22212300" y="88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55616</xdr:rowOff>
    </xdr:from>
    <xdr:to>
      <xdr:col>112</xdr:col>
      <xdr:colOff>38100</xdr:colOff>
      <xdr:row>52</xdr:row>
      <xdr:rowOff>157216</xdr:rowOff>
    </xdr:to>
    <xdr:sp macro="" textlink="">
      <xdr:nvSpPr>
        <xdr:cNvPr id="826" name="楕円 825"/>
        <xdr:cNvSpPr/>
      </xdr:nvSpPr>
      <xdr:spPr>
        <a:xfrm>
          <a:off x="21272500" y="89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2293</xdr:rowOff>
    </xdr:from>
    <xdr:ext cx="534377" cy="259045"/>
    <xdr:sp macro="" textlink="">
      <xdr:nvSpPr>
        <xdr:cNvPr id="827" name="テキスト ボックス 826"/>
        <xdr:cNvSpPr txBox="1"/>
      </xdr:nvSpPr>
      <xdr:spPr>
        <a:xfrm>
          <a:off x="21056111" y="87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166578</xdr:rowOff>
    </xdr:from>
    <xdr:to>
      <xdr:col>107</xdr:col>
      <xdr:colOff>101600</xdr:colOff>
      <xdr:row>55</xdr:row>
      <xdr:rowOff>96728</xdr:rowOff>
    </xdr:to>
    <xdr:sp macro="" textlink="">
      <xdr:nvSpPr>
        <xdr:cNvPr id="828" name="楕円 827"/>
        <xdr:cNvSpPr/>
      </xdr:nvSpPr>
      <xdr:spPr>
        <a:xfrm>
          <a:off x="20383500" y="94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113255</xdr:rowOff>
    </xdr:from>
    <xdr:ext cx="534377" cy="259045"/>
    <xdr:sp macro="" textlink="">
      <xdr:nvSpPr>
        <xdr:cNvPr id="829" name="テキスト ボックス 828"/>
        <xdr:cNvSpPr txBox="1"/>
      </xdr:nvSpPr>
      <xdr:spPr>
        <a:xfrm>
          <a:off x="20167111" y="92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146187</xdr:rowOff>
    </xdr:from>
    <xdr:to>
      <xdr:col>102</xdr:col>
      <xdr:colOff>165100</xdr:colOff>
      <xdr:row>55</xdr:row>
      <xdr:rowOff>76337</xdr:rowOff>
    </xdr:to>
    <xdr:sp macro="" textlink="">
      <xdr:nvSpPr>
        <xdr:cNvPr id="830" name="楕円 829"/>
        <xdr:cNvSpPr/>
      </xdr:nvSpPr>
      <xdr:spPr>
        <a:xfrm>
          <a:off x="19494500" y="9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92864</xdr:rowOff>
    </xdr:from>
    <xdr:ext cx="534377" cy="259045"/>
    <xdr:sp macro="" textlink="">
      <xdr:nvSpPr>
        <xdr:cNvPr id="831" name="テキスト ボックス 830"/>
        <xdr:cNvSpPr txBox="1"/>
      </xdr:nvSpPr>
      <xdr:spPr>
        <a:xfrm>
          <a:off x="19278111" y="91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163515</xdr:rowOff>
    </xdr:from>
    <xdr:to>
      <xdr:col>98</xdr:col>
      <xdr:colOff>38100</xdr:colOff>
      <xdr:row>56</xdr:row>
      <xdr:rowOff>93665</xdr:rowOff>
    </xdr:to>
    <xdr:sp macro="" textlink="">
      <xdr:nvSpPr>
        <xdr:cNvPr id="832" name="楕円 831"/>
        <xdr:cNvSpPr/>
      </xdr:nvSpPr>
      <xdr:spPr>
        <a:xfrm>
          <a:off x="18605500" y="95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110192</xdr:rowOff>
    </xdr:from>
    <xdr:ext cx="469744" cy="259045"/>
    <xdr:sp macro="" textlink="">
      <xdr:nvSpPr>
        <xdr:cNvPr id="833" name="テキスト ボックス 832"/>
        <xdr:cNvSpPr txBox="1"/>
      </xdr:nvSpPr>
      <xdr:spPr>
        <a:xfrm>
          <a:off x="18421428" y="93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0" name="直線コネクタ 859"/>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1"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2" name="直線コネクタ 861"/>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3"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4" name="直線コネクタ 863"/>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48782</xdr:rowOff>
    </xdr:from>
    <xdr:to>
      <xdr:col>116</xdr:col>
      <xdr:colOff>63500</xdr:colOff>
      <xdr:row>75</xdr:row>
      <xdr:rowOff>54073</xdr:rowOff>
    </xdr:to>
    <xdr:cxnSp macro="">
      <xdr:nvCxnSpPr>
        <xdr:cNvPr id="865" name="直線コネクタ 864"/>
        <xdr:cNvCxnSpPr/>
      </xdr:nvCxnSpPr>
      <xdr:spPr>
        <a:xfrm flipV="1">
          <a:off x="21323300" y="12907532"/>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6" name="繰出金平均値テキスト"/>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7" name="フローチャート: 判断 866"/>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32650</xdr:rowOff>
    </xdr:from>
    <xdr:to>
      <xdr:col>111</xdr:col>
      <xdr:colOff>177800</xdr:colOff>
      <xdr:row>75</xdr:row>
      <xdr:rowOff>54073</xdr:rowOff>
    </xdr:to>
    <xdr:cxnSp macro="">
      <xdr:nvCxnSpPr>
        <xdr:cNvPr id="868" name="直線コネクタ 867"/>
        <xdr:cNvCxnSpPr/>
      </xdr:nvCxnSpPr>
      <xdr:spPr>
        <a:xfrm>
          <a:off x="20434300" y="12205600"/>
          <a:ext cx="889000" cy="7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9" name="フローチャート: 判断 868"/>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70" name="テキスト ボックス 869"/>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32650</xdr:rowOff>
    </xdr:from>
    <xdr:to>
      <xdr:col>107</xdr:col>
      <xdr:colOff>50800</xdr:colOff>
      <xdr:row>71</xdr:row>
      <xdr:rowOff>71283</xdr:rowOff>
    </xdr:to>
    <xdr:cxnSp macro="">
      <xdr:nvCxnSpPr>
        <xdr:cNvPr id="871" name="直線コネクタ 870"/>
        <xdr:cNvCxnSpPr/>
      </xdr:nvCxnSpPr>
      <xdr:spPr>
        <a:xfrm flipV="1">
          <a:off x="19545300" y="1220560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2" name="フローチャート: 判断 871"/>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3" name="テキスト ボックス 872"/>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71283</xdr:rowOff>
    </xdr:from>
    <xdr:to>
      <xdr:col>102</xdr:col>
      <xdr:colOff>114300</xdr:colOff>
      <xdr:row>72</xdr:row>
      <xdr:rowOff>34021</xdr:rowOff>
    </xdr:to>
    <xdr:cxnSp macro="">
      <xdr:nvCxnSpPr>
        <xdr:cNvPr id="874" name="直線コネクタ 873"/>
        <xdr:cNvCxnSpPr/>
      </xdr:nvCxnSpPr>
      <xdr:spPr>
        <a:xfrm flipV="1">
          <a:off x="18656300" y="12244233"/>
          <a:ext cx="889000" cy="1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5" name="フローチャート: 判断 874"/>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6" name="テキスト ボックス 875"/>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7" name="フローチャート: 判断 876"/>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8" name="テキスト ボックス 877"/>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169432</xdr:rowOff>
    </xdr:from>
    <xdr:to>
      <xdr:col>116</xdr:col>
      <xdr:colOff>114300</xdr:colOff>
      <xdr:row>75</xdr:row>
      <xdr:rowOff>99582</xdr:rowOff>
    </xdr:to>
    <xdr:sp macro="" textlink="">
      <xdr:nvSpPr>
        <xdr:cNvPr id="884" name="楕円 883"/>
        <xdr:cNvSpPr/>
      </xdr:nvSpPr>
      <xdr:spPr>
        <a:xfrm>
          <a:off x="22110700" y="12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20859</xdr:rowOff>
    </xdr:from>
    <xdr:ext cx="534377" cy="259045"/>
    <xdr:sp macro="" textlink="">
      <xdr:nvSpPr>
        <xdr:cNvPr id="885" name="繰出金該当値テキスト"/>
        <xdr:cNvSpPr txBox="1"/>
      </xdr:nvSpPr>
      <xdr:spPr>
        <a:xfrm>
          <a:off x="22212300" y="127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3273</xdr:rowOff>
    </xdr:from>
    <xdr:to>
      <xdr:col>112</xdr:col>
      <xdr:colOff>38100</xdr:colOff>
      <xdr:row>75</xdr:row>
      <xdr:rowOff>104873</xdr:rowOff>
    </xdr:to>
    <xdr:sp macro="" textlink="">
      <xdr:nvSpPr>
        <xdr:cNvPr id="886" name="楕円 885"/>
        <xdr:cNvSpPr/>
      </xdr:nvSpPr>
      <xdr:spPr>
        <a:xfrm>
          <a:off x="21272500" y="128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96000</xdr:rowOff>
    </xdr:from>
    <xdr:ext cx="534377" cy="259045"/>
    <xdr:sp macro="" textlink="">
      <xdr:nvSpPr>
        <xdr:cNvPr id="887" name="テキスト ボックス 886"/>
        <xdr:cNvSpPr txBox="1"/>
      </xdr:nvSpPr>
      <xdr:spPr>
        <a:xfrm>
          <a:off x="21056111" y="129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153300</xdr:rowOff>
    </xdr:from>
    <xdr:to>
      <xdr:col>107</xdr:col>
      <xdr:colOff>101600</xdr:colOff>
      <xdr:row>71</xdr:row>
      <xdr:rowOff>83450</xdr:rowOff>
    </xdr:to>
    <xdr:sp macro="" textlink="">
      <xdr:nvSpPr>
        <xdr:cNvPr id="888" name="楕円 887"/>
        <xdr:cNvSpPr/>
      </xdr:nvSpPr>
      <xdr:spPr>
        <a:xfrm>
          <a:off x="20383500" y="12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99977</xdr:rowOff>
    </xdr:from>
    <xdr:ext cx="534377" cy="259045"/>
    <xdr:sp macro="" textlink="">
      <xdr:nvSpPr>
        <xdr:cNvPr id="889" name="テキスト ボックス 888"/>
        <xdr:cNvSpPr txBox="1"/>
      </xdr:nvSpPr>
      <xdr:spPr>
        <a:xfrm>
          <a:off x="20167111" y="119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20483</xdr:rowOff>
    </xdr:from>
    <xdr:to>
      <xdr:col>102</xdr:col>
      <xdr:colOff>165100</xdr:colOff>
      <xdr:row>71</xdr:row>
      <xdr:rowOff>122083</xdr:rowOff>
    </xdr:to>
    <xdr:sp macro="" textlink="">
      <xdr:nvSpPr>
        <xdr:cNvPr id="890" name="楕円 889"/>
        <xdr:cNvSpPr/>
      </xdr:nvSpPr>
      <xdr:spPr>
        <a:xfrm>
          <a:off x="19494500" y="12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138610</xdr:rowOff>
    </xdr:from>
    <xdr:ext cx="534377" cy="259045"/>
    <xdr:sp macro="" textlink="">
      <xdr:nvSpPr>
        <xdr:cNvPr id="891" name="テキスト ボックス 890"/>
        <xdr:cNvSpPr txBox="1"/>
      </xdr:nvSpPr>
      <xdr:spPr>
        <a:xfrm>
          <a:off x="19278111" y="119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154671</xdr:rowOff>
    </xdr:from>
    <xdr:to>
      <xdr:col>98</xdr:col>
      <xdr:colOff>38100</xdr:colOff>
      <xdr:row>72</xdr:row>
      <xdr:rowOff>84821</xdr:rowOff>
    </xdr:to>
    <xdr:sp macro="" textlink="">
      <xdr:nvSpPr>
        <xdr:cNvPr id="892" name="楕円 891"/>
        <xdr:cNvSpPr/>
      </xdr:nvSpPr>
      <xdr:spPr>
        <a:xfrm>
          <a:off x="18605500" y="12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101348</xdr:rowOff>
    </xdr:from>
    <xdr:ext cx="534377" cy="259045"/>
    <xdr:sp macro="" textlink="">
      <xdr:nvSpPr>
        <xdr:cNvPr id="893" name="テキスト ボックス 892"/>
        <xdr:cNvSpPr txBox="1"/>
      </xdr:nvSpPr>
      <xdr:spPr>
        <a:xfrm>
          <a:off x="18389111" y="121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・人件費と物件費は、制度改正に伴い一般職非常勤職員の報酬の増額、日々雇用職員賃金の減額の影響によりそれぞれ増減となった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・補助費等は、消防・清掃業務において酒田地区広域行政組合を組織し、関係経費を分賦金（補助費等）として支出していることに加え、平成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年度から下水道事業が公営企業会計の適用となったことにより、繰出金から補助費等に変更されたため、大幅な増となった。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結果、類似団体と比較すると高水準で推移していたものが更に高くなっている。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・公債費は、合併特例債を活用した新庁舎建設事業等の大型事業に係る償還の本格化等により、類似団体と比較すると高止まりしている。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102,789
102,309
602.97
53,783,672
52,579,622
1,087,095
29,337,757
61,429,845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70548</xdr:rowOff>
    </xdr:from>
    <xdr:to>
      <xdr:col>24</xdr:col>
      <xdr:colOff>62865</xdr:colOff>
      <xdr:row>38</xdr:row>
      <xdr:rowOff>46545</xdr:rowOff>
    </xdr:to>
    <xdr:cxnSp macro="">
      <xdr:nvCxnSpPr>
        <xdr:cNvPr id="52" name="直線コネクタ 51"/>
        <xdr:cNvCxnSpPr/>
      </xdr:nvCxnSpPr>
      <xdr:spPr>
        <a:xfrm flipV="1">
          <a:off x="4633595" y="5556948"/>
          <a:ext cx="1270" cy="1004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50372</xdr:rowOff>
    </xdr:from>
    <xdr:ext cx="469744" cy="259045"/>
    <xdr:sp macro="" textlink="">
      <xdr:nvSpPr>
        <xdr:cNvPr id="53" name="議会費最小値テキスト"/>
        <xdr:cNvSpPr txBox="1"/>
      </xdr:nvSpPr>
      <xdr:spPr>
        <a:xfrm>
          <a:off x="4686300" y="656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46545</xdr:rowOff>
    </xdr:from>
    <xdr:to>
      <xdr:col>24</xdr:col>
      <xdr:colOff>152400</xdr:colOff>
      <xdr:row>38</xdr:row>
      <xdr:rowOff>46545</xdr:rowOff>
    </xdr:to>
    <xdr:cxnSp macro="">
      <xdr:nvCxnSpPr>
        <xdr:cNvPr id="54" name="直線コネクタ 53"/>
        <xdr:cNvCxnSpPr/>
      </xdr:nvCxnSpPr>
      <xdr:spPr>
        <a:xfrm>
          <a:off x="4546600" y="6561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17225</xdr:rowOff>
    </xdr:from>
    <xdr:ext cx="469744" cy="259045"/>
    <xdr:sp macro="" textlink="">
      <xdr:nvSpPr>
        <xdr:cNvPr id="55" name="議会費最大値テキスト"/>
        <xdr:cNvSpPr txBox="1"/>
      </xdr:nvSpPr>
      <xdr:spPr>
        <a:xfrm>
          <a:off x="4686300" y="533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70548</xdr:rowOff>
    </xdr:from>
    <xdr:to>
      <xdr:col>24</xdr:col>
      <xdr:colOff>152400</xdr:colOff>
      <xdr:row>32</xdr:row>
      <xdr:rowOff>70548</xdr:rowOff>
    </xdr:to>
    <xdr:cxnSp macro="">
      <xdr:nvCxnSpPr>
        <xdr:cNvPr id="56" name="直線コネクタ 55"/>
        <xdr:cNvCxnSpPr/>
      </xdr:nvCxnSpPr>
      <xdr:spPr>
        <a:xfrm>
          <a:off x="4546600" y="555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132271</xdr:rowOff>
    </xdr:from>
    <xdr:to>
      <xdr:col>24</xdr:col>
      <xdr:colOff>63500</xdr:colOff>
      <xdr:row>32</xdr:row>
      <xdr:rowOff>152845</xdr:rowOff>
    </xdr:to>
    <xdr:cxnSp macro="">
      <xdr:nvCxnSpPr>
        <xdr:cNvPr id="57" name="直線コネクタ 56"/>
        <xdr:cNvCxnSpPr/>
      </xdr:nvCxnSpPr>
      <xdr:spPr>
        <a:xfrm>
          <a:off x="3797300" y="5275771"/>
          <a:ext cx="8382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8462</xdr:rowOff>
    </xdr:from>
    <xdr:ext cx="469744" cy="259045"/>
    <xdr:sp macro="" textlink="">
      <xdr:nvSpPr>
        <xdr:cNvPr id="58" name="議会費平均値テキスト"/>
        <xdr:cNvSpPr txBox="1"/>
      </xdr:nvSpPr>
      <xdr:spPr>
        <a:xfrm>
          <a:off x="4686300" y="6009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30035</xdr:rowOff>
    </xdr:from>
    <xdr:to>
      <xdr:col>24</xdr:col>
      <xdr:colOff>114300</xdr:colOff>
      <xdr:row>35</xdr:row>
      <xdr:rowOff>131635</xdr:rowOff>
    </xdr:to>
    <xdr:sp macro="" textlink="">
      <xdr:nvSpPr>
        <xdr:cNvPr id="59" name="フローチャート: 判断 58"/>
        <xdr:cNvSpPr/>
      </xdr:nvSpPr>
      <xdr:spPr>
        <a:xfrm>
          <a:off x="4584700" y="60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132271</xdr:rowOff>
    </xdr:from>
    <xdr:to>
      <xdr:col>19</xdr:col>
      <xdr:colOff>177800</xdr:colOff>
      <xdr:row>32</xdr:row>
      <xdr:rowOff>129413</xdr:rowOff>
    </xdr:to>
    <xdr:cxnSp macro="">
      <xdr:nvCxnSpPr>
        <xdr:cNvPr id="60" name="直線コネクタ 59"/>
        <xdr:cNvCxnSpPr/>
      </xdr:nvCxnSpPr>
      <xdr:spPr>
        <a:xfrm flipV="1">
          <a:off x="2908300" y="5275771"/>
          <a:ext cx="8890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19748</xdr:rowOff>
    </xdr:from>
    <xdr:to>
      <xdr:col>20</xdr:col>
      <xdr:colOff>38100</xdr:colOff>
      <xdr:row>35</xdr:row>
      <xdr:rowOff>121348</xdr:rowOff>
    </xdr:to>
    <xdr:sp macro="" textlink="">
      <xdr:nvSpPr>
        <xdr:cNvPr id="61" name="フローチャート: 判断 60"/>
        <xdr:cNvSpPr/>
      </xdr:nvSpPr>
      <xdr:spPr>
        <a:xfrm>
          <a:off x="37465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112475</xdr:rowOff>
    </xdr:from>
    <xdr:ext cx="469744" cy="259045"/>
    <xdr:sp macro="" textlink="">
      <xdr:nvSpPr>
        <xdr:cNvPr id="62" name="テキスト ボックス 61"/>
        <xdr:cNvSpPr txBox="1"/>
      </xdr:nvSpPr>
      <xdr:spPr>
        <a:xfrm>
          <a:off x="3562428"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139700</xdr:rowOff>
    </xdr:from>
    <xdr:to>
      <xdr:col>15</xdr:col>
      <xdr:colOff>50800</xdr:colOff>
      <xdr:row>32</xdr:row>
      <xdr:rowOff>129413</xdr:rowOff>
    </xdr:to>
    <xdr:cxnSp macro="">
      <xdr:nvCxnSpPr>
        <xdr:cNvPr id="63" name="直線コネクタ 62"/>
        <xdr:cNvCxnSpPr/>
      </xdr:nvCxnSpPr>
      <xdr:spPr>
        <a:xfrm>
          <a:off x="2019300" y="5283200"/>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34036</xdr:rowOff>
    </xdr:from>
    <xdr:to>
      <xdr:col>15</xdr:col>
      <xdr:colOff>101600</xdr:colOff>
      <xdr:row>35</xdr:row>
      <xdr:rowOff>135636</xdr:rowOff>
    </xdr:to>
    <xdr:sp macro="" textlink="">
      <xdr:nvSpPr>
        <xdr:cNvPr id="64" name="フローチャート: 判断 63"/>
        <xdr:cNvSpPr/>
      </xdr:nvSpPr>
      <xdr:spPr>
        <a:xfrm>
          <a:off x="2857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126763</xdr:rowOff>
    </xdr:from>
    <xdr:ext cx="469744" cy="259045"/>
    <xdr:sp macro="" textlink="">
      <xdr:nvSpPr>
        <xdr:cNvPr id="65" name="テキスト ボックス 64"/>
        <xdr:cNvSpPr txBox="1"/>
      </xdr:nvSpPr>
      <xdr:spPr>
        <a:xfrm>
          <a:off x="2673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139700</xdr:rowOff>
    </xdr:from>
    <xdr:to>
      <xdr:col>10</xdr:col>
      <xdr:colOff>114300</xdr:colOff>
      <xdr:row>32</xdr:row>
      <xdr:rowOff>83693</xdr:rowOff>
    </xdr:to>
    <xdr:cxnSp macro="">
      <xdr:nvCxnSpPr>
        <xdr:cNvPr id="66" name="直線コネクタ 65"/>
        <xdr:cNvCxnSpPr/>
      </xdr:nvCxnSpPr>
      <xdr:spPr>
        <a:xfrm flipV="1">
          <a:off x="1130300" y="5283200"/>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78613</xdr:rowOff>
    </xdr:from>
    <xdr:to>
      <xdr:col>10</xdr:col>
      <xdr:colOff>165100</xdr:colOff>
      <xdr:row>35</xdr:row>
      <xdr:rowOff>8763</xdr:rowOff>
    </xdr:to>
    <xdr:sp macro="" textlink="">
      <xdr:nvSpPr>
        <xdr:cNvPr id="67" name="フローチャート: 判断 66"/>
        <xdr:cNvSpPr/>
      </xdr:nvSpPr>
      <xdr:spPr>
        <a:xfrm>
          <a:off x="1968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171340</xdr:rowOff>
    </xdr:from>
    <xdr:ext cx="469744" cy="259045"/>
    <xdr:sp macro="" textlink="">
      <xdr:nvSpPr>
        <xdr:cNvPr id="68" name="テキスト ボックス 67"/>
        <xdr:cNvSpPr txBox="1"/>
      </xdr:nvSpPr>
      <xdr:spPr>
        <a:xfrm>
          <a:off x="1784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xdr:rowOff>
    </xdr:from>
    <xdr:to>
      <xdr:col>6</xdr:col>
      <xdr:colOff>38100</xdr:colOff>
      <xdr:row>35</xdr:row>
      <xdr:rowOff>104775</xdr:rowOff>
    </xdr:to>
    <xdr:sp macro="" textlink="">
      <xdr:nvSpPr>
        <xdr:cNvPr id="69" name="フローチャート: 判断 68"/>
        <xdr:cNvSpPr/>
      </xdr:nvSpPr>
      <xdr:spPr>
        <a:xfrm>
          <a:off x="1079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95902</xdr:rowOff>
    </xdr:from>
    <xdr:ext cx="469744" cy="259045"/>
    <xdr:sp macro="" textlink="">
      <xdr:nvSpPr>
        <xdr:cNvPr id="70" name="テキスト ボックス 69"/>
        <xdr:cNvSpPr txBox="1"/>
      </xdr:nvSpPr>
      <xdr:spPr>
        <a:xfrm>
          <a:off x="895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102045</xdr:rowOff>
    </xdr:from>
    <xdr:to>
      <xdr:col>24</xdr:col>
      <xdr:colOff>114300</xdr:colOff>
      <xdr:row>33</xdr:row>
      <xdr:rowOff>32195</xdr:rowOff>
    </xdr:to>
    <xdr:sp macro="" textlink="">
      <xdr:nvSpPr>
        <xdr:cNvPr id="76" name="楕円 75"/>
        <xdr:cNvSpPr/>
      </xdr:nvSpPr>
      <xdr:spPr>
        <a:xfrm>
          <a:off x="4584700" y="55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16972</xdr:rowOff>
    </xdr:from>
    <xdr:ext cx="469744" cy="259045"/>
    <xdr:sp macro="" textlink="">
      <xdr:nvSpPr>
        <xdr:cNvPr id="77" name="議会費該当値テキスト"/>
        <xdr:cNvSpPr txBox="1"/>
      </xdr:nvSpPr>
      <xdr:spPr>
        <a:xfrm>
          <a:off x="4686300" y="550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81471</xdr:rowOff>
    </xdr:from>
    <xdr:to>
      <xdr:col>20</xdr:col>
      <xdr:colOff>38100</xdr:colOff>
      <xdr:row>31</xdr:row>
      <xdr:rowOff>11621</xdr:rowOff>
    </xdr:to>
    <xdr:sp macro="" textlink="">
      <xdr:nvSpPr>
        <xdr:cNvPr id="78" name="楕円 77"/>
        <xdr:cNvSpPr/>
      </xdr:nvSpPr>
      <xdr:spPr>
        <a:xfrm>
          <a:off x="3746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28148</xdr:rowOff>
    </xdr:from>
    <xdr:ext cx="469744" cy="259045"/>
    <xdr:sp macro="" textlink="">
      <xdr:nvSpPr>
        <xdr:cNvPr id="79" name="テキスト ボックス 78"/>
        <xdr:cNvSpPr txBox="1"/>
      </xdr:nvSpPr>
      <xdr:spPr>
        <a:xfrm>
          <a:off x="3562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78613</xdr:rowOff>
    </xdr:from>
    <xdr:to>
      <xdr:col>15</xdr:col>
      <xdr:colOff>101600</xdr:colOff>
      <xdr:row>33</xdr:row>
      <xdr:rowOff>8763</xdr:rowOff>
    </xdr:to>
    <xdr:sp macro="" textlink="">
      <xdr:nvSpPr>
        <xdr:cNvPr id="80" name="楕円 79"/>
        <xdr:cNvSpPr/>
      </xdr:nvSpPr>
      <xdr:spPr>
        <a:xfrm>
          <a:off x="2857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25290</xdr:rowOff>
    </xdr:from>
    <xdr:ext cx="469744" cy="259045"/>
    <xdr:sp macro="" textlink="">
      <xdr:nvSpPr>
        <xdr:cNvPr id="81" name="テキスト ボックス 80"/>
        <xdr:cNvSpPr txBox="1"/>
      </xdr:nvSpPr>
      <xdr:spPr>
        <a:xfrm>
          <a:off x="2673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88900</xdr:rowOff>
    </xdr:from>
    <xdr:to>
      <xdr:col>10</xdr:col>
      <xdr:colOff>165100</xdr:colOff>
      <xdr:row>31</xdr:row>
      <xdr:rowOff>19050</xdr:rowOff>
    </xdr:to>
    <xdr:sp macro="" textlink="">
      <xdr:nvSpPr>
        <xdr:cNvPr id="82" name="楕円 81"/>
        <xdr:cNvSpPr/>
      </xdr:nvSpPr>
      <xdr:spPr>
        <a:xfrm>
          <a:off x="1968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35577</xdr:rowOff>
    </xdr:from>
    <xdr:ext cx="469744" cy="259045"/>
    <xdr:sp macro="" textlink="">
      <xdr:nvSpPr>
        <xdr:cNvPr id="83" name="テキスト ボックス 82"/>
        <xdr:cNvSpPr txBox="1"/>
      </xdr:nvSpPr>
      <xdr:spPr>
        <a:xfrm>
          <a:off x="1784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32893</xdr:rowOff>
    </xdr:from>
    <xdr:to>
      <xdr:col>6</xdr:col>
      <xdr:colOff>38100</xdr:colOff>
      <xdr:row>32</xdr:row>
      <xdr:rowOff>134493</xdr:rowOff>
    </xdr:to>
    <xdr:sp macro="" textlink="">
      <xdr:nvSpPr>
        <xdr:cNvPr id="84" name="楕円 83"/>
        <xdr:cNvSpPr/>
      </xdr:nvSpPr>
      <xdr:spPr>
        <a:xfrm>
          <a:off x="1079500" y="55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151020</xdr:rowOff>
    </xdr:from>
    <xdr:ext cx="469744" cy="259045"/>
    <xdr:sp macro="" textlink="">
      <xdr:nvSpPr>
        <xdr:cNvPr id="85" name="テキスト ボックス 84"/>
        <xdr:cNvSpPr txBox="1"/>
      </xdr:nvSpPr>
      <xdr:spPr>
        <a:xfrm>
          <a:off x="895428" y="529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0" name="直線コネクタ 109"/>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1"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2" name="直線コネクタ 111"/>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3"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4" name="直線コネクタ 113"/>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77692</xdr:rowOff>
    </xdr:from>
    <xdr:to>
      <xdr:col>24</xdr:col>
      <xdr:colOff>63500</xdr:colOff>
      <xdr:row>54</xdr:row>
      <xdr:rowOff>24885</xdr:rowOff>
    </xdr:to>
    <xdr:cxnSp macro="">
      <xdr:nvCxnSpPr>
        <xdr:cNvPr id="115" name="直線コネクタ 114"/>
        <xdr:cNvCxnSpPr/>
      </xdr:nvCxnSpPr>
      <xdr:spPr>
        <a:xfrm>
          <a:off x="3797300" y="8821642"/>
          <a:ext cx="838200" cy="4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16" name="総務費平均値テキスト"/>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17" name="フローチャート: 判断 116"/>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77692</xdr:rowOff>
    </xdr:from>
    <xdr:to>
      <xdr:col>19</xdr:col>
      <xdr:colOff>177800</xdr:colOff>
      <xdr:row>53</xdr:row>
      <xdr:rowOff>33934</xdr:rowOff>
    </xdr:to>
    <xdr:cxnSp macro="">
      <xdr:nvCxnSpPr>
        <xdr:cNvPr id="118" name="直線コネクタ 117"/>
        <xdr:cNvCxnSpPr/>
      </xdr:nvCxnSpPr>
      <xdr:spPr>
        <a:xfrm flipV="1">
          <a:off x="2908300" y="8821642"/>
          <a:ext cx="889000" cy="29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19" name="フローチャート: 判断 118"/>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0" name="テキスト ボックス 119"/>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72034</xdr:rowOff>
    </xdr:from>
    <xdr:to>
      <xdr:col>15</xdr:col>
      <xdr:colOff>50800</xdr:colOff>
      <xdr:row>53</xdr:row>
      <xdr:rowOff>33934</xdr:rowOff>
    </xdr:to>
    <xdr:cxnSp macro="">
      <xdr:nvCxnSpPr>
        <xdr:cNvPr id="121" name="直線コネクタ 120"/>
        <xdr:cNvCxnSpPr/>
      </xdr:nvCxnSpPr>
      <xdr:spPr>
        <a:xfrm>
          <a:off x="2019300" y="8644534"/>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2" name="フローチャート: 判断 121"/>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3" name="テキスト ボックス 122"/>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72034</xdr:rowOff>
    </xdr:from>
    <xdr:to>
      <xdr:col>10</xdr:col>
      <xdr:colOff>114300</xdr:colOff>
      <xdr:row>55</xdr:row>
      <xdr:rowOff>43117</xdr:rowOff>
    </xdr:to>
    <xdr:cxnSp macro="">
      <xdr:nvCxnSpPr>
        <xdr:cNvPr id="124" name="直線コネクタ 123"/>
        <xdr:cNvCxnSpPr/>
      </xdr:nvCxnSpPr>
      <xdr:spPr>
        <a:xfrm flipV="1">
          <a:off x="1130300" y="8644534"/>
          <a:ext cx="889000" cy="8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5" name="フローチャート: 判断 124"/>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26" name="テキスト ボックス 125"/>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27" name="フローチャート: 判断 126"/>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28" name="テキスト ボックス 127"/>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145535</xdr:rowOff>
    </xdr:from>
    <xdr:to>
      <xdr:col>24</xdr:col>
      <xdr:colOff>114300</xdr:colOff>
      <xdr:row>54</xdr:row>
      <xdr:rowOff>75685</xdr:rowOff>
    </xdr:to>
    <xdr:sp macro="" textlink="">
      <xdr:nvSpPr>
        <xdr:cNvPr id="134" name="楕円 133"/>
        <xdr:cNvSpPr/>
      </xdr:nvSpPr>
      <xdr:spPr>
        <a:xfrm>
          <a:off x="4584700" y="9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168412</xdr:rowOff>
    </xdr:from>
    <xdr:ext cx="534377" cy="259045"/>
    <xdr:sp macro="" textlink="">
      <xdr:nvSpPr>
        <xdr:cNvPr id="135" name="総務費該当値テキスト"/>
        <xdr:cNvSpPr txBox="1"/>
      </xdr:nvSpPr>
      <xdr:spPr>
        <a:xfrm>
          <a:off x="4686300" y="9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26892</xdr:rowOff>
    </xdr:from>
    <xdr:to>
      <xdr:col>20</xdr:col>
      <xdr:colOff>38100</xdr:colOff>
      <xdr:row>51</xdr:row>
      <xdr:rowOff>128492</xdr:rowOff>
    </xdr:to>
    <xdr:sp macro="" textlink="">
      <xdr:nvSpPr>
        <xdr:cNvPr id="136" name="楕円 135"/>
        <xdr:cNvSpPr/>
      </xdr:nvSpPr>
      <xdr:spPr>
        <a:xfrm>
          <a:off x="3746500" y="87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145019</xdr:rowOff>
    </xdr:from>
    <xdr:ext cx="534377" cy="259045"/>
    <xdr:sp macro="" textlink="">
      <xdr:nvSpPr>
        <xdr:cNvPr id="137" name="テキスト ボックス 136"/>
        <xdr:cNvSpPr txBox="1"/>
      </xdr:nvSpPr>
      <xdr:spPr>
        <a:xfrm>
          <a:off x="3530111" y="85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154584</xdr:rowOff>
    </xdr:from>
    <xdr:to>
      <xdr:col>15</xdr:col>
      <xdr:colOff>101600</xdr:colOff>
      <xdr:row>53</xdr:row>
      <xdr:rowOff>84734</xdr:rowOff>
    </xdr:to>
    <xdr:sp macro="" textlink="">
      <xdr:nvSpPr>
        <xdr:cNvPr id="138" name="楕円 137"/>
        <xdr:cNvSpPr/>
      </xdr:nvSpPr>
      <xdr:spPr>
        <a:xfrm>
          <a:off x="2857500" y="90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101261</xdr:rowOff>
    </xdr:from>
    <xdr:ext cx="534377" cy="259045"/>
    <xdr:sp macro="" textlink="">
      <xdr:nvSpPr>
        <xdr:cNvPr id="139" name="テキスト ボックス 138"/>
        <xdr:cNvSpPr txBox="1"/>
      </xdr:nvSpPr>
      <xdr:spPr>
        <a:xfrm>
          <a:off x="2641111" y="88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21234</xdr:rowOff>
    </xdr:from>
    <xdr:to>
      <xdr:col>10</xdr:col>
      <xdr:colOff>165100</xdr:colOff>
      <xdr:row>50</xdr:row>
      <xdr:rowOff>122834</xdr:rowOff>
    </xdr:to>
    <xdr:sp macro="" textlink="">
      <xdr:nvSpPr>
        <xdr:cNvPr id="140" name="楕円 139"/>
        <xdr:cNvSpPr/>
      </xdr:nvSpPr>
      <xdr:spPr>
        <a:xfrm>
          <a:off x="1968500" y="85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139361</xdr:rowOff>
    </xdr:from>
    <xdr:ext cx="534377" cy="259045"/>
    <xdr:sp macro="" textlink="">
      <xdr:nvSpPr>
        <xdr:cNvPr id="141" name="テキスト ボックス 140"/>
        <xdr:cNvSpPr txBox="1"/>
      </xdr:nvSpPr>
      <xdr:spPr>
        <a:xfrm>
          <a:off x="1752111" y="83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163767</xdr:rowOff>
    </xdr:from>
    <xdr:to>
      <xdr:col>6</xdr:col>
      <xdr:colOff>38100</xdr:colOff>
      <xdr:row>55</xdr:row>
      <xdr:rowOff>93917</xdr:rowOff>
    </xdr:to>
    <xdr:sp macro="" textlink="">
      <xdr:nvSpPr>
        <xdr:cNvPr id="142" name="楕円 141"/>
        <xdr:cNvSpPr/>
      </xdr:nvSpPr>
      <xdr:spPr>
        <a:xfrm>
          <a:off x="1079500" y="94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110444</xdr:rowOff>
    </xdr:from>
    <xdr:ext cx="534377" cy="259045"/>
    <xdr:sp macro="" textlink="">
      <xdr:nvSpPr>
        <xdr:cNvPr id="143" name="テキスト ボックス 142"/>
        <xdr:cNvSpPr txBox="1"/>
      </xdr:nvSpPr>
      <xdr:spPr>
        <a:xfrm>
          <a:off x="863111" y="919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0" name="直線コネクタ 169"/>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1"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2" name="直線コネクタ 171"/>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3"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4" name="直線コネクタ 173"/>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127279</xdr:rowOff>
    </xdr:from>
    <xdr:to>
      <xdr:col>24</xdr:col>
      <xdr:colOff>63500</xdr:colOff>
      <xdr:row>77</xdr:row>
      <xdr:rowOff>140179</xdr:rowOff>
    </xdr:to>
    <xdr:cxnSp macro="">
      <xdr:nvCxnSpPr>
        <xdr:cNvPr id="175" name="直線コネクタ 174"/>
        <xdr:cNvCxnSpPr/>
      </xdr:nvCxnSpPr>
      <xdr:spPr>
        <a:xfrm flipV="1">
          <a:off x="3797300" y="13328929"/>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76"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77" name="フローチャート: 判断 176"/>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105911</xdr:rowOff>
    </xdr:from>
    <xdr:to>
      <xdr:col>19</xdr:col>
      <xdr:colOff>177800</xdr:colOff>
      <xdr:row>77</xdr:row>
      <xdr:rowOff>140179</xdr:rowOff>
    </xdr:to>
    <xdr:cxnSp macro="">
      <xdr:nvCxnSpPr>
        <xdr:cNvPr id="178" name="直線コネクタ 177"/>
        <xdr:cNvCxnSpPr/>
      </xdr:nvCxnSpPr>
      <xdr:spPr>
        <a:xfrm>
          <a:off x="2908300" y="13307561"/>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79" name="フローチャート: 判断 178"/>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0" name="テキスト ボックス 179"/>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105911</xdr:rowOff>
    </xdr:from>
    <xdr:to>
      <xdr:col>15</xdr:col>
      <xdr:colOff>50800</xdr:colOff>
      <xdr:row>78</xdr:row>
      <xdr:rowOff>33869</xdr:rowOff>
    </xdr:to>
    <xdr:cxnSp macro="">
      <xdr:nvCxnSpPr>
        <xdr:cNvPr id="181" name="直線コネクタ 180"/>
        <xdr:cNvCxnSpPr/>
      </xdr:nvCxnSpPr>
      <xdr:spPr>
        <a:xfrm flipV="1">
          <a:off x="2019300" y="13307561"/>
          <a:ext cx="889000" cy="9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2" name="フローチャート: 判断 181"/>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3" name="テキスト ボックス 182"/>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33869</xdr:rowOff>
    </xdr:from>
    <xdr:to>
      <xdr:col>10</xdr:col>
      <xdr:colOff>114300</xdr:colOff>
      <xdr:row>78</xdr:row>
      <xdr:rowOff>76825</xdr:rowOff>
    </xdr:to>
    <xdr:cxnSp macro="">
      <xdr:nvCxnSpPr>
        <xdr:cNvPr id="184" name="直線コネクタ 183"/>
        <xdr:cNvCxnSpPr/>
      </xdr:nvCxnSpPr>
      <xdr:spPr>
        <a:xfrm flipV="1">
          <a:off x="1130300" y="13406969"/>
          <a:ext cx="889000" cy="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5" name="フローチャート: 判断 184"/>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86" name="テキスト ボックス 185"/>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87" name="フローチャート: 判断 186"/>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104984</xdr:rowOff>
    </xdr:from>
    <xdr:ext cx="599010" cy="259045"/>
    <xdr:sp macro="" textlink="">
      <xdr:nvSpPr>
        <xdr:cNvPr id="188" name="テキスト ボックス 187"/>
        <xdr:cNvSpPr txBox="1"/>
      </xdr:nvSpPr>
      <xdr:spPr>
        <a:xfrm>
          <a:off x="830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76479</xdr:rowOff>
    </xdr:from>
    <xdr:to>
      <xdr:col>24</xdr:col>
      <xdr:colOff>114300</xdr:colOff>
      <xdr:row>78</xdr:row>
      <xdr:rowOff>6629</xdr:rowOff>
    </xdr:to>
    <xdr:sp macro="" textlink="">
      <xdr:nvSpPr>
        <xdr:cNvPr id="194" name="楕円 193"/>
        <xdr:cNvSpPr/>
      </xdr:nvSpPr>
      <xdr:spPr>
        <a:xfrm>
          <a:off x="4584700" y="132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54906</xdr:rowOff>
    </xdr:from>
    <xdr:ext cx="599010" cy="259045"/>
    <xdr:sp macro="" textlink="">
      <xdr:nvSpPr>
        <xdr:cNvPr id="195" name="民生費該当値テキスト"/>
        <xdr:cNvSpPr txBox="1"/>
      </xdr:nvSpPr>
      <xdr:spPr>
        <a:xfrm>
          <a:off x="4686300" y="1325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89379</xdr:rowOff>
    </xdr:from>
    <xdr:to>
      <xdr:col>20</xdr:col>
      <xdr:colOff>38100</xdr:colOff>
      <xdr:row>78</xdr:row>
      <xdr:rowOff>19529</xdr:rowOff>
    </xdr:to>
    <xdr:sp macro="" textlink="">
      <xdr:nvSpPr>
        <xdr:cNvPr id="196" name="楕円 195"/>
        <xdr:cNvSpPr/>
      </xdr:nvSpPr>
      <xdr:spPr>
        <a:xfrm>
          <a:off x="3746500" y="132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10656</xdr:rowOff>
    </xdr:from>
    <xdr:ext cx="599010" cy="259045"/>
    <xdr:sp macro="" textlink="">
      <xdr:nvSpPr>
        <xdr:cNvPr id="197" name="テキスト ボックス 196"/>
        <xdr:cNvSpPr txBox="1"/>
      </xdr:nvSpPr>
      <xdr:spPr>
        <a:xfrm>
          <a:off x="3497795" y="1338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55111</xdr:rowOff>
    </xdr:from>
    <xdr:to>
      <xdr:col>15</xdr:col>
      <xdr:colOff>101600</xdr:colOff>
      <xdr:row>77</xdr:row>
      <xdr:rowOff>156711</xdr:rowOff>
    </xdr:to>
    <xdr:sp macro="" textlink="">
      <xdr:nvSpPr>
        <xdr:cNvPr id="198" name="楕円 197"/>
        <xdr:cNvSpPr/>
      </xdr:nvSpPr>
      <xdr:spPr>
        <a:xfrm>
          <a:off x="2857500" y="132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147838</xdr:rowOff>
    </xdr:from>
    <xdr:ext cx="599010" cy="259045"/>
    <xdr:sp macro="" textlink="">
      <xdr:nvSpPr>
        <xdr:cNvPr id="199" name="テキスト ボックス 198"/>
        <xdr:cNvSpPr txBox="1"/>
      </xdr:nvSpPr>
      <xdr:spPr>
        <a:xfrm>
          <a:off x="2608795" y="133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154519</xdr:rowOff>
    </xdr:from>
    <xdr:to>
      <xdr:col>10</xdr:col>
      <xdr:colOff>165100</xdr:colOff>
      <xdr:row>78</xdr:row>
      <xdr:rowOff>84669</xdr:rowOff>
    </xdr:to>
    <xdr:sp macro="" textlink="">
      <xdr:nvSpPr>
        <xdr:cNvPr id="200" name="楕円 199"/>
        <xdr:cNvSpPr/>
      </xdr:nvSpPr>
      <xdr:spPr>
        <a:xfrm>
          <a:off x="1968500" y="13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75796</xdr:rowOff>
    </xdr:from>
    <xdr:ext cx="599010" cy="259045"/>
    <xdr:sp macro="" textlink="">
      <xdr:nvSpPr>
        <xdr:cNvPr id="201" name="テキスト ボックス 200"/>
        <xdr:cNvSpPr txBox="1"/>
      </xdr:nvSpPr>
      <xdr:spPr>
        <a:xfrm>
          <a:off x="1719795" y="134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26025</xdr:rowOff>
    </xdr:from>
    <xdr:to>
      <xdr:col>6</xdr:col>
      <xdr:colOff>38100</xdr:colOff>
      <xdr:row>78</xdr:row>
      <xdr:rowOff>127625</xdr:rowOff>
    </xdr:to>
    <xdr:sp macro="" textlink="">
      <xdr:nvSpPr>
        <xdr:cNvPr id="202" name="楕円 201"/>
        <xdr:cNvSpPr/>
      </xdr:nvSpPr>
      <xdr:spPr>
        <a:xfrm>
          <a:off x="1079500" y="13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118752</xdr:rowOff>
    </xdr:from>
    <xdr:ext cx="599010" cy="259045"/>
    <xdr:sp macro="" textlink="">
      <xdr:nvSpPr>
        <xdr:cNvPr id="203" name="テキスト ボックス 202"/>
        <xdr:cNvSpPr txBox="1"/>
      </xdr:nvSpPr>
      <xdr:spPr>
        <a:xfrm>
          <a:off x="830795" y="1349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26" name="直線コネクタ 225"/>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27"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28" name="直線コネクタ 227"/>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29"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0" name="直線コネクタ 229"/>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41081</xdr:rowOff>
    </xdr:from>
    <xdr:to>
      <xdr:col>24</xdr:col>
      <xdr:colOff>63500</xdr:colOff>
      <xdr:row>96</xdr:row>
      <xdr:rowOff>4277</xdr:rowOff>
    </xdr:to>
    <xdr:cxnSp macro="">
      <xdr:nvCxnSpPr>
        <xdr:cNvPr id="231" name="直線コネクタ 230"/>
        <xdr:cNvCxnSpPr/>
      </xdr:nvCxnSpPr>
      <xdr:spPr>
        <a:xfrm>
          <a:off x="3797300" y="16328831"/>
          <a:ext cx="8382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2" name="衛生費平均値テキスト"/>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3" name="フローチャート: 判断 232"/>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161074</xdr:rowOff>
    </xdr:from>
    <xdr:to>
      <xdr:col>19</xdr:col>
      <xdr:colOff>177800</xdr:colOff>
      <xdr:row>95</xdr:row>
      <xdr:rowOff>41081</xdr:rowOff>
    </xdr:to>
    <xdr:cxnSp macro="">
      <xdr:nvCxnSpPr>
        <xdr:cNvPr id="234" name="直線コネクタ 233"/>
        <xdr:cNvCxnSpPr/>
      </xdr:nvCxnSpPr>
      <xdr:spPr>
        <a:xfrm>
          <a:off x="2908300" y="16277374"/>
          <a:ext cx="8890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5" name="フローチャート: 判断 234"/>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36" name="テキスト ボックス 235"/>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161074</xdr:rowOff>
    </xdr:from>
    <xdr:to>
      <xdr:col>15</xdr:col>
      <xdr:colOff>50800</xdr:colOff>
      <xdr:row>95</xdr:row>
      <xdr:rowOff>117229</xdr:rowOff>
    </xdr:to>
    <xdr:cxnSp macro="">
      <xdr:nvCxnSpPr>
        <xdr:cNvPr id="237" name="直線コネクタ 236"/>
        <xdr:cNvCxnSpPr/>
      </xdr:nvCxnSpPr>
      <xdr:spPr>
        <a:xfrm flipV="1">
          <a:off x="2019300" y="16277374"/>
          <a:ext cx="889000" cy="12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38" name="フローチャート: 判断 237"/>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39" name="テキスト ボックス 238"/>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117229</xdr:rowOff>
    </xdr:from>
    <xdr:to>
      <xdr:col>10</xdr:col>
      <xdr:colOff>114300</xdr:colOff>
      <xdr:row>95</xdr:row>
      <xdr:rowOff>154079</xdr:rowOff>
    </xdr:to>
    <xdr:cxnSp macro="">
      <xdr:nvCxnSpPr>
        <xdr:cNvPr id="240" name="直線コネクタ 239"/>
        <xdr:cNvCxnSpPr/>
      </xdr:nvCxnSpPr>
      <xdr:spPr>
        <a:xfrm flipV="1">
          <a:off x="1130300" y="16404979"/>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1" name="フローチャート: 判断 240"/>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2" name="テキスト ボックス 241"/>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3" name="フローチャート: 判断 242"/>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80198</xdr:rowOff>
    </xdr:from>
    <xdr:ext cx="534377" cy="259045"/>
    <xdr:sp macro="" textlink="">
      <xdr:nvSpPr>
        <xdr:cNvPr id="244" name="テキスト ボックス 243"/>
        <xdr:cNvSpPr txBox="1"/>
      </xdr:nvSpPr>
      <xdr:spPr>
        <a:xfrm>
          <a:off x="863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124927</xdr:rowOff>
    </xdr:from>
    <xdr:to>
      <xdr:col>24</xdr:col>
      <xdr:colOff>114300</xdr:colOff>
      <xdr:row>96</xdr:row>
      <xdr:rowOff>55077</xdr:rowOff>
    </xdr:to>
    <xdr:sp macro="" textlink="">
      <xdr:nvSpPr>
        <xdr:cNvPr id="250" name="楕円 249"/>
        <xdr:cNvSpPr/>
      </xdr:nvSpPr>
      <xdr:spPr>
        <a:xfrm>
          <a:off x="4584700" y="16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147804</xdr:rowOff>
    </xdr:from>
    <xdr:ext cx="534377" cy="259045"/>
    <xdr:sp macro="" textlink="">
      <xdr:nvSpPr>
        <xdr:cNvPr id="251" name="衛生費該当値テキスト"/>
        <xdr:cNvSpPr txBox="1"/>
      </xdr:nvSpPr>
      <xdr:spPr>
        <a:xfrm>
          <a:off x="4686300" y="1626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161731</xdr:rowOff>
    </xdr:from>
    <xdr:to>
      <xdr:col>20</xdr:col>
      <xdr:colOff>38100</xdr:colOff>
      <xdr:row>95</xdr:row>
      <xdr:rowOff>91881</xdr:rowOff>
    </xdr:to>
    <xdr:sp macro="" textlink="">
      <xdr:nvSpPr>
        <xdr:cNvPr id="252" name="楕円 251"/>
        <xdr:cNvSpPr/>
      </xdr:nvSpPr>
      <xdr:spPr>
        <a:xfrm>
          <a:off x="3746500" y="162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108408</xdr:rowOff>
    </xdr:from>
    <xdr:ext cx="534377" cy="259045"/>
    <xdr:sp macro="" textlink="">
      <xdr:nvSpPr>
        <xdr:cNvPr id="253" name="テキスト ボックス 252"/>
        <xdr:cNvSpPr txBox="1"/>
      </xdr:nvSpPr>
      <xdr:spPr>
        <a:xfrm>
          <a:off x="3530111" y="160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110274</xdr:rowOff>
    </xdr:from>
    <xdr:to>
      <xdr:col>15</xdr:col>
      <xdr:colOff>101600</xdr:colOff>
      <xdr:row>95</xdr:row>
      <xdr:rowOff>40424</xdr:rowOff>
    </xdr:to>
    <xdr:sp macro="" textlink="">
      <xdr:nvSpPr>
        <xdr:cNvPr id="254" name="楕円 253"/>
        <xdr:cNvSpPr/>
      </xdr:nvSpPr>
      <xdr:spPr>
        <a:xfrm>
          <a:off x="2857500" y="162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56951</xdr:rowOff>
    </xdr:from>
    <xdr:ext cx="534377" cy="259045"/>
    <xdr:sp macro="" textlink="">
      <xdr:nvSpPr>
        <xdr:cNvPr id="255" name="テキスト ボックス 254"/>
        <xdr:cNvSpPr txBox="1"/>
      </xdr:nvSpPr>
      <xdr:spPr>
        <a:xfrm>
          <a:off x="2641111" y="160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66429</xdr:rowOff>
    </xdr:from>
    <xdr:to>
      <xdr:col>10</xdr:col>
      <xdr:colOff>165100</xdr:colOff>
      <xdr:row>95</xdr:row>
      <xdr:rowOff>168029</xdr:rowOff>
    </xdr:to>
    <xdr:sp macro="" textlink="">
      <xdr:nvSpPr>
        <xdr:cNvPr id="256" name="楕円 255"/>
        <xdr:cNvSpPr/>
      </xdr:nvSpPr>
      <xdr:spPr>
        <a:xfrm>
          <a:off x="1968500" y="163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13106</xdr:rowOff>
    </xdr:from>
    <xdr:ext cx="534377" cy="259045"/>
    <xdr:sp macro="" textlink="">
      <xdr:nvSpPr>
        <xdr:cNvPr id="257" name="テキスト ボックス 256"/>
        <xdr:cNvSpPr txBox="1"/>
      </xdr:nvSpPr>
      <xdr:spPr>
        <a:xfrm>
          <a:off x="1752111" y="161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103279</xdr:rowOff>
    </xdr:from>
    <xdr:to>
      <xdr:col>6</xdr:col>
      <xdr:colOff>38100</xdr:colOff>
      <xdr:row>96</xdr:row>
      <xdr:rowOff>33429</xdr:rowOff>
    </xdr:to>
    <xdr:sp macro="" textlink="">
      <xdr:nvSpPr>
        <xdr:cNvPr id="258" name="楕円 257"/>
        <xdr:cNvSpPr/>
      </xdr:nvSpPr>
      <xdr:spPr>
        <a:xfrm>
          <a:off x="1079500" y="163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49956</xdr:rowOff>
    </xdr:from>
    <xdr:ext cx="534377" cy="259045"/>
    <xdr:sp macro="" textlink="">
      <xdr:nvSpPr>
        <xdr:cNvPr id="259" name="テキスト ボックス 258"/>
        <xdr:cNvSpPr txBox="1"/>
      </xdr:nvSpPr>
      <xdr:spPr>
        <a:xfrm>
          <a:off x="863111" y="1616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3" name="直線コネクタ 282"/>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4"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5" name="直線コネクタ 284"/>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86"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87" name="直線コネクタ 286"/>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39878</xdr:rowOff>
    </xdr:from>
    <xdr:to>
      <xdr:col>55</xdr:col>
      <xdr:colOff>0</xdr:colOff>
      <xdr:row>38</xdr:row>
      <xdr:rowOff>51689</xdr:rowOff>
    </xdr:to>
    <xdr:cxnSp macro="">
      <xdr:nvCxnSpPr>
        <xdr:cNvPr id="288" name="直線コネクタ 287"/>
        <xdr:cNvCxnSpPr/>
      </xdr:nvCxnSpPr>
      <xdr:spPr>
        <a:xfrm>
          <a:off x="9639300" y="6554978"/>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89"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0" name="フローチャート: 判断 289"/>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39878</xdr:rowOff>
    </xdr:from>
    <xdr:to>
      <xdr:col>50</xdr:col>
      <xdr:colOff>114300</xdr:colOff>
      <xdr:row>38</xdr:row>
      <xdr:rowOff>49657</xdr:rowOff>
    </xdr:to>
    <xdr:cxnSp macro="">
      <xdr:nvCxnSpPr>
        <xdr:cNvPr id="291" name="直線コネクタ 290"/>
        <xdr:cNvCxnSpPr/>
      </xdr:nvCxnSpPr>
      <xdr:spPr>
        <a:xfrm flipV="1">
          <a:off x="8750300" y="655497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2" name="フローチャート: 判断 291"/>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3" name="テキスト ボックス 292"/>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5334</xdr:rowOff>
    </xdr:from>
    <xdr:to>
      <xdr:col>45</xdr:col>
      <xdr:colOff>177800</xdr:colOff>
      <xdr:row>38</xdr:row>
      <xdr:rowOff>49657</xdr:rowOff>
    </xdr:to>
    <xdr:cxnSp macro="">
      <xdr:nvCxnSpPr>
        <xdr:cNvPr id="294" name="直線コネクタ 293"/>
        <xdr:cNvCxnSpPr/>
      </xdr:nvCxnSpPr>
      <xdr:spPr>
        <a:xfrm>
          <a:off x="7861300" y="6520434"/>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5" name="フローチャート: 判断 294"/>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296" name="テキスト ボックス 295"/>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5334</xdr:rowOff>
    </xdr:from>
    <xdr:to>
      <xdr:col>41</xdr:col>
      <xdr:colOff>50800</xdr:colOff>
      <xdr:row>38</xdr:row>
      <xdr:rowOff>13589</xdr:rowOff>
    </xdr:to>
    <xdr:cxnSp macro="">
      <xdr:nvCxnSpPr>
        <xdr:cNvPr id="297" name="直線コネクタ 296"/>
        <xdr:cNvCxnSpPr/>
      </xdr:nvCxnSpPr>
      <xdr:spPr>
        <a:xfrm flipV="1">
          <a:off x="6972300" y="6520434"/>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298" name="フローチャート: 判断 297"/>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57421</xdr:rowOff>
    </xdr:from>
    <xdr:ext cx="469744" cy="259045"/>
    <xdr:sp macro="" textlink="">
      <xdr:nvSpPr>
        <xdr:cNvPr id="299" name="テキスト ボックス 298"/>
        <xdr:cNvSpPr txBox="1"/>
      </xdr:nvSpPr>
      <xdr:spPr>
        <a:xfrm>
          <a:off x="7626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0" name="フローチャート: 判断 299"/>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1" name="テキスト ボックス 300"/>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xdr:rowOff>
    </xdr:from>
    <xdr:to>
      <xdr:col>55</xdr:col>
      <xdr:colOff>50800</xdr:colOff>
      <xdr:row>38</xdr:row>
      <xdr:rowOff>102489</xdr:rowOff>
    </xdr:to>
    <xdr:sp macro="" textlink="">
      <xdr:nvSpPr>
        <xdr:cNvPr id="307" name="楕円 306"/>
        <xdr:cNvSpPr/>
      </xdr:nvSpPr>
      <xdr:spPr>
        <a:xfrm>
          <a:off x="104267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150766</xdr:rowOff>
    </xdr:from>
    <xdr:ext cx="469744" cy="259045"/>
    <xdr:sp macro="" textlink="">
      <xdr:nvSpPr>
        <xdr:cNvPr id="308" name="労働費該当値テキスト"/>
        <xdr:cNvSpPr txBox="1"/>
      </xdr:nvSpPr>
      <xdr:spPr>
        <a:xfrm>
          <a:off x="10528300"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160528</xdr:rowOff>
    </xdr:from>
    <xdr:to>
      <xdr:col>50</xdr:col>
      <xdr:colOff>165100</xdr:colOff>
      <xdr:row>38</xdr:row>
      <xdr:rowOff>90678</xdr:rowOff>
    </xdr:to>
    <xdr:sp macro="" textlink="">
      <xdr:nvSpPr>
        <xdr:cNvPr id="309" name="楕円 308"/>
        <xdr:cNvSpPr/>
      </xdr:nvSpPr>
      <xdr:spPr>
        <a:xfrm>
          <a:off x="9588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81805</xdr:rowOff>
    </xdr:from>
    <xdr:ext cx="469744" cy="259045"/>
    <xdr:sp macro="" textlink="">
      <xdr:nvSpPr>
        <xdr:cNvPr id="310" name="テキスト ボックス 309"/>
        <xdr:cNvSpPr txBox="1"/>
      </xdr:nvSpPr>
      <xdr:spPr>
        <a:xfrm>
          <a:off x="9404428"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170307</xdr:rowOff>
    </xdr:from>
    <xdr:to>
      <xdr:col>46</xdr:col>
      <xdr:colOff>38100</xdr:colOff>
      <xdr:row>38</xdr:row>
      <xdr:rowOff>100457</xdr:rowOff>
    </xdr:to>
    <xdr:sp macro="" textlink="">
      <xdr:nvSpPr>
        <xdr:cNvPr id="311" name="楕円 310"/>
        <xdr:cNvSpPr/>
      </xdr:nvSpPr>
      <xdr:spPr>
        <a:xfrm>
          <a:off x="86995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91584</xdr:rowOff>
    </xdr:from>
    <xdr:ext cx="469744" cy="259045"/>
    <xdr:sp macro="" textlink="">
      <xdr:nvSpPr>
        <xdr:cNvPr id="312" name="テキスト ボックス 311"/>
        <xdr:cNvSpPr txBox="1"/>
      </xdr:nvSpPr>
      <xdr:spPr>
        <a:xfrm>
          <a:off x="8515428" y="66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125984</xdr:rowOff>
    </xdr:from>
    <xdr:to>
      <xdr:col>41</xdr:col>
      <xdr:colOff>101600</xdr:colOff>
      <xdr:row>38</xdr:row>
      <xdr:rowOff>56135</xdr:rowOff>
    </xdr:to>
    <xdr:sp macro="" textlink="">
      <xdr:nvSpPr>
        <xdr:cNvPr id="313" name="楕円 312"/>
        <xdr:cNvSpPr/>
      </xdr:nvSpPr>
      <xdr:spPr>
        <a:xfrm>
          <a:off x="7810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72661</xdr:rowOff>
    </xdr:from>
    <xdr:ext cx="469744" cy="259045"/>
    <xdr:sp macro="" textlink="">
      <xdr:nvSpPr>
        <xdr:cNvPr id="314" name="テキスト ボックス 313"/>
        <xdr:cNvSpPr txBox="1"/>
      </xdr:nvSpPr>
      <xdr:spPr>
        <a:xfrm>
          <a:off x="7626428"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134239</xdr:rowOff>
    </xdr:from>
    <xdr:to>
      <xdr:col>36</xdr:col>
      <xdr:colOff>165100</xdr:colOff>
      <xdr:row>38</xdr:row>
      <xdr:rowOff>64389</xdr:rowOff>
    </xdr:to>
    <xdr:sp macro="" textlink="">
      <xdr:nvSpPr>
        <xdr:cNvPr id="315" name="楕円 314"/>
        <xdr:cNvSpPr/>
      </xdr:nvSpPr>
      <xdr:spPr>
        <a:xfrm>
          <a:off x="6921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55516</xdr:rowOff>
    </xdr:from>
    <xdr:ext cx="469744" cy="259045"/>
    <xdr:sp macro="" textlink="">
      <xdr:nvSpPr>
        <xdr:cNvPr id="316" name="テキスト ボックス 315"/>
        <xdr:cNvSpPr txBox="1"/>
      </xdr:nvSpPr>
      <xdr:spPr>
        <a:xfrm>
          <a:off x="6737428"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2" name="直線コネクタ 341"/>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3"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4" name="直線コネクタ 343"/>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5"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46" name="直線コネクタ 345"/>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153481</xdr:rowOff>
    </xdr:from>
    <xdr:to>
      <xdr:col>55</xdr:col>
      <xdr:colOff>0</xdr:colOff>
      <xdr:row>55</xdr:row>
      <xdr:rowOff>151261</xdr:rowOff>
    </xdr:to>
    <xdr:cxnSp macro="">
      <xdr:nvCxnSpPr>
        <xdr:cNvPr id="347" name="直線コネクタ 346"/>
        <xdr:cNvCxnSpPr/>
      </xdr:nvCxnSpPr>
      <xdr:spPr>
        <a:xfrm>
          <a:off x="9639300" y="9411781"/>
          <a:ext cx="838200" cy="16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48" name="農林水産業費平均値テキスト"/>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49" name="フローチャート: 判断 348"/>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153481</xdr:rowOff>
    </xdr:from>
    <xdr:to>
      <xdr:col>50</xdr:col>
      <xdr:colOff>114300</xdr:colOff>
      <xdr:row>54</xdr:row>
      <xdr:rowOff>158413</xdr:rowOff>
    </xdr:to>
    <xdr:cxnSp macro="">
      <xdr:nvCxnSpPr>
        <xdr:cNvPr id="350" name="直線コネクタ 349"/>
        <xdr:cNvCxnSpPr/>
      </xdr:nvCxnSpPr>
      <xdr:spPr>
        <a:xfrm flipV="1">
          <a:off x="8750300" y="9411781"/>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1" name="フローチャート: 判断 350"/>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2" name="テキスト ボックス 351"/>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27621</xdr:rowOff>
    </xdr:from>
    <xdr:to>
      <xdr:col>45</xdr:col>
      <xdr:colOff>177800</xdr:colOff>
      <xdr:row>54</xdr:row>
      <xdr:rowOff>158413</xdr:rowOff>
    </xdr:to>
    <xdr:cxnSp macro="">
      <xdr:nvCxnSpPr>
        <xdr:cNvPr id="353" name="直線コネクタ 352"/>
        <xdr:cNvCxnSpPr/>
      </xdr:nvCxnSpPr>
      <xdr:spPr>
        <a:xfrm>
          <a:off x="7861300" y="9285921"/>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4" name="フローチャート: 判断 353"/>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5" name="テキスト ボックス 354"/>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27621</xdr:rowOff>
    </xdr:from>
    <xdr:to>
      <xdr:col>41</xdr:col>
      <xdr:colOff>50800</xdr:colOff>
      <xdr:row>56</xdr:row>
      <xdr:rowOff>94993</xdr:rowOff>
    </xdr:to>
    <xdr:cxnSp macro="">
      <xdr:nvCxnSpPr>
        <xdr:cNvPr id="356" name="直線コネクタ 355"/>
        <xdr:cNvCxnSpPr/>
      </xdr:nvCxnSpPr>
      <xdr:spPr>
        <a:xfrm flipV="1">
          <a:off x="6972300" y="9285921"/>
          <a:ext cx="889000" cy="4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57" name="フローチャート: 判断 356"/>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58" name="テキスト ボックス 357"/>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59" name="フローチャート: 判断 358"/>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0" name="テキスト ボックス 359"/>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100461</xdr:rowOff>
    </xdr:from>
    <xdr:to>
      <xdr:col>55</xdr:col>
      <xdr:colOff>50800</xdr:colOff>
      <xdr:row>56</xdr:row>
      <xdr:rowOff>30611</xdr:rowOff>
    </xdr:to>
    <xdr:sp macro="" textlink="">
      <xdr:nvSpPr>
        <xdr:cNvPr id="366" name="楕円 365"/>
        <xdr:cNvSpPr/>
      </xdr:nvSpPr>
      <xdr:spPr>
        <a:xfrm>
          <a:off x="10426700" y="95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123338</xdr:rowOff>
    </xdr:from>
    <xdr:ext cx="534377" cy="259045"/>
    <xdr:sp macro="" textlink="">
      <xdr:nvSpPr>
        <xdr:cNvPr id="367" name="農林水産業費該当値テキスト"/>
        <xdr:cNvSpPr txBox="1"/>
      </xdr:nvSpPr>
      <xdr:spPr>
        <a:xfrm>
          <a:off x="10528300" y="93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102681</xdr:rowOff>
    </xdr:from>
    <xdr:to>
      <xdr:col>50</xdr:col>
      <xdr:colOff>165100</xdr:colOff>
      <xdr:row>55</xdr:row>
      <xdr:rowOff>32831</xdr:rowOff>
    </xdr:to>
    <xdr:sp macro="" textlink="">
      <xdr:nvSpPr>
        <xdr:cNvPr id="368" name="楕円 367"/>
        <xdr:cNvSpPr/>
      </xdr:nvSpPr>
      <xdr:spPr>
        <a:xfrm>
          <a:off x="9588500" y="93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49358</xdr:rowOff>
    </xdr:from>
    <xdr:ext cx="534377" cy="259045"/>
    <xdr:sp macro="" textlink="">
      <xdr:nvSpPr>
        <xdr:cNvPr id="369" name="テキスト ボックス 368"/>
        <xdr:cNvSpPr txBox="1"/>
      </xdr:nvSpPr>
      <xdr:spPr>
        <a:xfrm>
          <a:off x="9372111" y="91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107613</xdr:rowOff>
    </xdr:from>
    <xdr:to>
      <xdr:col>46</xdr:col>
      <xdr:colOff>38100</xdr:colOff>
      <xdr:row>55</xdr:row>
      <xdr:rowOff>37763</xdr:rowOff>
    </xdr:to>
    <xdr:sp macro="" textlink="">
      <xdr:nvSpPr>
        <xdr:cNvPr id="370" name="楕円 369"/>
        <xdr:cNvSpPr/>
      </xdr:nvSpPr>
      <xdr:spPr>
        <a:xfrm>
          <a:off x="8699500" y="93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54290</xdr:rowOff>
    </xdr:from>
    <xdr:ext cx="534377" cy="259045"/>
    <xdr:sp macro="" textlink="">
      <xdr:nvSpPr>
        <xdr:cNvPr id="371" name="テキスト ボックス 370"/>
        <xdr:cNvSpPr txBox="1"/>
      </xdr:nvSpPr>
      <xdr:spPr>
        <a:xfrm>
          <a:off x="8483111" y="91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148271</xdr:rowOff>
    </xdr:from>
    <xdr:to>
      <xdr:col>41</xdr:col>
      <xdr:colOff>101600</xdr:colOff>
      <xdr:row>54</xdr:row>
      <xdr:rowOff>78421</xdr:rowOff>
    </xdr:to>
    <xdr:sp macro="" textlink="">
      <xdr:nvSpPr>
        <xdr:cNvPr id="372" name="楕円 371"/>
        <xdr:cNvSpPr/>
      </xdr:nvSpPr>
      <xdr:spPr>
        <a:xfrm>
          <a:off x="7810500" y="92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94948</xdr:rowOff>
    </xdr:from>
    <xdr:ext cx="534377" cy="259045"/>
    <xdr:sp macro="" textlink="">
      <xdr:nvSpPr>
        <xdr:cNvPr id="373" name="テキスト ボックス 372"/>
        <xdr:cNvSpPr txBox="1"/>
      </xdr:nvSpPr>
      <xdr:spPr>
        <a:xfrm>
          <a:off x="7594111" y="90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44193</xdr:rowOff>
    </xdr:from>
    <xdr:to>
      <xdr:col>36</xdr:col>
      <xdr:colOff>165100</xdr:colOff>
      <xdr:row>56</xdr:row>
      <xdr:rowOff>145793</xdr:rowOff>
    </xdr:to>
    <xdr:sp macro="" textlink="">
      <xdr:nvSpPr>
        <xdr:cNvPr id="374" name="楕円 373"/>
        <xdr:cNvSpPr/>
      </xdr:nvSpPr>
      <xdr:spPr>
        <a:xfrm>
          <a:off x="6921500" y="96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162320</xdr:rowOff>
    </xdr:from>
    <xdr:ext cx="534377" cy="259045"/>
    <xdr:sp macro="" textlink="">
      <xdr:nvSpPr>
        <xdr:cNvPr id="375" name="テキスト ボックス 374"/>
        <xdr:cNvSpPr txBox="1"/>
      </xdr:nvSpPr>
      <xdr:spPr>
        <a:xfrm>
          <a:off x="6705111" y="94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397" name="直線コネクタ 396"/>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398"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399" name="直線コネクタ 398"/>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0"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1" name="直線コネクタ 400"/>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85522</xdr:rowOff>
    </xdr:from>
    <xdr:to>
      <xdr:col>55</xdr:col>
      <xdr:colOff>0</xdr:colOff>
      <xdr:row>72</xdr:row>
      <xdr:rowOff>49449</xdr:rowOff>
    </xdr:to>
    <xdr:cxnSp macro="">
      <xdr:nvCxnSpPr>
        <xdr:cNvPr id="402" name="直線コネクタ 401"/>
        <xdr:cNvCxnSpPr/>
      </xdr:nvCxnSpPr>
      <xdr:spPr>
        <a:xfrm>
          <a:off x="9639300" y="12258472"/>
          <a:ext cx="838200" cy="1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3"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4" name="フローチャート: 判断 403"/>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85522</xdr:rowOff>
    </xdr:from>
    <xdr:to>
      <xdr:col>50</xdr:col>
      <xdr:colOff>114300</xdr:colOff>
      <xdr:row>73</xdr:row>
      <xdr:rowOff>170104</xdr:rowOff>
    </xdr:to>
    <xdr:cxnSp macro="">
      <xdr:nvCxnSpPr>
        <xdr:cNvPr id="405" name="直線コネクタ 404"/>
        <xdr:cNvCxnSpPr/>
      </xdr:nvCxnSpPr>
      <xdr:spPr>
        <a:xfrm flipV="1">
          <a:off x="8750300" y="12258472"/>
          <a:ext cx="889000" cy="4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06" name="フローチャート: 判断 405"/>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07" name="テキスト ボックス 406"/>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29241</xdr:rowOff>
    </xdr:from>
    <xdr:to>
      <xdr:col>45</xdr:col>
      <xdr:colOff>177800</xdr:colOff>
      <xdr:row>73</xdr:row>
      <xdr:rowOff>170104</xdr:rowOff>
    </xdr:to>
    <xdr:cxnSp macro="">
      <xdr:nvCxnSpPr>
        <xdr:cNvPr id="408" name="直線コネクタ 407"/>
        <xdr:cNvCxnSpPr/>
      </xdr:nvCxnSpPr>
      <xdr:spPr>
        <a:xfrm>
          <a:off x="7861300" y="12545091"/>
          <a:ext cx="889000" cy="14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09" name="フローチャート: 判断 408"/>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0" name="テキスト ボックス 409"/>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29241</xdr:rowOff>
    </xdr:from>
    <xdr:to>
      <xdr:col>41</xdr:col>
      <xdr:colOff>50800</xdr:colOff>
      <xdr:row>75</xdr:row>
      <xdr:rowOff>38888</xdr:rowOff>
    </xdr:to>
    <xdr:cxnSp macro="">
      <xdr:nvCxnSpPr>
        <xdr:cNvPr id="411" name="直線コネクタ 410"/>
        <xdr:cNvCxnSpPr/>
      </xdr:nvCxnSpPr>
      <xdr:spPr>
        <a:xfrm flipV="1">
          <a:off x="6972300" y="12545091"/>
          <a:ext cx="889000" cy="35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2" name="フローチャート: 判断 411"/>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3" name="テキスト ボックス 412"/>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4" name="フローチャート: 判断 413"/>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5" name="テキスト ボックス 414"/>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170099</xdr:rowOff>
    </xdr:from>
    <xdr:to>
      <xdr:col>55</xdr:col>
      <xdr:colOff>50800</xdr:colOff>
      <xdr:row>72</xdr:row>
      <xdr:rowOff>100249</xdr:rowOff>
    </xdr:to>
    <xdr:sp macro="" textlink="">
      <xdr:nvSpPr>
        <xdr:cNvPr id="421" name="楕円 420"/>
        <xdr:cNvSpPr/>
      </xdr:nvSpPr>
      <xdr:spPr>
        <a:xfrm>
          <a:off x="10426700" y="123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85026</xdr:rowOff>
    </xdr:from>
    <xdr:ext cx="534377" cy="259045"/>
    <xdr:sp macro="" textlink="">
      <xdr:nvSpPr>
        <xdr:cNvPr id="422" name="商工費該当値テキスト"/>
        <xdr:cNvSpPr txBox="1"/>
      </xdr:nvSpPr>
      <xdr:spPr>
        <a:xfrm>
          <a:off x="10528300" y="122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34722</xdr:rowOff>
    </xdr:from>
    <xdr:to>
      <xdr:col>50</xdr:col>
      <xdr:colOff>165100</xdr:colOff>
      <xdr:row>71</xdr:row>
      <xdr:rowOff>136322</xdr:rowOff>
    </xdr:to>
    <xdr:sp macro="" textlink="">
      <xdr:nvSpPr>
        <xdr:cNvPr id="423" name="楕円 422"/>
        <xdr:cNvSpPr/>
      </xdr:nvSpPr>
      <xdr:spPr>
        <a:xfrm>
          <a:off x="9588500" y="122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152849</xdr:rowOff>
    </xdr:from>
    <xdr:ext cx="534377" cy="259045"/>
    <xdr:sp macro="" textlink="">
      <xdr:nvSpPr>
        <xdr:cNvPr id="424" name="テキスト ボックス 423"/>
        <xdr:cNvSpPr txBox="1"/>
      </xdr:nvSpPr>
      <xdr:spPr>
        <a:xfrm>
          <a:off x="9372111" y="119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119304</xdr:rowOff>
    </xdr:from>
    <xdr:to>
      <xdr:col>46</xdr:col>
      <xdr:colOff>38100</xdr:colOff>
      <xdr:row>74</xdr:row>
      <xdr:rowOff>49454</xdr:rowOff>
    </xdr:to>
    <xdr:sp macro="" textlink="">
      <xdr:nvSpPr>
        <xdr:cNvPr id="425" name="楕円 424"/>
        <xdr:cNvSpPr/>
      </xdr:nvSpPr>
      <xdr:spPr>
        <a:xfrm>
          <a:off x="8699500" y="126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65981</xdr:rowOff>
    </xdr:from>
    <xdr:ext cx="534377" cy="259045"/>
    <xdr:sp macro="" textlink="">
      <xdr:nvSpPr>
        <xdr:cNvPr id="426" name="テキスト ボックス 425"/>
        <xdr:cNvSpPr txBox="1"/>
      </xdr:nvSpPr>
      <xdr:spPr>
        <a:xfrm>
          <a:off x="8483111" y="124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149891</xdr:rowOff>
    </xdr:from>
    <xdr:to>
      <xdr:col>41</xdr:col>
      <xdr:colOff>101600</xdr:colOff>
      <xdr:row>73</xdr:row>
      <xdr:rowOff>80041</xdr:rowOff>
    </xdr:to>
    <xdr:sp macro="" textlink="">
      <xdr:nvSpPr>
        <xdr:cNvPr id="427" name="楕円 426"/>
        <xdr:cNvSpPr/>
      </xdr:nvSpPr>
      <xdr:spPr>
        <a:xfrm>
          <a:off x="7810500" y="124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96568</xdr:rowOff>
    </xdr:from>
    <xdr:ext cx="534377" cy="259045"/>
    <xdr:sp macro="" textlink="">
      <xdr:nvSpPr>
        <xdr:cNvPr id="428" name="テキスト ボックス 427"/>
        <xdr:cNvSpPr txBox="1"/>
      </xdr:nvSpPr>
      <xdr:spPr>
        <a:xfrm>
          <a:off x="7594111" y="122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159538</xdr:rowOff>
    </xdr:from>
    <xdr:to>
      <xdr:col>36</xdr:col>
      <xdr:colOff>165100</xdr:colOff>
      <xdr:row>75</xdr:row>
      <xdr:rowOff>89688</xdr:rowOff>
    </xdr:to>
    <xdr:sp macro="" textlink="">
      <xdr:nvSpPr>
        <xdr:cNvPr id="429" name="楕円 428"/>
        <xdr:cNvSpPr/>
      </xdr:nvSpPr>
      <xdr:spPr>
        <a:xfrm>
          <a:off x="6921500" y="128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106215</xdr:rowOff>
    </xdr:from>
    <xdr:ext cx="534377" cy="259045"/>
    <xdr:sp macro="" textlink="">
      <xdr:nvSpPr>
        <xdr:cNvPr id="430" name="テキスト ボックス 429"/>
        <xdr:cNvSpPr txBox="1"/>
      </xdr:nvSpPr>
      <xdr:spPr>
        <a:xfrm>
          <a:off x="6705111" y="126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5" name="直線コネクタ 454"/>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56"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57" name="直線コネクタ 456"/>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58"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59" name="直線コネクタ 458"/>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9398</xdr:rowOff>
    </xdr:from>
    <xdr:to>
      <xdr:col>55</xdr:col>
      <xdr:colOff>0</xdr:colOff>
      <xdr:row>95</xdr:row>
      <xdr:rowOff>68187</xdr:rowOff>
    </xdr:to>
    <xdr:cxnSp macro="">
      <xdr:nvCxnSpPr>
        <xdr:cNvPr id="460" name="直線コネクタ 459"/>
        <xdr:cNvCxnSpPr/>
      </xdr:nvCxnSpPr>
      <xdr:spPr>
        <a:xfrm flipV="1">
          <a:off x="9639300" y="16297148"/>
          <a:ext cx="8382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1"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2" name="フローチャート: 判断 461"/>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68187</xdr:rowOff>
    </xdr:from>
    <xdr:to>
      <xdr:col>50</xdr:col>
      <xdr:colOff>114300</xdr:colOff>
      <xdr:row>96</xdr:row>
      <xdr:rowOff>94495</xdr:rowOff>
    </xdr:to>
    <xdr:cxnSp macro="">
      <xdr:nvCxnSpPr>
        <xdr:cNvPr id="463" name="直線コネクタ 462"/>
        <xdr:cNvCxnSpPr/>
      </xdr:nvCxnSpPr>
      <xdr:spPr>
        <a:xfrm flipV="1">
          <a:off x="8750300" y="16355937"/>
          <a:ext cx="889000" cy="19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4" name="フローチャート: 判断 463"/>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5" name="テキスト ボックス 464"/>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94495</xdr:rowOff>
    </xdr:from>
    <xdr:to>
      <xdr:col>45</xdr:col>
      <xdr:colOff>177800</xdr:colOff>
      <xdr:row>96</xdr:row>
      <xdr:rowOff>101581</xdr:rowOff>
    </xdr:to>
    <xdr:cxnSp macro="">
      <xdr:nvCxnSpPr>
        <xdr:cNvPr id="466" name="直線コネクタ 465"/>
        <xdr:cNvCxnSpPr/>
      </xdr:nvCxnSpPr>
      <xdr:spPr>
        <a:xfrm flipV="1">
          <a:off x="7861300" y="1655369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67" name="フローチャート: 判断 466"/>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68" name="テキスト ボックス 467"/>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59156</xdr:rowOff>
    </xdr:from>
    <xdr:to>
      <xdr:col>41</xdr:col>
      <xdr:colOff>50800</xdr:colOff>
      <xdr:row>96</xdr:row>
      <xdr:rowOff>101581</xdr:rowOff>
    </xdr:to>
    <xdr:cxnSp macro="">
      <xdr:nvCxnSpPr>
        <xdr:cNvPr id="469" name="直線コネクタ 468"/>
        <xdr:cNvCxnSpPr/>
      </xdr:nvCxnSpPr>
      <xdr:spPr>
        <a:xfrm>
          <a:off x="6972300" y="16518356"/>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0" name="フローチャート: 判断 469"/>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1" name="テキスト ボックス 470"/>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2" name="フローチャート: 判断 471"/>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3" name="テキスト ボックス 472"/>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130048</xdr:rowOff>
    </xdr:from>
    <xdr:to>
      <xdr:col>55</xdr:col>
      <xdr:colOff>50800</xdr:colOff>
      <xdr:row>95</xdr:row>
      <xdr:rowOff>60198</xdr:rowOff>
    </xdr:to>
    <xdr:sp macro="" textlink="">
      <xdr:nvSpPr>
        <xdr:cNvPr id="479" name="楕円 478"/>
        <xdr:cNvSpPr/>
      </xdr:nvSpPr>
      <xdr:spPr>
        <a:xfrm>
          <a:off x="10426700" y="162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152925</xdr:rowOff>
    </xdr:from>
    <xdr:ext cx="534377" cy="259045"/>
    <xdr:sp macro="" textlink="">
      <xdr:nvSpPr>
        <xdr:cNvPr id="480" name="土木費該当値テキスト"/>
        <xdr:cNvSpPr txBox="1"/>
      </xdr:nvSpPr>
      <xdr:spPr>
        <a:xfrm>
          <a:off x="10528300" y="160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17387</xdr:rowOff>
    </xdr:from>
    <xdr:to>
      <xdr:col>50</xdr:col>
      <xdr:colOff>165100</xdr:colOff>
      <xdr:row>95</xdr:row>
      <xdr:rowOff>118987</xdr:rowOff>
    </xdr:to>
    <xdr:sp macro="" textlink="">
      <xdr:nvSpPr>
        <xdr:cNvPr id="481" name="楕円 480"/>
        <xdr:cNvSpPr/>
      </xdr:nvSpPr>
      <xdr:spPr>
        <a:xfrm>
          <a:off x="9588500" y="163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135514</xdr:rowOff>
    </xdr:from>
    <xdr:ext cx="534377" cy="259045"/>
    <xdr:sp macro="" textlink="">
      <xdr:nvSpPr>
        <xdr:cNvPr id="482" name="テキスト ボックス 481"/>
        <xdr:cNvSpPr txBox="1"/>
      </xdr:nvSpPr>
      <xdr:spPr>
        <a:xfrm>
          <a:off x="9372111" y="160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43695</xdr:rowOff>
    </xdr:from>
    <xdr:to>
      <xdr:col>46</xdr:col>
      <xdr:colOff>38100</xdr:colOff>
      <xdr:row>96</xdr:row>
      <xdr:rowOff>145295</xdr:rowOff>
    </xdr:to>
    <xdr:sp macro="" textlink="">
      <xdr:nvSpPr>
        <xdr:cNvPr id="483" name="楕円 482"/>
        <xdr:cNvSpPr/>
      </xdr:nvSpPr>
      <xdr:spPr>
        <a:xfrm>
          <a:off x="8699500" y="165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136422</xdr:rowOff>
    </xdr:from>
    <xdr:ext cx="534377" cy="259045"/>
    <xdr:sp macro="" textlink="">
      <xdr:nvSpPr>
        <xdr:cNvPr id="484" name="テキスト ボックス 483"/>
        <xdr:cNvSpPr txBox="1"/>
      </xdr:nvSpPr>
      <xdr:spPr>
        <a:xfrm>
          <a:off x="8483111" y="165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50781</xdr:rowOff>
    </xdr:from>
    <xdr:to>
      <xdr:col>41</xdr:col>
      <xdr:colOff>101600</xdr:colOff>
      <xdr:row>96</xdr:row>
      <xdr:rowOff>152381</xdr:rowOff>
    </xdr:to>
    <xdr:sp macro="" textlink="">
      <xdr:nvSpPr>
        <xdr:cNvPr id="485" name="楕円 484"/>
        <xdr:cNvSpPr/>
      </xdr:nvSpPr>
      <xdr:spPr>
        <a:xfrm>
          <a:off x="7810500" y="165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168908</xdr:rowOff>
    </xdr:from>
    <xdr:ext cx="534377" cy="259045"/>
    <xdr:sp macro="" textlink="">
      <xdr:nvSpPr>
        <xdr:cNvPr id="486" name="テキスト ボックス 485"/>
        <xdr:cNvSpPr txBox="1"/>
      </xdr:nvSpPr>
      <xdr:spPr>
        <a:xfrm>
          <a:off x="7594111" y="162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8356</xdr:rowOff>
    </xdr:from>
    <xdr:to>
      <xdr:col>36</xdr:col>
      <xdr:colOff>165100</xdr:colOff>
      <xdr:row>96</xdr:row>
      <xdr:rowOff>109956</xdr:rowOff>
    </xdr:to>
    <xdr:sp macro="" textlink="">
      <xdr:nvSpPr>
        <xdr:cNvPr id="487" name="楕円 486"/>
        <xdr:cNvSpPr/>
      </xdr:nvSpPr>
      <xdr:spPr>
        <a:xfrm>
          <a:off x="6921500" y="164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126483</xdr:rowOff>
    </xdr:from>
    <xdr:ext cx="534377" cy="259045"/>
    <xdr:sp macro="" textlink="">
      <xdr:nvSpPr>
        <xdr:cNvPr id="488" name="テキスト ボックス 487"/>
        <xdr:cNvSpPr txBox="1"/>
      </xdr:nvSpPr>
      <xdr:spPr>
        <a:xfrm>
          <a:off x="6705111" y="162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0" name="直線コネクタ 509"/>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1"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2" name="直線コネクタ 511"/>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3"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4" name="直線コネクタ 513"/>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102393</xdr:rowOff>
    </xdr:from>
    <xdr:to>
      <xdr:col>85</xdr:col>
      <xdr:colOff>127000</xdr:colOff>
      <xdr:row>33</xdr:row>
      <xdr:rowOff>133665</xdr:rowOff>
    </xdr:to>
    <xdr:cxnSp macro="">
      <xdr:nvCxnSpPr>
        <xdr:cNvPr id="515" name="直線コネクタ 514"/>
        <xdr:cNvCxnSpPr/>
      </xdr:nvCxnSpPr>
      <xdr:spPr>
        <a:xfrm flipV="1">
          <a:off x="15481300" y="5760243"/>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16" name="消防費平均値テキスト"/>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17" name="フローチャート: 判断 516"/>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41036</xdr:rowOff>
    </xdr:from>
    <xdr:to>
      <xdr:col>81</xdr:col>
      <xdr:colOff>50800</xdr:colOff>
      <xdr:row>33</xdr:row>
      <xdr:rowOff>133665</xdr:rowOff>
    </xdr:to>
    <xdr:cxnSp macro="">
      <xdr:nvCxnSpPr>
        <xdr:cNvPr id="518" name="直線コネクタ 517"/>
        <xdr:cNvCxnSpPr/>
      </xdr:nvCxnSpPr>
      <xdr:spPr>
        <a:xfrm>
          <a:off x="14592300" y="5527436"/>
          <a:ext cx="889000" cy="26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19" name="フローチャート: 判断 518"/>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0" name="テキスト ボックス 519"/>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41036</xdr:rowOff>
    </xdr:from>
    <xdr:to>
      <xdr:col>76</xdr:col>
      <xdr:colOff>114300</xdr:colOff>
      <xdr:row>34</xdr:row>
      <xdr:rowOff>83739</xdr:rowOff>
    </xdr:to>
    <xdr:cxnSp macro="">
      <xdr:nvCxnSpPr>
        <xdr:cNvPr id="521" name="直線コネクタ 520"/>
        <xdr:cNvCxnSpPr/>
      </xdr:nvCxnSpPr>
      <xdr:spPr>
        <a:xfrm flipV="1">
          <a:off x="13703300" y="5527436"/>
          <a:ext cx="889000" cy="38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2" name="フローチャート: 判断 521"/>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3" name="テキスト ボックス 522"/>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40259</xdr:rowOff>
    </xdr:from>
    <xdr:to>
      <xdr:col>71</xdr:col>
      <xdr:colOff>177800</xdr:colOff>
      <xdr:row>34</xdr:row>
      <xdr:rowOff>83739</xdr:rowOff>
    </xdr:to>
    <xdr:cxnSp macro="">
      <xdr:nvCxnSpPr>
        <xdr:cNvPr id="524" name="直線コネクタ 523"/>
        <xdr:cNvCxnSpPr/>
      </xdr:nvCxnSpPr>
      <xdr:spPr>
        <a:xfrm>
          <a:off x="12814300" y="5698109"/>
          <a:ext cx="889000" cy="2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5" name="フローチャート: 判断 524"/>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26" name="テキスト ボックス 525"/>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27" name="フローチャート: 判断 526"/>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28" name="テキスト ボックス 527"/>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51593</xdr:rowOff>
    </xdr:from>
    <xdr:to>
      <xdr:col>85</xdr:col>
      <xdr:colOff>177800</xdr:colOff>
      <xdr:row>33</xdr:row>
      <xdr:rowOff>153193</xdr:rowOff>
    </xdr:to>
    <xdr:sp macro="" textlink="">
      <xdr:nvSpPr>
        <xdr:cNvPr id="534" name="楕円 533"/>
        <xdr:cNvSpPr/>
      </xdr:nvSpPr>
      <xdr:spPr>
        <a:xfrm>
          <a:off x="16268700" y="57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74470</xdr:rowOff>
    </xdr:from>
    <xdr:ext cx="534377" cy="259045"/>
    <xdr:sp macro="" textlink="">
      <xdr:nvSpPr>
        <xdr:cNvPr id="535" name="消防費該当値テキスト"/>
        <xdr:cNvSpPr txBox="1"/>
      </xdr:nvSpPr>
      <xdr:spPr>
        <a:xfrm>
          <a:off x="16370300" y="55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82865</xdr:rowOff>
    </xdr:from>
    <xdr:to>
      <xdr:col>81</xdr:col>
      <xdr:colOff>101600</xdr:colOff>
      <xdr:row>34</xdr:row>
      <xdr:rowOff>13015</xdr:rowOff>
    </xdr:to>
    <xdr:sp macro="" textlink="">
      <xdr:nvSpPr>
        <xdr:cNvPr id="536" name="楕円 535"/>
        <xdr:cNvSpPr/>
      </xdr:nvSpPr>
      <xdr:spPr>
        <a:xfrm>
          <a:off x="15430500" y="57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29542</xdr:rowOff>
    </xdr:from>
    <xdr:ext cx="534377" cy="259045"/>
    <xdr:sp macro="" textlink="">
      <xdr:nvSpPr>
        <xdr:cNvPr id="537" name="テキスト ボックス 536"/>
        <xdr:cNvSpPr txBox="1"/>
      </xdr:nvSpPr>
      <xdr:spPr>
        <a:xfrm>
          <a:off x="15214111" y="551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161686</xdr:rowOff>
    </xdr:from>
    <xdr:to>
      <xdr:col>76</xdr:col>
      <xdr:colOff>165100</xdr:colOff>
      <xdr:row>32</xdr:row>
      <xdr:rowOff>91836</xdr:rowOff>
    </xdr:to>
    <xdr:sp macro="" textlink="">
      <xdr:nvSpPr>
        <xdr:cNvPr id="538" name="楕円 537"/>
        <xdr:cNvSpPr/>
      </xdr:nvSpPr>
      <xdr:spPr>
        <a:xfrm>
          <a:off x="14541500" y="54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108363</xdr:rowOff>
    </xdr:from>
    <xdr:ext cx="534377" cy="259045"/>
    <xdr:sp macro="" textlink="">
      <xdr:nvSpPr>
        <xdr:cNvPr id="539" name="テキスト ボックス 538"/>
        <xdr:cNvSpPr txBox="1"/>
      </xdr:nvSpPr>
      <xdr:spPr>
        <a:xfrm>
          <a:off x="14325111" y="52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32939</xdr:rowOff>
    </xdr:from>
    <xdr:to>
      <xdr:col>72</xdr:col>
      <xdr:colOff>38100</xdr:colOff>
      <xdr:row>34</xdr:row>
      <xdr:rowOff>134539</xdr:rowOff>
    </xdr:to>
    <xdr:sp macro="" textlink="">
      <xdr:nvSpPr>
        <xdr:cNvPr id="540" name="楕円 539"/>
        <xdr:cNvSpPr/>
      </xdr:nvSpPr>
      <xdr:spPr>
        <a:xfrm>
          <a:off x="13652500" y="58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151066</xdr:rowOff>
    </xdr:from>
    <xdr:ext cx="534377" cy="259045"/>
    <xdr:sp macro="" textlink="">
      <xdr:nvSpPr>
        <xdr:cNvPr id="541" name="テキスト ボックス 540"/>
        <xdr:cNvSpPr txBox="1"/>
      </xdr:nvSpPr>
      <xdr:spPr>
        <a:xfrm>
          <a:off x="13436111" y="56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160909</xdr:rowOff>
    </xdr:from>
    <xdr:to>
      <xdr:col>67</xdr:col>
      <xdr:colOff>101600</xdr:colOff>
      <xdr:row>33</xdr:row>
      <xdr:rowOff>91059</xdr:rowOff>
    </xdr:to>
    <xdr:sp macro="" textlink="">
      <xdr:nvSpPr>
        <xdr:cNvPr id="542" name="楕円 541"/>
        <xdr:cNvSpPr/>
      </xdr:nvSpPr>
      <xdr:spPr>
        <a:xfrm>
          <a:off x="12763500" y="56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107586</xdr:rowOff>
    </xdr:from>
    <xdr:ext cx="534377" cy="259045"/>
    <xdr:sp macro="" textlink="">
      <xdr:nvSpPr>
        <xdr:cNvPr id="543" name="テキスト ボックス 542"/>
        <xdr:cNvSpPr txBox="1"/>
      </xdr:nvSpPr>
      <xdr:spPr>
        <a:xfrm>
          <a:off x="12547111" y="542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4" name="テキスト ボックス 563"/>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68" name="直線コネクタ 567"/>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69"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0" name="直線コネクタ 569"/>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1"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2" name="直線コネクタ 571"/>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147130</xdr:rowOff>
    </xdr:from>
    <xdr:to>
      <xdr:col>85</xdr:col>
      <xdr:colOff>127000</xdr:colOff>
      <xdr:row>54</xdr:row>
      <xdr:rowOff>94476</xdr:rowOff>
    </xdr:to>
    <xdr:cxnSp macro="">
      <xdr:nvCxnSpPr>
        <xdr:cNvPr id="573" name="直線コネクタ 572"/>
        <xdr:cNvCxnSpPr/>
      </xdr:nvCxnSpPr>
      <xdr:spPr>
        <a:xfrm flipV="1">
          <a:off x="15481300" y="9233980"/>
          <a:ext cx="8382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53535</xdr:rowOff>
    </xdr:from>
    <xdr:ext cx="534377" cy="259045"/>
    <xdr:sp macro="" textlink="">
      <xdr:nvSpPr>
        <xdr:cNvPr id="574" name="教育費平均値テキスト"/>
        <xdr:cNvSpPr txBox="1"/>
      </xdr:nvSpPr>
      <xdr:spPr>
        <a:xfrm>
          <a:off x="16370300" y="93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5" name="フローチャート: 判断 574"/>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94476</xdr:rowOff>
    </xdr:from>
    <xdr:to>
      <xdr:col>81</xdr:col>
      <xdr:colOff>50800</xdr:colOff>
      <xdr:row>56</xdr:row>
      <xdr:rowOff>7074</xdr:rowOff>
    </xdr:to>
    <xdr:cxnSp macro="">
      <xdr:nvCxnSpPr>
        <xdr:cNvPr id="576" name="直線コネクタ 575"/>
        <xdr:cNvCxnSpPr/>
      </xdr:nvCxnSpPr>
      <xdr:spPr>
        <a:xfrm flipV="1">
          <a:off x="14592300" y="9352776"/>
          <a:ext cx="889000" cy="2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77" name="フローチャート: 判断 576"/>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162768</xdr:rowOff>
    </xdr:from>
    <xdr:ext cx="534377" cy="259045"/>
    <xdr:sp macro="" textlink="">
      <xdr:nvSpPr>
        <xdr:cNvPr id="578" name="テキスト ボックス 577"/>
        <xdr:cNvSpPr txBox="1"/>
      </xdr:nvSpPr>
      <xdr:spPr>
        <a:xfrm>
          <a:off x="15214111" y="94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7074</xdr:rowOff>
    </xdr:from>
    <xdr:to>
      <xdr:col>76</xdr:col>
      <xdr:colOff>114300</xdr:colOff>
      <xdr:row>56</xdr:row>
      <xdr:rowOff>61481</xdr:rowOff>
    </xdr:to>
    <xdr:cxnSp macro="">
      <xdr:nvCxnSpPr>
        <xdr:cNvPr id="579" name="直線コネクタ 578"/>
        <xdr:cNvCxnSpPr/>
      </xdr:nvCxnSpPr>
      <xdr:spPr>
        <a:xfrm flipV="1">
          <a:off x="13703300" y="9608274"/>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0" name="フローチャート: 判断 579"/>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1" name="テキスト ボックス 580"/>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28219</xdr:rowOff>
    </xdr:from>
    <xdr:to>
      <xdr:col>71</xdr:col>
      <xdr:colOff>177800</xdr:colOff>
      <xdr:row>56</xdr:row>
      <xdr:rowOff>61481</xdr:rowOff>
    </xdr:to>
    <xdr:cxnSp macro="">
      <xdr:nvCxnSpPr>
        <xdr:cNvPr id="582" name="直線コネクタ 581"/>
        <xdr:cNvCxnSpPr/>
      </xdr:nvCxnSpPr>
      <xdr:spPr>
        <a:xfrm>
          <a:off x="12814300" y="9457969"/>
          <a:ext cx="889000" cy="2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3" name="フローチャート: 判断 582"/>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4" name="テキスト ボックス 583"/>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5" name="フローチャート: 判断 584"/>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13378</xdr:rowOff>
    </xdr:from>
    <xdr:ext cx="534377" cy="259045"/>
    <xdr:sp macro="" textlink="">
      <xdr:nvSpPr>
        <xdr:cNvPr id="586" name="テキスト ボックス 585"/>
        <xdr:cNvSpPr txBox="1"/>
      </xdr:nvSpPr>
      <xdr:spPr>
        <a:xfrm>
          <a:off x="12547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96330</xdr:rowOff>
    </xdr:from>
    <xdr:to>
      <xdr:col>85</xdr:col>
      <xdr:colOff>177800</xdr:colOff>
      <xdr:row>54</xdr:row>
      <xdr:rowOff>26480</xdr:rowOff>
    </xdr:to>
    <xdr:sp macro="" textlink="">
      <xdr:nvSpPr>
        <xdr:cNvPr id="592" name="楕円 591"/>
        <xdr:cNvSpPr/>
      </xdr:nvSpPr>
      <xdr:spPr>
        <a:xfrm>
          <a:off x="16268700" y="91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119207</xdr:rowOff>
    </xdr:from>
    <xdr:ext cx="534377" cy="259045"/>
    <xdr:sp macro="" textlink="">
      <xdr:nvSpPr>
        <xdr:cNvPr id="593" name="教育費該当値テキスト"/>
        <xdr:cNvSpPr txBox="1"/>
      </xdr:nvSpPr>
      <xdr:spPr>
        <a:xfrm>
          <a:off x="16370300" y="90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43676</xdr:rowOff>
    </xdr:from>
    <xdr:to>
      <xdr:col>81</xdr:col>
      <xdr:colOff>101600</xdr:colOff>
      <xdr:row>54</xdr:row>
      <xdr:rowOff>145276</xdr:rowOff>
    </xdr:to>
    <xdr:sp macro="" textlink="">
      <xdr:nvSpPr>
        <xdr:cNvPr id="594" name="楕円 593"/>
        <xdr:cNvSpPr/>
      </xdr:nvSpPr>
      <xdr:spPr>
        <a:xfrm>
          <a:off x="15430500" y="93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161803</xdr:rowOff>
    </xdr:from>
    <xdr:ext cx="534377" cy="259045"/>
    <xdr:sp macro="" textlink="">
      <xdr:nvSpPr>
        <xdr:cNvPr id="595" name="テキスト ボックス 594"/>
        <xdr:cNvSpPr txBox="1"/>
      </xdr:nvSpPr>
      <xdr:spPr>
        <a:xfrm>
          <a:off x="15214111" y="90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127724</xdr:rowOff>
    </xdr:from>
    <xdr:to>
      <xdr:col>76</xdr:col>
      <xdr:colOff>165100</xdr:colOff>
      <xdr:row>56</xdr:row>
      <xdr:rowOff>57874</xdr:rowOff>
    </xdr:to>
    <xdr:sp macro="" textlink="">
      <xdr:nvSpPr>
        <xdr:cNvPr id="596" name="楕円 595"/>
        <xdr:cNvSpPr/>
      </xdr:nvSpPr>
      <xdr:spPr>
        <a:xfrm>
          <a:off x="14541500" y="95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49001</xdr:rowOff>
    </xdr:from>
    <xdr:ext cx="534377" cy="259045"/>
    <xdr:sp macro="" textlink="">
      <xdr:nvSpPr>
        <xdr:cNvPr id="597" name="テキスト ボックス 596"/>
        <xdr:cNvSpPr txBox="1"/>
      </xdr:nvSpPr>
      <xdr:spPr>
        <a:xfrm>
          <a:off x="14325111" y="96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10681</xdr:rowOff>
    </xdr:from>
    <xdr:to>
      <xdr:col>72</xdr:col>
      <xdr:colOff>38100</xdr:colOff>
      <xdr:row>56</xdr:row>
      <xdr:rowOff>112281</xdr:rowOff>
    </xdr:to>
    <xdr:sp macro="" textlink="">
      <xdr:nvSpPr>
        <xdr:cNvPr id="598" name="楕円 597"/>
        <xdr:cNvSpPr/>
      </xdr:nvSpPr>
      <xdr:spPr>
        <a:xfrm>
          <a:off x="13652500" y="961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103408</xdr:rowOff>
    </xdr:from>
    <xdr:ext cx="534377" cy="259045"/>
    <xdr:sp macro="" textlink="">
      <xdr:nvSpPr>
        <xdr:cNvPr id="599" name="テキスト ボックス 598"/>
        <xdr:cNvSpPr txBox="1"/>
      </xdr:nvSpPr>
      <xdr:spPr>
        <a:xfrm>
          <a:off x="13436111" y="97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148869</xdr:rowOff>
    </xdr:from>
    <xdr:to>
      <xdr:col>67</xdr:col>
      <xdr:colOff>101600</xdr:colOff>
      <xdr:row>55</xdr:row>
      <xdr:rowOff>79019</xdr:rowOff>
    </xdr:to>
    <xdr:sp macro="" textlink="">
      <xdr:nvSpPr>
        <xdr:cNvPr id="600" name="楕円 599"/>
        <xdr:cNvSpPr/>
      </xdr:nvSpPr>
      <xdr:spPr>
        <a:xfrm>
          <a:off x="12763500" y="94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95546</xdr:rowOff>
    </xdr:from>
    <xdr:ext cx="534377" cy="259045"/>
    <xdr:sp macro="" textlink="">
      <xdr:nvSpPr>
        <xdr:cNvPr id="601" name="テキスト ボックス 600"/>
        <xdr:cNvSpPr txBox="1"/>
      </xdr:nvSpPr>
      <xdr:spPr>
        <a:xfrm>
          <a:off x="12547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27" name="直線コネクタ 626"/>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0"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1" name="直線コネクタ 630"/>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34108</xdr:rowOff>
    </xdr:from>
    <xdr:to>
      <xdr:col>85</xdr:col>
      <xdr:colOff>127000</xdr:colOff>
      <xdr:row>79</xdr:row>
      <xdr:rowOff>41294</xdr:rowOff>
    </xdr:to>
    <xdr:cxnSp macro="">
      <xdr:nvCxnSpPr>
        <xdr:cNvPr id="632" name="直線コネクタ 631"/>
        <xdr:cNvCxnSpPr/>
      </xdr:nvCxnSpPr>
      <xdr:spPr>
        <a:xfrm>
          <a:off x="15481300" y="13578658"/>
          <a:ext cx="8382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3" name="災害復旧費平均値テキスト"/>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4" name="フローチャート: 判断 633"/>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34108</xdr:rowOff>
    </xdr:from>
    <xdr:to>
      <xdr:col>81</xdr:col>
      <xdr:colOff>50800</xdr:colOff>
      <xdr:row>79</xdr:row>
      <xdr:rowOff>76454</xdr:rowOff>
    </xdr:to>
    <xdr:cxnSp macro="">
      <xdr:nvCxnSpPr>
        <xdr:cNvPr id="635" name="直線コネクタ 634"/>
        <xdr:cNvCxnSpPr/>
      </xdr:nvCxnSpPr>
      <xdr:spPr>
        <a:xfrm flipV="1">
          <a:off x="14592300" y="13578658"/>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36" name="フローチャート: 判断 635"/>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37" name="テキスト ボックス 636"/>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65460</xdr:rowOff>
    </xdr:from>
    <xdr:to>
      <xdr:col>76</xdr:col>
      <xdr:colOff>114300</xdr:colOff>
      <xdr:row>79</xdr:row>
      <xdr:rowOff>76454</xdr:rowOff>
    </xdr:to>
    <xdr:cxnSp macro="">
      <xdr:nvCxnSpPr>
        <xdr:cNvPr id="638" name="直線コネクタ 637"/>
        <xdr:cNvCxnSpPr/>
      </xdr:nvCxnSpPr>
      <xdr:spPr>
        <a:xfrm>
          <a:off x="13703300" y="13610010"/>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39" name="フローチャート: 判断 638"/>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0" name="テキスト ボックス 639"/>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41184</xdr:rowOff>
    </xdr:from>
    <xdr:to>
      <xdr:col>71</xdr:col>
      <xdr:colOff>177800</xdr:colOff>
      <xdr:row>79</xdr:row>
      <xdr:rowOff>65460</xdr:rowOff>
    </xdr:to>
    <xdr:cxnSp macro="">
      <xdr:nvCxnSpPr>
        <xdr:cNvPr id="641" name="直線コネクタ 640"/>
        <xdr:cNvCxnSpPr/>
      </xdr:nvCxnSpPr>
      <xdr:spPr>
        <a:xfrm>
          <a:off x="12814300" y="13585734"/>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2" name="フローチャート: 判断 641"/>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3" name="テキスト ボックス 642"/>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4" name="フローチャート: 判断 643"/>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5" name="テキスト ボックス 644"/>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161944</xdr:rowOff>
    </xdr:from>
    <xdr:to>
      <xdr:col>85</xdr:col>
      <xdr:colOff>177800</xdr:colOff>
      <xdr:row>79</xdr:row>
      <xdr:rowOff>92094</xdr:rowOff>
    </xdr:to>
    <xdr:sp macro="" textlink="">
      <xdr:nvSpPr>
        <xdr:cNvPr id="651" name="楕円 650"/>
        <xdr:cNvSpPr/>
      </xdr:nvSpPr>
      <xdr:spPr>
        <a:xfrm>
          <a:off x="16268700" y="135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76871</xdr:rowOff>
    </xdr:from>
    <xdr:ext cx="378565" cy="259045"/>
    <xdr:sp macro="" textlink="">
      <xdr:nvSpPr>
        <xdr:cNvPr id="652" name="災害復旧費該当値テキスト"/>
        <xdr:cNvSpPr txBox="1"/>
      </xdr:nvSpPr>
      <xdr:spPr>
        <a:xfrm>
          <a:off x="16370300" y="1344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154758</xdr:rowOff>
    </xdr:from>
    <xdr:to>
      <xdr:col>81</xdr:col>
      <xdr:colOff>101600</xdr:colOff>
      <xdr:row>79</xdr:row>
      <xdr:rowOff>84908</xdr:rowOff>
    </xdr:to>
    <xdr:sp macro="" textlink="">
      <xdr:nvSpPr>
        <xdr:cNvPr id="653" name="楕円 652"/>
        <xdr:cNvSpPr/>
      </xdr:nvSpPr>
      <xdr:spPr>
        <a:xfrm>
          <a:off x="15430500" y="135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76035</xdr:rowOff>
    </xdr:from>
    <xdr:ext cx="378565" cy="259045"/>
    <xdr:sp macro="" textlink="">
      <xdr:nvSpPr>
        <xdr:cNvPr id="654" name="テキスト ボックス 653"/>
        <xdr:cNvSpPr txBox="1"/>
      </xdr:nvSpPr>
      <xdr:spPr>
        <a:xfrm>
          <a:off x="15292017" y="13620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25654</xdr:rowOff>
    </xdr:from>
    <xdr:to>
      <xdr:col>76</xdr:col>
      <xdr:colOff>165100</xdr:colOff>
      <xdr:row>79</xdr:row>
      <xdr:rowOff>127254</xdr:rowOff>
    </xdr:to>
    <xdr:sp macro="" textlink="">
      <xdr:nvSpPr>
        <xdr:cNvPr id="655" name="楕円 654"/>
        <xdr:cNvSpPr/>
      </xdr:nvSpPr>
      <xdr:spPr>
        <a:xfrm>
          <a:off x="14541500" y="135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118381</xdr:rowOff>
    </xdr:from>
    <xdr:ext cx="378565" cy="259045"/>
    <xdr:sp macro="" textlink="">
      <xdr:nvSpPr>
        <xdr:cNvPr id="656" name="テキスト ボックス 655"/>
        <xdr:cNvSpPr txBox="1"/>
      </xdr:nvSpPr>
      <xdr:spPr>
        <a:xfrm>
          <a:off x="14403017" y="13662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14660</xdr:rowOff>
    </xdr:from>
    <xdr:to>
      <xdr:col>72</xdr:col>
      <xdr:colOff>38100</xdr:colOff>
      <xdr:row>79</xdr:row>
      <xdr:rowOff>116260</xdr:rowOff>
    </xdr:to>
    <xdr:sp macro="" textlink="">
      <xdr:nvSpPr>
        <xdr:cNvPr id="657" name="楕円 656"/>
        <xdr:cNvSpPr/>
      </xdr:nvSpPr>
      <xdr:spPr>
        <a:xfrm>
          <a:off x="13652500" y="135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107387</xdr:rowOff>
    </xdr:from>
    <xdr:ext cx="378565" cy="259045"/>
    <xdr:sp macro="" textlink="">
      <xdr:nvSpPr>
        <xdr:cNvPr id="658" name="テキスト ボックス 657"/>
        <xdr:cNvSpPr txBox="1"/>
      </xdr:nvSpPr>
      <xdr:spPr>
        <a:xfrm>
          <a:off x="13514017" y="13651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161834</xdr:rowOff>
    </xdr:from>
    <xdr:to>
      <xdr:col>67</xdr:col>
      <xdr:colOff>101600</xdr:colOff>
      <xdr:row>79</xdr:row>
      <xdr:rowOff>91984</xdr:rowOff>
    </xdr:to>
    <xdr:sp macro="" textlink="">
      <xdr:nvSpPr>
        <xdr:cNvPr id="659" name="楕円 658"/>
        <xdr:cNvSpPr/>
      </xdr:nvSpPr>
      <xdr:spPr>
        <a:xfrm>
          <a:off x="12763500" y="1353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83111</xdr:rowOff>
    </xdr:from>
    <xdr:ext cx="378565" cy="259045"/>
    <xdr:sp macro="" textlink="">
      <xdr:nvSpPr>
        <xdr:cNvPr id="660" name="テキスト ボックス 659"/>
        <xdr:cNvSpPr txBox="1"/>
      </xdr:nvSpPr>
      <xdr:spPr>
        <a:xfrm>
          <a:off x="12625017" y="13627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3" name="直線コネクタ 682"/>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4"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5" name="直線コネクタ 684"/>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86"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87" name="直線コネクタ 686"/>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120177</xdr:rowOff>
    </xdr:from>
    <xdr:to>
      <xdr:col>85</xdr:col>
      <xdr:colOff>127000</xdr:colOff>
      <xdr:row>91</xdr:row>
      <xdr:rowOff>144569</xdr:rowOff>
    </xdr:to>
    <xdr:cxnSp macro="">
      <xdr:nvCxnSpPr>
        <xdr:cNvPr id="688" name="直線コネクタ 687"/>
        <xdr:cNvCxnSpPr/>
      </xdr:nvCxnSpPr>
      <xdr:spPr>
        <a:xfrm flipV="1">
          <a:off x="15481300" y="15722127"/>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89" name="公債費平均値テキスト"/>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0" name="フローチャート: 判断 689"/>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144569</xdr:rowOff>
    </xdr:from>
    <xdr:to>
      <xdr:col>81</xdr:col>
      <xdr:colOff>50800</xdr:colOff>
      <xdr:row>91</xdr:row>
      <xdr:rowOff>161280</xdr:rowOff>
    </xdr:to>
    <xdr:cxnSp macro="">
      <xdr:nvCxnSpPr>
        <xdr:cNvPr id="691" name="直線コネクタ 690"/>
        <xdr:cNvCxnSpPr/>
      </xdr:nvCxnSpPr>
      <xdr:spPr>
        <a:xfrm flipV="1">
          <a:off x="14592300" y="15746519"/>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2" name="フローチャート: 判断 691"/>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3" name="テキスト ボックス 692"/>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156366</xdr:rowOff>
    </xdr:from>
    <xdr:to>
      <xdr:col>76</xdr:col>
      <xdr:colOff>114300</xdr:colOff>
      <xdr:row>91</xdr:row>
      <xdr:rowOff>161280</xdr:rowOff>
    </xdr:to>
    <xdr:cxnSp macro="">
      <xdr:nvCxnSpPr>
        <xdr:cNvPr id="694" name="直線コネクタ 693"/>
        <xdr:cNvCxnSpPr/>
      </xdr:nvCxnSpPr>
      <xdr:spPr>
        <a:xfrm>
          <a:off x="13703300" y="1575831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5" name="フローチャート: 判断 694"/>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696" name="テキスト ボックス 695"/>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156366</xdr:rowOff>
    </xdr:from>
    <xdr:to>
      <xdr:col>71</xdr:col>
      <xdr:colOff>177800</xdr:colOff>
      <xdr:row>92</xdr:row>
      <xdr:rowOff>32029</xdr:rowOff>
    </xdr:to>
    <xdr:cxnSp macro="">
      <xdr:nvCxnSpPr>
        <xdr:cNvPr id="697" name="直線コネクタ 696"/>
        <xdr:cNvCxnSpPr/>
      </xdr:nvCxnSpPr>
      <xdr:spPr>
        <a:xfrm flipV="1">
          <a:off x="12814300" y="15758316"/>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698" name="フローチャート: 判断 697"/>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699" name="テキスト ボックス 698"/>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0" name="フローチャート: 判断 699"/>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1" name="テキスト ボックス 700"/>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69377</xdr:rowOff>
    </xdr:from>
    <xdr:to>
      <xdr:col>85</xdr:col>
      <xdr:colOff>177800</xdr:colOff>
      <xdr:row>91</xdr:row>
      <xdr:rowOff>170977</xdr:rowOff>
    </xdr:to>
    <xdr:sp macro="" textlink="">
      <xdr:nvSpPr>
        <xdr:cNvPr id="707" name="楕円 706"/>
        <xdr:cNvSpPr/>
      </xdr:nvSpPr>
      <xdr:spPr>
        <a:xfrm>
          <a:off x="16268700" y="156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92254</xdr:rowOff>
    </xdr:from>
    <xdr:ext cx="534377" cy="259045"/>
    <xdr:sp macro="" textlink="">
      <xdr:nvSpPr>
        <xdr:cNvPr id="708" name="公債費該当値テキスト"/>
        <xdr:cNvSpPr txBox="1"/>
      </xdr:nvSpPr>
      <xdr:spPr>
        <a:xfrm>
          <a:off x="16370300" y="1552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93769</xdr:rowOff>
    </xdr:from>
    <xdr:to>
      <xdr:col>81</xdr:col>
      <xdr:colOff>101600</xdr:colOff>
      <xdr:row>92</xdr:row>
      <xdr:rowOff>23919</xdr:rowOff>
    </xdr:to>
    <xdr:sp macro="" textlink="">
      <xdr:nvSpPr>
        <xdr:cNvPr id="709" name="楕円 708"/>
        <xdr:cNvSpPr/>
      </xdr:nvSpPr>
      <xdr:spPr>
        <a:xfrm>
          <a:off x="15430500" y="156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40446</xdr:rowOff>
    </xdr:from>
    <xdr:ext cx="534377" cy="259045"/>
    <xdr:sp macro="" textlink="">
      <xdr:nvSpPr>
        <xdr:cNvPr id="710" name="テキスト ボックス 709"/>
        <xdr:cNvSpPr txBox="1"/>
      </xdr:nvSpPr>
      <xdr:spPr>
        <a:xfrm>
          <a:off x="15214111" y="154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110480</xdr:rowOff>
    </xdr:from>
    <xdr:to>
      <xdr:col>76</xdr:col>
      <xdr:colOff>165100</xdr:colOff>
      <xdr:row>92</xdr:row>
      <xdr:rowOff>40630</xdr:rowOff>
    </xdr:to>
    <xdr:sp macro="" textlink="">
      <xdr:nvSpPr>
        <xdr:cNvPr id="711" name="楕円 710"/>
        <xdr:cNvSpPr/>
      </xdr:nvSpPr>
      <xdr:spPr>
        <a:xfrm>
          <a:off x="14541500" y="157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57157</xdr:rowOff>
    </xdr:from>
    <xdr:ext cx="534377" cy="259045"/>
    <xdr:sp macro="" textlink="">
      <xdr:nvSpPr>
        <xdr:cNvPr id="712" name="テキスト ボックス 711"/>
        <xdr:cNvSpPr txBox="1"/>
      </xdr:nvSpPr>
      <xdr:spPr>
        <a:xfrm>
          <a:off x="14325111" y="154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105566</xdr:rowOff>
    </xdr:from>
    <xdr:to>
      <xdr:col>72</xdr:col>
      <xdr:colOff>38100</xdr:colOff>
      <xdr:row>92</xdr:row>
      <xdr:rowOff>35716</xdr:rowOff>
    </xdr:to>
    <xdr:sp macro="" textlink="">
      <xdr:nvSpPr>
        <xdr:cNvPr id="713" name="楕円 712"/>
        <xdr:cNvSpPr/>
      </xdr:nvSpPr>
      <xdr:spPr>
        <a:xfrm>
          <a:off x="13652500" y="157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52243</xdr:rowOff>
    </xdr:from>
    <xdr:ext cx="534377" cy="259045"/>
    <xdr:sp macro="" textlink="">
      <xdr:nvSpPr>
        <xdr:cNvPr id="714" name="テキスト ボックス 713"/>
        <xdr:cNvSpPr txBox="1"/>
      </xdr:nvSpPr>
      <xdr:spPr>
        <a:xfrm>
          <a:off x="13436111" y="1548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152679</xdr:rowOff>
    </xdr:from>
    <xdr:to>
      <xdr:col>67</xdr:col>
      <xdr:colOff>101600</xdr:colOff>
      <xdr:row>92</xdr:row>
      <xdr:rowOff>82829</xdr:rowOff>
    </xdr:to>
    <xdr:sp macro="" textlink="">
      <xdr:nvSpPr>
        <xdr:cNvPr id="715" name="楕円 714"/>
        <xdr:cNvSpPr/>
      </xdr:nvSpPr>
      <xdr:spPr>
        <a:xfrm>
          <a:off x="12763500" y="157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99356</xdr:rowOff>
    </xdr:from>
    <xdr:ext cx="534377" cy="259045"/>
    <xdr:sp macro="" textlink="">
      <xdr:nvSpPr>
        <xdr:cNvPr id="716" name="テキスト ボックス 715"/>
        <xdr:cNvSpPr txBox="1"/>
      </xdr:nvSpPr>
      <xdr:spPr>
        <a:xfrm>
          <a:off x="12547111" y="155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2" name="テキスト ボックス 73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108839</xdr:rowOff>
    </xdr:from>
    <xdr:to>
      <xdr:col>116</xdr:col>
      <xdr:colOff>62864</xdr:colOff>
      <xdr:row>38</xdr:row>
      <xdr:rowOff>25400</xdr:rowOff>
    </xdr:to>
    <xdr:cxnSp macro="">
      <xdr:nvCxnSpPr>
        <xdr:cNvPr id="736" name="直線コネクタ 735"/>
        <xdr:cNvCxnSpPr/>
      </xdr:nvCxnSpPr>
      <xdr:spPr>
        <a:xfrm flipV="1">
          <a:off x="22159595" y="5766689"/>
          <a:ext cx="1269" cy="7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55516</xdr:rowOff>
    </xdr:from>
    <xdr:ext cx="469744" cy="259045"/>
    <xdr:sp macro="" textlink="">
      <xdr:nvSpPr>
        <xdr:cNvPr id="739" name="諸支出金最大値テキスト"/>
        <xdr:cNvSpPr txBox="1"/>
      </xdr:nvSpPr>
      <xdr:spPr>
        <a:xfrm>
          <a:off x="22212300" y="55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108839</xdr:rowOff>
    </xdr:from>
    <xdr:to>
      <xdr:col>116</xdr:col>
      <xdr:colOff>152400</xdr:colOff>
      <xdr:row>33</xdr:row>
      <xdr:rowOff>108839</xdr:rowOff>
    </xdr:to>
    <xdr:cxnSp macro="">
      <xdr:nvCxnSpPr>
        <xdr:cNvPr id="740" name="直線コネクタ 739"/>
        <xdr:cNvCxnSpPr/>
      </xdr:nvCxnSpPr>
      <xdr:spPr>
        <a:xfrm>
          <a:off x="22072600" y="576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108839</xdr:rowOff>
    </xdr:from>
    <xdr:to>
      <xdr:col>116</xdr:col>
      <xdr:colOff>63500</xdr:colOff>
      <xdr:row>33</xdr:row>
      <xdr:rowOff>126555</xdr:rowOff>
    </xdr:to>
    <xdr:cxnSp macro="">
      <xdr:nvCxnSpPr>
        <xdr:cNvPr id="741" name="直線コネクタ 740"/>
        <xdr:cNvCxnSpPr/>
      </xdr:nvCxnSpPr>
      <xdr:spPr>
        <a:xfrm flipV="1">
          <a:off x="21323300" y="5766689"/>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71328</xdr:rowOff>
    </xdr:from>
    <xdr:ext cx="313932" cy="259045"/>
    <xdr:sp macro="" textlink="">
      <xdr:nvSpPr>
        <xdr:cNvPr id="742" name="諸支出金平均値テキスト"/>
        <xdr:cNvSpPr txBox="1"/>
      </xdr:nvSpPr>
      <xdr:spPr>
        <a:xfrm>
          <a:off x="22212300" y="64149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92901</xdr:rowOff>
    </xdr:from>
    <xdr:to>
      <xdr:col>116</xdr:col>
      <xdr:colOff>114300</xdr:colOff>
      <xdr:row>38</xdr:row>
      <xdr:rowOff>23051</xdr:rowOff>
    </xdr:to>
    <xdr:sp macro="" textlink="">
      <xdr:nvSpPr>
        <xdr:cNvPr id="743" name="フローチャート: 判断 742"/>
        <xdr:cNvSpPr/>
      </xdr:nvSpPr>
      <xdr:spPr>
        <a:xfrm>
          <a:off x="22110700" y="643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126555</xdr:rowOff>
    </xdr:from>
    <xdr:to>
      <xdr:col>111</xdr:col>
      <xdr:colOff>177800</xdr:colOff>
      <xdr:row>35</xdr:row>
      <xdr:rowOff>136271</xdr:rowOff>
    </xdr:to>
    <xdr:cxnSp macro="">
      <xdr:nvCxnSpPr>
        <xdr:cNvPr id="744" name="直線コネクタ 743"/>
        <xdr:cNvCxnSpPr/>
      </xdr:nvCxnSpPr>
      <xdr:spPr>
        <a:xfrm flipV="1">
          <a:off x="20434300" y="5784405"/>
          <a:ext cx="889000" cy="3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86042</xdr:rowOff>
    </xdr:from>
    <xdr:to>
      <xdr:col>112</xdr:col>
      <xdr:colOff>38100</xdr:colOff>
      <xdr:row>38</xdr:row>
      <xdr:rowOff>16193</xdr:rowOff>
    </xdr:to>
    <xdr:sp macro="" textlink="">
      <xdr:nvSpPr>
        <xdr:cNvPr id="745" name="フローチャート: 判断 744"/>
        <xdr:cNvSpPr/>
      </xdr:nvSpPr>
      <xdr:spPr>
        <a:xfrm>
          <a:off x="21272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7320</xdr:rowOff>
    </xdr:from>
    <xdr:ext cx="378565" cy="259045"/>
    <xdr:sp macro="" textlink="">
      <xdr:nvSpPr>
        <xdr:cNvPr id="746" name="テキスト ボックス 745"/>
        <xdr:cNvSpPr txBox="1"/>
      </xdr:nvSpPr>
      <xdr:spPr>
        <a:xfrm>
          <a:off x="21134017" y="6522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129984</xdr:rowOff>
    </xdr:from>
    <xdr:to>
      <xdr:col>107</xdr:col>
      <xdr:colOff>50800</xdr:colOff>
      <xdr:row>35</xdr:row>
      <xdr:rowOff>136271</xdr:rowOff>
    </xdr:to>
    <xdr:cxnSp macro="">
      <xdr:nvCxnSpPr>
        <xdr:cNvPr id="747" name="直線コネクタ 746"/>
        <xdr:cNvCxnSpPr/>
      </xdr:nvCxnSpPr>
      <xdr:spPr>
        <a:xfrm>
          <a:off x="19545300" y="5959284"/>
          <a:ext cx="889000" cy="17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107759</xdr:rowOff>
    </xdr:from>
    <xdr:to>
      <xdr:col>107</xdr:col>
      <xdr:colOff>101600</xdr:colOff>
      <xdr:row>38</xdr:row>
      <xdr:rowOff>37909</xdr:rowOff>
    </xdr:to>
    <xdr:sp macro="" textlink="">
      <xdr:nvSpPr>
        <xdr:cNvPr id="748" name="フローチャート: 判断 747"/>
        <xdr:cNvSpPr/>
      </xdr:nvSpPr>
      <xdr:spPr>
        <a:xfrm>
          <a:off x="20383500" y="645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29036</xdr:rowOff>
    </xdr:from>
    <xdr:ext cx="313932" cy="259045"/>
    <xdr:sp macro="" textlink="">
      <xdr:nvSpPr>
        <xdr:cNvPr id="749" name="テキスト ボックス 748"/>
        <xdr:cNvSpPr txBox="1"/>
      </xdr:nvSpPr>
      <xdr:spPr>
        <a:xfrm>
          <a:off x="20277333" y="6544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136271</xdr:rowOff>
    </xdr:from>
    <xdr:to>
      <xdr:col>102</xdr:col>
      <xdr:colOff>114300</xdr:colOff>
      <xdr:row>34</xdr:row>
      <xdr:rowOff>129984</xdr:rowOff>
    </xdr:to>
    <xdr:cxnSp macro="">
      <xdr:nvCxnSpPr>
        <xdr:cNvPr id="750" name="直線コネクタ 749"/>
        <xdr:cNvCxnSpPr/>
      </xdr:nvCxnSpPr>
      <xdr:spPr>
        <a:xfrm>
          <a:off x="18656300" y="5279771"/>
          <a:ext cx="889000" cy="67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1" name="フローチャート: 判断 750"/>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153623</xdr:rowOff>
    </xdr:from>
    <xdr:ext cx="378565" cy="259045"/>
    <xdr:sp macro="" textlink="">
      <xdr:nvSpPr>
        <xdr:cNvPr id="752" name="テキスト ボックス 751"/>
        <xdr:cNvSpPr txBox="1"/>
      </xdr:nvSpPr>
      <xdr:spPr>
        <a:xfrm>
          <a:off x="19356017" y="649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3" name="フローチャート: 判断 752"/>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122191</xdr:rowOff>
    </xdr:from>
    <xdr:ext cx="378565" cy="259045"/>
    <xdr:sp macro="" textlink="">
      <xdr:nvSpPr>
        <xdr:cNvPr id="754" name="テキスト ボックス 753"/>
        <xdr:cNvSpPr txBox="1"/>
      </xdr:nvSpPr>
      <xdr:spPr>
        <a:xfrm>
          <a:off x="18467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58039</xdr:rowOff>
    </xdr:from>
    <xdr:to>
      <xdr:col>116</xdr:col>
      <xdr:colOff>114300</xdr:colOff>
      <xdr:row>33</xdr:row>
      <xdr:rowOff>159639</xdr:rowOff>
    </xdr:to>
    <xdr:sp macro="" textlink="">
      <xdr:nvSpPr>
        <xdr:cNvPr id="760" name="楕円 759"/>
        <xdr:cNvSpPr/>
      </xdr:nvSpPr>
      <xdr:spPr>
        <a:xfrm>
          <a:off x="22110700" y="57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11066</xdr:rowOff>
    </xdr:from>
    <xdr:ext cx="469744" cy="259045"/>
    <xdr:sp macro="" textlink="">
      <xdr:nvSpPr>
        <xdr:cNvPr id="761" name="諸支出金該当値テキスト"/>
        <xdr:cNvSpPr txBox="1"/>
      </xdr:nvSpPr>
      <xdr:spPr>
        <a:xfrm>
          <a:off x="22212300" y="56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75755</xdr:rowOff>
    </xdr:from>
    <xdr:to>
      <xdr:col>112</xdr:col>
      <xdr:colOff>38100</xdr:colOff>
      <xdr:row>34</xdr:row>
      <xdr:rowOff>5905</xdr:rowOff>
    </xdr:to>
    <xdr:sp macro="" textlink="">
      <xdr:nvSpPr>
        <xdr:cNvPr id="762" name="楕円 761"/>
        <xdr:cNvSpPr/>
      </xdr:nvSpPr>
      <xdr:spPr>
        <a:xfrm>
          <a:off x="21272500" y="57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22432</xdr:rowOff>
    </xdr:from>
    <xdr:ext cx="469744" cy="259045"/>
    <xdr:sp macro="" textlink="">
      <xdr:nvSpPr>
        <xdr:cNvPr id="763" name="テキスト ボックス 762"/>
        <xdr:cNvSpPr txBox="1"/>
      </xdr:nvSpPr>
      <xdr:spPr>
        <a:xfrm>
          <a:off x="21088428" y="550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85471</xdr:rowOff>
    </xdr:from>
    <xdr:to>
      <xdr:col>107</xdr:col>
      <xdr:colOff>101600</xdr:colOff>
      <xdr:row>36</xdr:row>
      <xdr:rowOff>15621</xdr:rowOff>
    </xdr:to>
    <xdr:sp macro="" textlink="">
      <xdr:nvSpPr>
        <xdr:cNvPr id="764" name="楕円 763"/>
        <xdr:cNvSpPr/>
      </xdr:nvSpPr>
      <xdr:spPr>
        <a:xfrm>
          <a:off x="20383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32148</xdr:rowOff>
    </xdr:from>
    <xdr:ext cx="378565" cy="259045"/>
    <xdr:sp macro="" textlink="">
      <xdr:nvSpPr>
        <xdr:cNvPr id="765" name="テキスト ボックス 764"/>
        <xdr:cNvSpPr txBox="1"/>
      </xdr:nvSpPr>
      <xdr:spPr>
        <a:xfrm>
          <a:off x="20245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79184</xdr:rowOff>
    </xdr:from>
    <xdr:to>
      <xdr:col>102</xdr:col>
      <xdr:colOff>165100</xdr:colOff>
      <xdr:row>35</xdr:row>
      <xdr:rowOff>9334</xdr:rowOff>
    </xdr:to>
    <xdr:sp macro="" textlink="">
      <xdr:nvSpPr>
        <xdr:cNvPr id="766" name="楕円 765"/>
        <xdr:cNvSpPr/>
      </xdr:nvSpPr>
      <xdr:spPr>
        <a:xfrm>
          <a:off x="19494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25861</xdr:rowOff>
    </xdr:from>
    <xdr:ext cx="469744" cy="259045"/>
    <xdr:sp macro="" textlink="">
      <xdr:nvSpPr>
        <xdr:cNvPr id="767" name="テキスト ボックス 766"/>
        <xdr:cNvSpPr txBox="1"/>
      </xdr:nvSpPr>
      <xdr:spPr>
        <a:xfrm>
          <a:off x="19310428" y="56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85471</xdr:rowOff>
    </xdr:from>
    <xdr:to>
      <xdr:col>98</xdr:col>
      <xdr:colOff>38100</xdr:colOff>
      <xdr:row>31</xdr:row>
      <xdr:rowOff>15621</xdr:rowOff>
    </xdr:to>
    <xdr:sp macro="" textlink="">
      <xdr:nvSpPr>
        <xdr:cNvPr id="768" name="楕円 767"/>
        <xdr:cNvSpPr/>
      </xdr:nvSpPr>
      <xdr:spPr>
        <a:xfrm>
          <a:off x="18605500" y="52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32148</xdr:rowOff>
    </xdr:from>
    <xdr:ext cx="469744" cy="259045"/>
    <xdr:sp macro="" textlink="">
      <xdr:nvSpPr>
        <xdr:cNvPr id="769" name="テキスト ボックス 768"/>
        <xdr:cNvSpPr txBox="1"/>
      </xdr:nvSpPr>
      <xdr:spPr>
        <a:xfrm>
          <a:off x="18421428" y="500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・議会費及び総務費は、新庁舎整備に伴う設備投資が完了したことに伴い前年度比で減少した。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・公債費は、合併特例債を活用した新庁舎建設事業等の大型事業にかかる償還の本格化等により、コストが多くなっている。また、　今後は、再開発事業等の大型事業が控えていることから、一時的な公債費の増も見込まれる。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年度の合併以降、平成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年度以降の普通交付税の減少を見据え、財政調整基金への積立を行ってきた。しかし、平成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年度の実質単年度収支は、ふるさと納税の減少と普通交付税の合併算定替の段階的縮減の影響により単年度収支が▲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百万円となったこと等により３年連続のマイナスとなった。今後は行財政改革推進計画に基づき、基金取崩額の削減や経常経費の削減、繰上償還等を行い、実質単年度収支の黒字化を目指していく</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合併後の連結実質赤字はない。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今後も行財政改革推進計画に基づき、健全な財政運営を図っていく。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53783672</v>
      </c>
      <c r="BO4" s="430"/>
      <c r="BP4" s="430"/>
      <c r="BQ4" s="430"/>
      <c r="BR4" s="430"/>
      <c r="BS4" s="430"/>
      <c r="BT4" s="430"/>
      <c r="BU4" s="431"/>
      <c r="BV4" s="429">
        <v>57644049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3.7</v>
      </c>
      <c r="CU4" s="436"/>
      <c r="CV4" s="436"/>
      <c r="CW4" s="436"/>
      <c r="CX4" s="436"/>
      <c r="CY4" s="436"/>
      <c r="CZ4" s="436"/>
      <c r="DA4" s="437"/>
      <c r="DB4" s="435">
        <v>3.7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52579622</v>
      </c>
      <c r="BO5" s="467"/>
      <c r="BP5" s="467"/>
      <c r="BQ5" s="467"/>
      <c r="BR5" s="467"/>
      <c r="BS5" s="467"/>
      <c r="BT5" s="467"/>
      <c r="BU5" s="468"/>
      <c r="BV5" s="466">
        <v>56478988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94.7</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1204050</v>
      </c>
      <c r="BO6" s="467"/>
      <c r="BP6" s="467"/>
      <c r="BQ6" s="467"/>
      <c r="BR6" s="467"/>
      <c r="BS6" s="467"/>
      <c r="BT6" s="467"/>
      <c r="BU6" s="468"/>
      <c r="BV6" s="466">
        <v>1165061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v>
      </c>
      <c r="CU6" s="504"/>
      <c r="CV6" s="504"/>
      <c r="CW6" s="504"/>
      <c r="CX6" s="504"/>
      <c r="CY6" s="504"/>
      <c r="CZ6" s="504"/>
      <c r="DA6" s="505"/>
      <c r="DB6" s="503">
        <v>99.8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116955</v>
      </c>
      <c r="BO7" s="467"/>
      <c r="BP7" s="467"/>
      <c r="BQ7" s="467"/>
      <c r="BR7" s="467"/>
      <c r="BS7" s="467"/>
      <c r="BT7" s="467"/>
      <c r="BU7" s="468"/>
      <c r="BV7" s="466">
        <v>68247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29337757</v>
      </c>
      <c r="CU7" s="467"/>
      <c r="CV7" s="467"/>
      <c r="CW7" s="467"/>
      <c r="CX7" s="467"/>
      <c r="CY7" s="467"/>
      <c r="CZ7" s="467"/>
      <c r="DA7" s="468"/>
      <c r="DB7" s="466">
        <v>29791316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1087095</v>
      </c>
      <c r="BO8" s="467"/>
      <c r="BP8" s="467"/>
      <c r="BQ8" s="467"/>
      <c r="BR8" s="467"/>
      <c r="BS8" s="467"/>
      <c r="BT8" s="467"/>
      <c r="BU8" s="468"/>
      <c r="BV8" s="466">
        <v>1096814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0.48</v>
      </c>
      <c r="CU8" s="507"/>
      <c r="CV8" s="507"/>
      <c r="CW8" s="507"/>
      <c r="CX8" s="507"/>
      <c r="CY8" s="507"/>
      <c r="CZ8" s="507"/>
      <c r="DA8" s="508"/>
      <c r="DB8" s="506">
        <v>0.48</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106244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-9719</v>
      </c>
      <c r="BO9" s="467"/>
      <c r="BP9" s="467"/>
      <c r="BQ9" s="467"/>
      <c r="BR9" s="467"/>
      <c r="BS9" s="467"/>
      <c r="BT9" s="467"/>
      <c r="BU9" s="468"/>
      <c r="BV9" s="466">
        <v>-377964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18.7</v>
      </c>
      <c r="CU9" s="464"/>
      <c r="CV9" s="464"/>
      <c r="CW9" s="464"/>
      <c r="CX9" s="464"/>
      <c r="CY9" s="464"/>
      <c r="CZ9" s="464"/>
      <c r="DA9" s="465"/>
      <c r="DB9" s="463">
        <v>18.2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111151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385785</v>
      </c>
      <c r="BO10" s="467"/>
      <c r="BP10" s="467"/>
      <c r="BQ10" s="467"/>
      <c r="BR10" s="467"/>
      <c r="BS10" s="467"/>
      <c r="BT10" s="467"/>
      <c r="BU10" s="468"/>
      <c r="BV10" s="466">
        <v>963453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28300</v>
      </c>
      <c r="BO11" s="467"/>
      <c r="BP11" s="467"/>
      <c r="BQ11" s="467"/>
      <c r="BR11" s="467"/>
      <c r="BS11" s="467"/>
      <c r="BT11" s="467"/>
      <c r="BU11" s="468"/>
      <c r="BV11" s="466">
        <v>24383</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102789</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696723</v>
      </c>
      <c r="BO12" s="467"/>
      <c r="BP12" s="467"/>
      <c r="BQ12" s="467"/>
      <c r="BR12" s="467"/>
      <c r="BS12" s="467"/>
      <c r="BT12" s="467"/>
      <c r="BU12" s="468"/>
      <c r="BV12" s="466">
        <v>923643</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102309</v>
      </c>
      <c r="S13" s="548"/>
      <c r="T13" s="548"/>
      <c r="U13" s="548"/>
      <c r="V13" s="549"/>
      <c r="W13" s="482" t="s">
        <v>141</v>
      </c>
      <c r="X13" s="483"/>
      <c r="Y13" s="483"/>
      <c r="Z13" s="483"/>
      <c r="AA13" s="483"/>
      <c r="AB13" s="473"/>
      <c r="AC13" s="517">
        <v>4411</v>
      </c>
      <c r="AD13" s="518"/>
      <c r="AE13" s="518"/>
      <c r="AF13" s="518"/>
      <c r="AG13" s="557"/>
      <c r="AH13" s="517">
        <v>4407</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-292357</v>
      </c>
      <c r="BO13" s="467"/>
      <c r="BP13" s="467"/>
      <c r="BQ13" s="467"/>
      <c r="BR13" s="467"/>
      <c r="BS13" s="467"/>
      <c r="BT13" s="467"/>
      <c r="BU13" s="468"/>
      <c r="BV13" s="466">
        <v>-313771</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10.6</v>
      </c>
      <c r="CU13" s="464"/>
      <c r="CV13" s="464"/>
      <c r="CW13" s="464"/>
      <c r="CX13" s="464"/>
      <c r="CY13" s="464"/>
      <c r="CZ13" s="464"/>
      <c r="DA13" s="465"/>
      <c r="DB13" s="463">
        <v>11.3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104317</v>
      </c>
      <c r="S14" s="548"/>
      <c r="T14" s="548"/>
      <c r="U14" s="548"/>
      <c r="V14" s="549"/>
      <c r="W14" s="456"/>
      <c r="X14" s="457"/>
      <c r="Y14" s="457"/>
      <c r="Z14" s="457"/>
      <c r="AA14" s="457"/>
      <c r="AB14" s="446"/>
      <c r="AC14" s="550">
        <v>8.6999999999999993</v>
      </c>
      <c r="AD14" s="551"/>
      <c r="AE14" s="551"/>
      <c r="AF14" s="551"/>
      <c r="AG14" s="552"/>
      <c r="AH14" s="550">
        <v>8.5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34.299999999999997</v>
      </c>
      <c r="CU14" s="562"/>
      <c r="CV14" s="562"/>
      <c r="CW14" s="562"/>
      <c r="CX14" s="562"/>
      <c r="CY14" s="562"/>
      <c r="CZ14" s="562"/>
      <c r="DA14" s="563"/>
      <c r="DB14" s="561">
        <v>42.4</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140</v>
      </c>
      <c r="N15" s="555"/>
      <c r="O15" s="555"/>
      <c r="P15" s="555"/>
      <c r="Q15" s="556"/>
      <c r="R15" s="547">
        <v>103852</v>
      </c>
      <c r="S15" s="548"/>
      <c r="T15" s="548"/>
      <c r="U15" s="548"/>
      <c r="V15" s="549"/>
      <c r="W15" s="482" t="s">
        <v>148</v>
      </c>
      <c r="X15" s="483"/>
      <c r="Y15" s="483"/>
      <c r="Z15" s="483"/>
      <c r="AA15" s="483"/>
      <c r="AB15" s="473"/>
      <c r="AC15" s="517">
        <v>13316</v>
      </c>
      <c r="AD15" s="518"/>
      <c r="AE15" s="518"/>
      <c r="AF15" s="518"/>
      <c r="AG15" s="557"/>
      <c r="AH15" s="517">
        <v>13487</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11719000</v>
      </c>
      <c r="BO15" s="430"/>
      <c r="BP15" s="430"/>
      <c r="BQ15" s="430"/>
      <c r="BR15" s="430"/>
      <c r="BS15" s="430"/>
      <c r="BT15" s="430"/>
      <c r="BU15" s="431"/>
      <c r="BV15" s="429">
        <v>11644619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26.2</v>
      </c>
      <c r="AD16" s="551"/>
      <c r="AE16" s="551"/>
      <c r="AF16" s="551"/>
      <c r="AG16" s="552"/>
      <c r="AH16" s="550">
        <v>26.1</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24120611</v>
      </c>
      <c r="BO16" s="467"/>
      <c r="BP16" s="467"/>
      <c r="BQ16" s="467"/>
      <c r="BR16" s="467"/>
      <c r="BS16" s="467"/>
      <c r="BT16" s="467"/>
      <c r="BU16" s="468"/>
      <c r="BV16" s="466">
        <v>24229744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152</v>
      </c>
      <c r="S17" s="568"/>
      <c r="T17" s="568"/>
      <c r="U17" s="568"/>
      <c r="V17" s="569"/>
      <c r="W17" s="482" t="s">
        <v>155</v>
      </c>
      <c r="X17" s="483"/>
      <c r="Y17" s="483"/>
      <c r="Z17" s="483"/>
      <c r="AA17" s="483"/>
      <c r="AB17" s="473"/>
      <c r="AC17" s="517">
        <v>33050</v>
      </c>
      <c r="AD17" s="518"/>
      <c r="AE17" s="518"/>
      <c r="AF17" s="518"/>
      <c r="AG17" s="557"/>
      <c r="AH17" s="517">
        <v>33688</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14905022</v>
      </c>
      <c r="BO17" s="467"/>
      <c r="BP17" s="467"/>
      <c r="BQ17" s="467"/>
      <c r="BR17" s="467"/>
      <c r="BS17" s="467"/>
      <c r="BT17" s="467"/>
      <c r="BU17" s="468"/>
      <c r="BV17" s="466">
        <v>14837240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602.97</v>
      </c>
      <c r="M18" s="579"/>
      <c r="N18" s="579"/>
      <c r="O18" s="579"/>
      <c r="P18" s="579"/>
      <c r="Q18" s="579"/>
      <c r="R18" s="580"/>
      <c r="S18" s="580"/>
      <c r="T18" s="580"/>
      <c r="U18" s="580"/>
      <c r="V18" s="581"/>
      <c r="W18" s="484"/>
      <c r="X18" s="485"/>
      <c r="Y18" s="485"/>
      <c r="Z18" s="485"/>
      <c r="AA18" s="485"/>
      <c r="AB18" s="476"/>
      <c r="AC18" s="582">
        <v>65.099999999999994</v>
      </c>
      <c r="AD18" s="583"/>
      <c r="AE18" s="583"/>
      <c r="AF18" s="583"/>
      <c r="AG18" s="584"/>
      <c r="AH18" s="582">
        <v>65.3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28563133</v>
      </c>
      <c r="BO18" s="467"/>
      <c r="BP18" s="467"/>
      <c r="BQ18" s="467"/>
      <c r="BR18" s="467"/>
      <c r="BS18" s="467"/>
      <c r="BT18" s="467"/>
      <c r="BU18" s="468"/>
      <c r="BV18" s="466">
        <v>28584757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176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36280828</v>
      </c>
      <c r="BO19" s="467"/>
      <c r="BP19" s="467"/>
      <c r="BQ19" s="467"/>
      <c r="BR19" s="467"/>
      <c r="BS19" s="467"/>
      <c r="BT19" s="467"/>
      <c r="BU19" s="468"/>
      <c r="BV19" s="466">
        <v>37313145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39320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61429845</v>
      </c>
      <c r="BO23" s="467"/>
      <c r="BP23" s="467"/>
      <c r="BQ23" s="467"/>
      <c r="BR23" s="467"/>
      <c r="BS23" s="467"/>
      <c r="BT23" s="467"/>
      <c r="BU23" s="468"/>
      <c r="BV23" s="466">
        <v>63119669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9110</v>
      </c>
      <c r="R24" s="518"/>
      <c r="S24" s="518"/>
      <c r="T24" s="518"/>
      <c r="U24" s="518"/>
      <c r="V24" s="557"/>
      <c r="W24" s="616"/>
      <c r="X24" s="604"/>
      <c r="Y24" s="605"/>
      <c r="Z24" s="516" t="s">
        <v>171</v>
      </c>
      <c r="AA24" s="496"/>
      <c r="AB24" s="496"/>
      <c r="AC24" s="496"/>
      <c r="AD24" s="496"/>
      <c r="AE24" s="496"/>
      <c r="AF24" s="496"/>
      <c r="AG24" s="497"/>
      <c r="AH24" s="517">
        <v>778</v>
      </c>
      <c r="AI24" s="518"/>
      <c r="AJ24" s="518"/>
      <c r="AK24" s="518"/>
      <c r="AL24" s="557"/>
      <c r="AM24" s="517">
        <v>2452256</v>
      </c>
      <c r="AN24" s="518"/>
      <c r="AO24" s="518"/>
      <c r="AP24" s="518"/>
      <c r="AQ24" s="518"/>
      <c r="AR24" s="557"/>
      <c r="AS24" s="517">
        <v>3152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18204503</v>
      </c>
      <c r="BO24" s="467"/>
      <c r="BP24" s="467"/>
      <c r="BQ24" s="467"/>
      <c r="BR24" s="467"/>
      <c r="BS24" s="467"/>
      <c r="BT24" s="467"/>
      <c r="BU24" s="468"/>
      <c r="BV24" s="466">
        <v>17579959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7270</v>
      </c>
      <c r="R25" s="518"/>
      <c r="S25" s="518"/>
      <c r="T25" s="518"/>
      <c r="U25" s="518"/>
      <c r="V25" s="557"/>
      <c r="W25" s="616"/>
      <c r="X25" s="604"/>
      <c r="Y25" s="605"/>
      <c r="Z25" s="516" t="s">
        <v>174</v>
      </c>
      <c r="AA25" s="496"/>
      <c r="AB25" s="496"/>
      <c r="AC25" s="496"/>
      <c r="AD25" s="496"/>
      <c r="AE25" s="496"/>
      <c r="AF25" s="496"/>
      <c r="AG25" s="497"/>
      <c r="AH25" s="517" t="s">
        <v>130</v>
      </c>
      <c r="AI25" s="518"/>
      <c r="AJ25" s="518"/>
      <c r="AK25" s="518"/>
      <c r="AL25" s="557"/>
      <c r="AM25" s="517" t="s">
        <v>175</v>
      </c>
      <c r="AN25" s="518"/>
      <c r="AO25" s="518"/>
      <c r="AP25" s="518"/>
      <c r="AQ25" s="518"/>
      <c r="AR25" s="557"/>
      <c r="AS25" s="517" t="s">
        <v>130</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5019134</v>
      </c>
      <c r="BO25" s="430"/>
      <c r="BP25" s="430"/>
      <c r="BQ25" s="430"/>
      <c r="BR25" s="430"/>
      <c r="BS25" s="430"/>
      <c r="BT25" s="430"/>
      <c r="BU25" s="431"/>
      <c r="BV25" s="429">
        <v>1733921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6110</v>
      </c>
      <c r="R26" s="518"/>
      <c r="S26" s="518"/>
      <c r="T26" s="518"/>
      <c r="U26" s="518"/>
      <c r="V26" s="557"/>
      <c r="W26" s="616"/>
      <c r="X26" s="604"/>
      <c r="Y26" s="605"/>
      <c r="Z26" s="516" t="s">
        <v>178</v>
      </c>
      <c r="AA26" s="626"/>
      <c r="AB26" s="626"/>
      <c r="AC26" s="626"/>
      <c r="AD26" s="626"/>
      <c r="AE26" s="626"/>
      <c r="AF26" s="626"/>
      <c r="AG26" s="627"/>
      <c r="AH26" s="517">
        <v>79</v>
      </c>
      <c r="AI26" s="518"/>
      <c r="AJ26" s="518"/>
      <c r="AK26" s="518"/>
      <c r="AL26" s="557"/>
      <c r="AM26" s="517">
        <v>241582</v>
      </c>
      <c r="AN26" s="518"/>
      <c r="AO26" s="518"/>
      <c r="AP26" s="518"/>
      <c r="AQ26" s="518"/>
      <c r="AR26" s="557"/>
      <c r="AS26" s="517">
        <v>3058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5350</v>
      </c>
      <c r="R27" s="518"/>
      <c r="S27" s="518"/>
      <c r="T27" s="518"/>
      <c r="U27" s="518"/>
      <c r="V27" s="557"/>
      <c r="W27" s="616"/>
      <c r="X27" s="604"/>
      <c r="Y27" s="605"/>
      <c r="Z27" s="516" t="s">
        <v>181</v>
      </c>
      <c r="AA27" s="496"/>
      <c r="AB27" s="496"/>
      <c r="AC27" s="496"/>
      <c r="AD27" s="496"/>
      <c r="AE27" s="496"/>
      <c r="AF27" s="496"/>
      <c r="AG27" s="497"/>
      <c r="AH27" s="517">
        <v>10</v>
      </c>
      <c r="AI27" s="518"/>
      <c r="AJ27" s="518"/>
      <c r="AK27" s="518"/>
      <c r="AL27" s="557"/>
      <c r="AM27" s="517">
        <v>42090</v>
      </c>
      <c r="AN27" s="518"/>
      <c r="AO27" s="518"/>
      <c r="AP27" s="518"/>
      <c r="AQ27" s="518"/>
      <c r="AR27" s="557"/>
      <c r="AS27" s="517">
        <v>4209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1320740</v>
      </c>
      <c r="BO27" s="640"/>
      <c r="BP27" s="640"/>
      <c r="BQ27" s="640"/>
      <c r="BR27" s="640"/>
      <c r="BS27" s="640"/>
      <c r="BT27" s="640"/>
      <c r="BU27" s="641"/>
      <c r="BV27" s="639">
        <v>1326915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4800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175</v>
      </c>
      <c r="AN28" s="518"/>
      <c r="AO28" s="518"/>
      <c r="AP28" s="518"/>
      <c r="AQ28" s="518"/>
      <c r="AR28" s="557"/>
      <c r="AS28" s="517" t="s">
        <v>130</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3029808</v>
      </c>
      <c r="BO28" s="430"/>
      <c r="BP28" s="430"/>
      <c r="BQ28" s="430"/>
      <c r="BR28" s="430"/>
      <c r="BS28" s="430"/>
      <c r="BT28" s="430"/>
      <c r="BU28" s="431"/>
      <c r="BV28" s="429">
        <v>3340746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28</v>
      </c>
      <c r="M29" s="518"/>
      <c r="N29" s="518"/>
      <c r="O29" s="518"/>
      <c r="P29" s="557"/>
      <c r="Q29" s="517">
        <v>4500</v>
      </c>
      <c r="R29" s="518"/>
      <c r="S29" s="518"/>
      <c r="T29" s="518"/>
      <c r="U29" s="518"/>
      <c r="V29" s="557"/>
      <c r="W29" s="617"/>
      <c r="X29" s="618"/>
      <c r="Y29" s="619"/>
      <c r="Z29" s="516" t="s">
        <v>187</v>
      </c>
      <c r="AA29" s="496"/>
      <c r="AB29" s="496"/>
      <c r="AC29" s="496"/>
      <c r="AD29" s="496"/>
      <c r="AE29" s="496"/>
      <c r="AF29" s="496"/>
      <c r="AG29" s="497"/>
      <c r="AH29" s="517">
        <v>788</v>
      </c>
      <c r="AI29" s="518"/>
      <c r="AJ29" s="518"/>
      <c r="AK29" s="518"/>
      <c r="AL29" s="557"/>
      <c r="AM29" s="517">
        <v>2494346</v>
      </c>
      <c r="AN29" s="518"/>
      <c r="AO29" s="518"/>
      <c r="AP29" s="518"/>
      <c r="AQ29" s="518"/>
      <c r="AR29" s="557"/>
      <c r="AS29" s="517">
        <v>3165</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1529487</v>
      </c>
      <c r="BO29" s="467"/>
      <c r="BP29" s="467"/>
      <c r="BQ29" s="467"/>
      <c r="BR29" s="467"/>
      <c r="BS29" s="467"/>
      <c r="BT29" s="467"/>
      <c r="BU29" s="468"/>
      <c r="BV29" s="466">
        <v>2109658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5158195</v>
      </c>
      <c r="BO30" s="640"/>
      <c r="BP30" s="640"/>
      <c r="BQ30" s="640"/>
      <c r="BR30" s="640"/>
      <c r="BS30" s="640"/>
      <c r="BT30" s="640"/>
      <c r="BU30" s="641"/>
      <c r="BV30" s="639">
        <v>5651245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酒田市国民健康保険特別会計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酒田市水道事業会計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IF('各会計、関係団体の財政状況及び健全化判断比率'!B34="","",'各会計、関係団体の財政状況及び健全化判断比率'!B34)</f>
        <v>酒田市定期航路事業特別会計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酒田地区広域行政組合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土門拳記念館</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酒田市駐車場事業特別会計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酒田市介護保険特別会計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酒田市下水道事業会計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IF('各会計、関係団体の財政状況及び健全化判断比率'!B35="","",'各会計、関係団体の財政状況及び健全化判断比率'!B35)</f>
        <v>酒田市風力発電事業特別会計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庄内広域行政組合（普通会計分）</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酒田市美術館</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酒田市後期高齢者医療事業特別会計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庄内広域行政組合（青果市場事業特別会計）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酒田市体育協会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酒田市交通災害共済事業特別会計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庄内広域行政組合（庄内食肉流通センター事業特別会計）</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酒田駐車ビル</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山形県後期高齢者医療広域連合（普通会計分）</v>
      </c>
      <c r="BZ38" s="653"/>
      <c r="CA38" s="653"/>
      <c r="CB38" s="653"/>
      <c r="CC38" s="653"/>
      <c r="CD38" s="653"/>
      <c r="CE38" s="653"/>
      <c r="CF38" s="653"/>
      <c r="CG38" s="653"/>
      <c r="CH38" s="653"/>
      <c r="CI38" s="653"/>
      <c r="CJ38" s="653"/>
      <c r="CK38" s="653"/>
      <c r="CL38" s="653"/>
      <c r="CM38" s="653"/>
      <c r="CN38" s="213"/>
      <c r="CO38" s="652">
        <f t="shared" si="3"/>
        <v>23</v>
      </c>
      <c r="CP38" s="652"/>
      <c r="CQ38" s="653" t="str">
        <f>IF('各会計、関係団体の財政状況及び健全化判断比率'!BS11="","",'各会計、関係団体の財政状況及び健全化判断比率'!BS11)</f>
        <v>酒田まちづくり開発</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山形県後期高齢者医療広域連合（事業会計分）</v>
      </c>
      <c r="BZ39" s="653"/>
      <c r="CA39" s="653"/>
      <c r="CB39" s="653"/>
      <c r="CC39" s="653"/>
      <c r="CD39" s="653"/>
      <c r="CE39" s="653"/>
      <c r="CF39" s="653"/>
      <c r="CG39" s="653"/>
      <c r="CH39" s="653"/>
      <c r="CI39" s="653"/>
      <c r="CJ39" s="653"/>
      <c r="CK39" s="653"/>
      <c r="CL39" s="653"/>
      <c r="CM39" s="653"/>
      <c r="CN39" s="213"/>
      <c r="CO39" s="652">
        <f t="shared" si="3"/>
        <v>24</v>
      </c>
      <c r="CP39" s="652"/>
      <c r="CQ39" s="653" t="str">
        <f>IF('各会計、関係団体の財政状況及び健全化判断比率'!BS12="","",'各会計、関係団体の財政状況及び健全化判断比率'!BS12)</f>
        <v>最上川クリーングリーン</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山形県消防補償等組合</v>
      </c>
      <c r="BZ40" s="653"/>
      <c r="CA40" s="653"/>
      <c r="CB40" s="653"/>
      <c r="CC40" s="653"/>
      <c r="CD40" s="653"/>
      <c r="CE40" s="653"/>
      <c r="CF40" s="653"/>
      <c r="CG40" s="653"/>
      <c r="CH40" s="653"/>
      <c r="CI40" s="653"/>
      <c r="CJ40" s="653"/>
      <c r="CK40" s="653"/>
      <c r="CL40" s="653"/>
      <c r="CM40" s="653"/>
      <c r="CN40" s="213"/>
      <c r="CO40" s="652">
        <f t="shared" si="3"/>
        <v>25</v>
      </c>
      <c r="CP40" s="652"/>
      <c r="CQ40" s="653" t="str">
        <f>IF('各会計、関係団体の財政状況及び健全化判断比率'!BS13="","",'各会計、関係団体の財政状況及び健全化判断比率'!BS13)</f>
        <v>鳥海やわた観光</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山形県自治会館管理組合</v>
      </c>
      <c r="BZ41" s="653"/>
      <c r="CA41" s="653"/>
      <c r="CB41" s="653"/>
      <c r="CC41" s="653"/>
      <c r="CD41" s="653"/>
      <c r="CE41" s="653"/>
      <c r="CF41" s="653"/>
      <c r="CG41" s="653"/>
      <c r="CH41" s="653"/>
      <c r="CI41" s="653"/>
      <c r="CJ41" s="653"/>
      <c r="CK41" s="653"/>
      <c r="CL41" s="653"/>
      <c r="CM41" s="653"/>
      <c r="CN41" s="213"/>
      <c r="CO41" s="652">
        <f t="shared" si="3"/>
        <v>26</v>
      </c>
      <c r="CP41" s="652"/>
      <c r="CQ41" s="653" t="str">
        <f>IF('各会計、関係団体の財政状況及び健全化判断比率'!BS14="","",'各会計、関係団体の財政状況及び健全化判断比率'!BS14)</f>
        <v>ひらた悠々の杜</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27</v>
      </c>
      <c r="CP42" s="652"/>
      <c r="CQ42" s="653" t="str">
        <f>IF('各会計、関係団体の財政状況及び健全化判断比率'!BS15="","",'各会計、関係団体の財政状況及び健全化判断比率'!BS15)</f>
        <v>山形県・酒田市病院機構</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28</v>
      </c>
      <c r="CP43" s="652"/>
      <c r="CQ43" s="653" t="str">
        <f>IF('各会計、関係団体の財政状況及び健全化判断比率'!BS16="","",'各会計、関係団体の財政状況及び健全化判断比率'!BS16)</f>
        <v>光の湊</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Wsx1LCWoUK3ikDIxnxccgfRMjWLzN6W4KIYwj12ywpffpE+cxaGlU3WT9oDHmuIEcG1kJ7liPMzNGHgqtpghOw==" saltValue="BaWgYYyqNBeCNtbHrtXk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7" t="s">
        <v>556</v>
      </c>
      <c r="D34" s="1247"/>
      <c r="E34" s="1248"/>
      <c r="F34" s="32">
        <v>12.87</v>
      </c>
      <c r="G34" s="33">
        <v>13.4</v>
      </c>
      <c r="H34" s="33">
        <v>14.4</v>
      </c>
      <c r="I34" s="33">
        <v>14.78</v>
      </c>
      <c r="J34" s="34">
        <v>15.74</v>
      </c>
      <c r="K34" s="22"/>
      <c r="L34" s="22"/>
      <c r="M34" s="22"/>
      <c r="N34" s="22"/>
      <c r="O34" s="22"/>
      <c r="P34" s="22"/>
    </row>
    <row r="35" spans="1:16" ht="39" customHeight="1">
      <c r="A35" s="22"/>
      <c r="B35" s="35"/>
      <c r="C35" s="1241" t="s">
        <v>557</v>
      </c>
      <c r="D35" s="1242"/>
      <c r="E35" s="1243"/>
      <c r="F35" s="36">
        <v>5.47</v>
      </c>
      <c r="G35" s="37">
        <v>4.63</v>
      </c>
      <c r="H35" s="37">
        <v>4.92</v>
      </c>
      <c r="I35" s="37">
        <v>3.65</v>
      </c>
      <c r="J35" s="38">
        <v>3.69</v>
      </c>
      <c r="K35" s="22"/>
      <c r="L35" s="22"/>
      <c r="M35" s="22"/>
      <c r="N35" s="22"/>
      <c r="O35" s="22"/>
      <c r="P35" s="22"/>
    </row>
    <row r="36" spans="1:16" ht="39" customHeight="1">
      <c r="A36" s="22"/>
      <c r="B36" s="35"/>
      <c r="C36" s="1241" t="s">
        <v>558</v>
      </c>
      <c r="D36" s="1242"/>
      <c r="E36" s="1243"/>
      <c r="F36" s="36" t="s">
        <v>506</v>
      </c>
      <c r="G36" s="37" t="s">
        <v>506</v>
      </c>
      <c r="H36" s="37" t="s">
        <v>506</v>
      </c>
      <c r="I36" s="37">
        <v>1.23</v>
      </c>
      <c r="J36" s="38">
        <v>2.16</v>
      </c>
      <c r="K36" s="22"/>
      <c r="L36" s="22"/>
      <c r="M36" s="22"/>
      <c r="N36" s="22"/>
      <c r="O36" s="22"/>
      <c r="P36" s="22"/>
    </row>
    <row r="37" spans="1:16" ht="39" customHeight="1">
      <c r="A37" s="22"/>
      <c r="B37" s="35"/>
      <c r="C37" s="1241" t="s">
        <v>559</v>
      </c>
      <c r="D37" s="1242"/>
      <c r="E37" s="1243"/>
      <c r="F37" s="36">
        <v>0.14000000000000001</v>
      </c>
      <c r="G37" s="37">
        <v>0.52</v>
      </c>
      <c r="H37" s="37">
        <v>1.38</v>
      </c>
      <c r="I37" s="37">
        <v>2.48</v>
      </c>
      <c r="J37" s="38">
        <v>1.43</v>
      </c>
      <c r="K37" s="22"/>
      <c r="L37" s="22"/>
      <c r="M37" s="22"/>
      <c r="N37" s="22"/>
      <c r="O37" s="22"/>
      <c r="P37" s="22"/>
    </row>
    <row r="38" spans="1:16" ht="39" customHeight="1">
      <c r="A38" s="22"/>
      <c r="B38" s="35"/>
      <c r="C38" s="1241" t="s">
        <v>560</v>
      </c>
      <c r="D38" s="1242"/>
      <c r="E38" s="1243"/>
      <c r="F38" s="36">
        <v>0.95</v>
      </c>
      <c r="G38" s="37">
        <v>0.56999999999999995</v>
      </c>
      <c r="H38" s="37">
        <v>0.3</v>
      </c>
      <c r="I38" s="37">
        <v>1.19</v>
      </c>
      <c r="J38" s="38">
        <v>1.08</v>
      </c>
      <c r="K38" s="22"/>
      <c r="L38" s="22"/>
      <c r="M38" s="22"/>
      <c r="N38" s="22"/>
      <c r="O38" s="22"/>
      <c r="P38" s="22"/>
    </row>
    <row r="39" spans="1:16" ht="39" customHeight="1">
      <c r="A39" s="22"/>
      <c r="B39" s="35"/>
      <c r="C39" s="1241" t="s">
        <v>561</v>
      </c>
      <c r="D39" s="1242"/>
      <c r="E39" s="1243"/>
      <c r="F39" s="36">
        <v>0.01</v>
      </c>
      <c r="G39" s="37">
        <v>0.02</v>
      </c>
      <c r="H39" s="37">
        <v>0.01</v>
      </c>
      <c r="I39" s="37">
        <v>0.02</v>
      </c>
      <c r="J39" s="38">
        <v>0.01</v>
      </c>
      <c r="K39" s="22"/>
      <c r="L39" s="22"/>
      <c r="M39" s="22"/>
      <c r="N39" s="22"/>
      <c r="O39" s="22"/>
      <c r="P39" s="22"/>
    </row>
    <row r="40" spans="1:16" ht="39" customHeight="1">
      <c r="A40" s="22"/>
      <c r="B40" s="35"/>
      <c r="C40" s="1241" t="s">
        <v>562</v>
      </c>
      <c r="D40" s="1242"/>
      <c r="E40" s="1243"/>
      <c r="F40" s="36">
        <v>0.01</v>
      </c>
      <c r="G40" s="37">
        <v>0.01</v>
      </c>
      <c r="H40" s="37">
        <v>0.01</v>
      </c>
      <c r="I40" s="37">
        <v>0</v>
      </c>
      <c r="J40" s="38">
        <v>0.01</v>
      </c>
      <c r="K40" s="22"/>
      <c r="L40" s="22"/>
      <c r="M40" s="22"/>
      <c r="N40" s="22"/>
      <c r="O40" s="22"/>
      <c r="P40" s="22"/>
    </row>
    <row r="41" spans="1:16" ht="39" customHeight="1">
      <c r="A41" s="22"/>
      <c r="B41" s="35"/>
      <c r="C41" s="1241" t="s">
        <v>563</v>
      </c>
      <c r="D41" s="1242"/>
      <c r="E41" s="1243"/>
      <c r="F41" s="36">
        <v>0.01</v>
      </c>
      <c r="G41" s="37">
        <v>0</v>
      </c>
      <c r="H41" s="37">
        <v>0</v>
      </c>
      <c r="I41" s="37">
        <v>0</v>
      </c>
      <c r="J41" s="38">
        <v>0</v>
      </c>
      <c r="K41" s="22"/>
      <c r="L41" s="22"/>
      <c r="M41" s="22"/>
      <c r="N41" s="22"/>
      <c r="O41" s="22"/>
      <c r="P41" s="22"/>
    </row>
    <row r="42" spans="1:16" ht="39" customHeight="1">
      <c r="A42" s="22"/>
      <c r="B42" s="39"/>
      <c r="C42" s="1241" t="s">
        <v>564</v>
      </c>
      <c r="D42" s="1242"/>
      <c r="E42" s="1243"/>
      <c r="F42" s="36" t="s">
        <v>506</v>
      </c>
      <c r="G42" s="37" t="s">
        <v>506</v>
      </c>
      <c r="H42" s="37" t="s">
        <v>506</v>
      </c>
      <c r="I42" s="37" t="s">
        <v>506</v>
      </c>
      <c r="J42" s="38" t="s">
        <v>506</v>
      </c>
      <c r="K42" s="22"/>
      <c r="L42" s="22"/>
      <c r="M42" s="22"/>
      <c r="N42" s="22"/>
      <c r="O42" s="22"/>
      <c r="P42" s="22"/>
    </row>
    <row r="43" spans="1:16" ht="39" customHeight="1" thickBot="1">
      <c r="A43" s="22"/>
      <c r="B43" s="40"/>
      <c r="C43" s="1244" t="s">
        <v>565</v>
      </c>
      <c r="D43" s="1245"/>
      <c r="E43" s="1246"/>
      <c r="F43" s="41">
        <v>2.95</v>
      </c>
      <c r="G43" s="42">
        <v>3.13</v>
      </c>
      <c r="H43" s="42">
        <v>3.4</v>
      </c>
      <c r="I43" s="42">
        <v>2.72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Js+7v0Mac17lUDiuHRb2D/yF8/9YXRzEiWbDvNYyDSpHgyoCrFXuHuFGr8cjEV5iHcKkyjWcdZxWt82+nt+xA==" saltValue="s4PM2KOnDqGGk+Sg03fu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49" t="s">
        <v>11</v>
      </c>
      <c r="C45" s="1250"/>
      <c r="D45" s="58"/>
      <c r="E45" s="1255" t="s">
        <v>12</v>
      </c>
      <c r="F45" s="1255"/>
      <c r="G45" s="1255"/>
      <c r="H45" s="1255"/>
      <c r="I45" s="1255"/>
      <c r="J45" s="1256"/>
      <c r="K45" s="59">
        <v>7601</v>
      </c>
      <c r="L45" s="60">
        <v>7720</v>
      </c>
      <c r="M45" s="60">
        <v>7618</v>
      </c>
      <c r="N45" s="60">
        <v>7596</v>
      </c>
      <c r="O45" s="61">
        <v>7533</v>
      </c>
      <c r="P45" s="48"/>
      <c r="Q45" s="48"/>
      <c r="R45" s="48"/>
      <c r="S45" s="48"/>
      <c r="T45" s="48"/>
      <c r="U45" s="48"/>
    </row>
    <row r="46" spans="1:21" ht="30.75" customHeight="1">
      <c r="A46" s="48"/>
      <c r="B46" s="1251"/>
      <c r="C46" s="1252"/>
      <c r="D46" s="62"/>
      <c r="E46" s="1257" t="s">
        <v>13</v>
      </c>
      <c r="F46" s="1257"/>
      <c r="G46" s="1257"/>
      <c r="H46" s="1257"/>
      <c r="I46" s="1257"/>
      <c r="J46" s="1258"/>
      <c r="K46" s="63" t="s">
        <v>506</v>
      </c>
      <c r="L46" s="64" t="s">
        <v>506</v>
      </c>
      <c r="M46" s="64" t="s">
        <v>506</v>
      </c>
      <c r="N46" s="64" t="s">
        <v>506</v>
      </c>
      <c r="O46" s="65" t="s">
        <v>506</v>
      </c>
      <c r="P46" s="48"/>
      <c r="Q46" s="48"/>
      <c r="R46" s="48"/>
      <c r="S46" s="48"/>
      <c r="T46" s="48"/>
      <c r="U46" s="48"/>
    </row>
    <row r="47" spans="1:21" ht="30.75" customHeight="1">
      <c r="A47" s="48"/>
      <c r="B47" s="1251"/>
      <c r="C47" s="1252"/>
      <c r="D47" s="62"/>
      <c r="E47" s="1257" t="s">
        <v>14</v>
      </c>
      <c r="F47" s="1257"/>
      <c r="G47" s="1257"/>
      <c r="H47" s="1257"/>
      <c r="I47" s="1257"/>
      <c r="J47" s="1258"/>
      <c r="K47" s="63" t="s">
        <v>506</v>
      </c>
      <c r="L47" s="64" t="s">
        <v>506</v>
      </c>
      <c r="M47" s="64" t="s">
        <v>506</v>
      </c>
      <c r="N47" s="64" t="s">
        <v>506</v>
      </c>
      <c r="O47" s="65" t="s">
        <v>506</v>
      </c>
      <c r="P47" s="48"/>
      <c r="Q47" s="48"/>
      <c r="R47" s="48"/>
      <c r="S47" s="48"/>
      <c r="T47" s="48"/>
      <c r="U47" s="48"/>
    </row>
    <row r="48" spans="1:21" ht="30.75" customHeight="1">
      <c r="A48" s="48"/>
      <c r="B48" s="1251"/>
      <c r="C48" s="1252"/>
      <c r="D48" s="62"/>
      <c r="E48" s="1257" t="s">
        <v>15</v>
      </c>
      <c r="F48" s="1257"/>
      <c r="G48" s="1257"/>
      <c r="H48" s="1257"/>
      <c r="I48" s="1257"/>
      <c r="J48" s="1258"/>
      <c r="K48" s="63">
        <v>2240</v>
      </c>
      <c r="L48" s="64">
        <v>2357</v>
      </c>
      <c r="M48" s="64">
        <v>2496</v>
      </c>
      <c r="N48" s="64">
        <v>2316</v>
      </c>
      <c r="O48" s="65">
        <v>2236</v>
      </c>
      <c r="P48" s="48"/>
      <c r="Q48" s="48"/>
      <c r="R48" s="48"/>
      <c r="S48" s="48"/>
      <c r="T48" s="48"/>
      <c r="U48" s="48"/>
    </row>
    <row r="49" spans="1:21" ht="30.75" customHeight="1">
      <c r="A49" s="48"/>
      <c r="B49" s="1251"/>
      <c r="C49" s="1252"/>
      <c r="D49" s="62"/>
      <c r="E49" s="1257" t="s">
        <v>16</v>
      </c>
      <c r="F49" s="1257"/>
      <c r="G49" s="1257"/>
      <c r="H49" s="1257"/>
      <c r="I49" s="1257"/>
      <c r="J49" s="1258"/>
      <c r="K49" s="63">
        <v>628</v>
      </c>
      <c r="L49" s="64">
        <v>491</v>
      </c>
      <c r="M49" s="64">
        <v>275</v>
      </c>
      <c r="N49" s="64">
        <v>41</v>
      </c>
      <c r="O49" s="65">
        <v>39</v>
      </c>
      <c r="P49" s="48"/>
      <c r="Q49" s="48"/>
      <c r="R49" s="48"/>
      <c r="S49" s="48"/>
      <c r="T49" s="48"/>
      <c r="U49" s="48"/>
    </row>
    <row r="50" spans="1:21" ht="30.75" customHeight="1">
      <c r="A50" s="48"/>
      <c r="B50" s="1251"/>
      <c r="C50" s="1252"/>
      <c r="D50" s="62"/>
      <c r="E50" s="1257" t="s">
        <v>17</v>
      </c>
      <c r="F50" s="1257"/>
      <c r="G50" s="1257"/>
      <c r="H50" s="1257"/>
      <c r="I50" s="1257"/>
      <c r="J50" s="1258"/>
      <c r="K50" s="63">
        <v>80</v>
      </c>
      <c r="L50" s="64">
        <v>75</v>
      </c>
      <c r="M50" s="64">
        <v>50</v>
      </c>
      <c r="N50" s="64">
        <v>45</v>
      </c>
      <c r="O50" s="65">
        <v>42</v>
      </c>
      <c r="P50" s="48"/>
      <c r="Q50" s="48"/>
      <c r="R50" s="48"/>
      <c r="S50" s="48"/>
      <c r="T50" s="48"/>
      <c r="U50" s="48"/>
    </row>
    <row r="51" spans="1:21" ht="30.75" customHeight="1">
      <c r="A51" s="48"/>
      <c r="B51" s="1253"/>
      <c r="C51" s="1254"/>
      <c r="D51" s="66"/>
      <c r="E51" s="1257" t="s">
        <v>18</v>
      </c>
      <c r="F51" s="1257"/>
      <c r="G51" s="1257"/>
      <c r="H51" s="1257"/>
      <c r="I51" s="1257"/>
      <c r="J51" s="1258"/>
      <c r="K51" s="63">
        <v>1</v>
      </c>
      <c r="L51" s="64" t="s">
        <v>506</v>
      </c>
      <c r="M51" s="64">
        <v>0</v>
      </c>
      <c r="N51" s="64" t="s">
        <v>506</v>
      </c>
      <c r="O51" s="65" t="s">
        <v>506</v>
      </c>
      <c r="P51" s="48"/>
      <c r="Q51" s="48"/>
      <c r="R51" s="48"/>
      <c r="S51" s="48"/>
      <c r="T51" s="48"/>
      <c r="U51" s="48"/>
    </row>
    <row r="52" spans="1:21" ht="30.75" customHeight="1">
      <c r="A52" s="48"/>
      <c r="B52" s="1259" t="s">
        <v>19</v>
      </c>
      <c r="C52" s="1260"/>
      <c r="D52" s="66"/>
      <c r="E52" s="1257" t="s">
        <v>20</v>
      </c>
      <c r="F52" s="1257"/>
      <c r="G52" s="1257"/>
      <c r="H52" s="1257"/>
      <c r="I52" s="1257"/>
      <c r="J52" s="1258"/>
      <c r="K52" s="63">
        <v>7646</v>
      </c>
      <c r="L52" s="64">
        <v>7761</v>
      </c>
      <c r="M52" s="64">
        <v>7644</v>
      </c>
      <c r="N52" s="64">
        <v>7562</v>
      </c>
      <c r="O52" s="65">
        <v>7534</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2904</v>
      </c>
      <c r="L53" s="69">
        <v>2882</v>
      </c>
      <c r="M53" s="69">
        <v>2795</v>
      </c>
      <c r="N53" s="69">
        <v>2436</v>
      </c>
      <c r="O53" s="70">
        <v>2316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65" t="s">
        <v>25</v>
      </c>
      <c r="C57" s="1266"/>
      <c r="D57" s="1269" t="s">
        <v>26</v>
      </c>
      <c r="E57" s="1270"/>
      <c r="F57" s="1270"/>
      <c r="G57" s="1270"/>
      <c r="H57" s="1270"/>
      <c r="I57" s="1270"/>
      <c r="J57" s="1271"/>
      <c r="K57" s="82" t="s">
        <v>595</v>
      </c>
      <c r="L57" s="83" t="s">
        <v>595</v>
      </c>
      <c r="M57" s="83" t="s">
        <v>595</v>
      </c>
      <c r="N57" s="83" t="s">
        <v>595</v>
      </c>
      <c r="O57" s="84" t="s">
        <v>595</v>
      </c>
    </row>
    <row r="58" spans="1:21" ht="31.5" customHeight="1" thickBot="1">
      <c r="B58" s="1267"/>
      <c r="C58" s="1268"/>
      <c r="D58" s="1272" t="s">
        <v>27</v>
      </c>
      <c r="E58" s="1273"/>
      <c r="F58" s="1273"/>
      <c r="G58" s="1273"/>
      <c r="H58" s="1273"/>
      <c r="I58" s="1273"/>
      <c r="J58" s="1274"/>
      <c r="K58" s="85" t="s">
        <v>595</v>
      </c>
      <c r="L58" s="86" t="s">
        <v>595</v>
      </c>
      <c r="M58" s="86" t="s">
        <v>595</v>
      </c>
      <c r="N58" s="86" t="s">
        <v>595</v>
      </c>
      <c r="O58" s="87" t="s">
        <v>595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lO7IGXA6lKVvTY1v9LX7/D5BM8pNnh1jzDGNqm7aldBn55bpUlU1EuASlAO8DIGbnWklXloNMjucXWLMyCPqQ==" saltValue="i2oJjV8sB+awAAqnpsjh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548</v>
      </c>
      <c r="J40" s="99" t="s">
        <v>549</v>
      </c>
      <c r="K40" s="99" t="s">
        <v>550</v>
      </c>
      <c r="L40" s="99" t="s">
        <v>551</v>
      </c>
      <c r="M40" s="100" t="s">
        <v>552</v>
      </c>
    </row>
    <row r="41" spans="2:13" ht="27.75" customHeight="1">
      <c r="B41" s="1275" t="s">
        <v>30</v>
      </c>
      <c r="C41" s="1276"/>
      <c r="D41" s="101"/>
      <c r="E41" s="1281" t="s">
        <v>31</v>
      </c>
      <c r="F41" s="1281"/>
      <c r="G41" s="1281"/>
      <c r="H41" s="1282"/>
      <c r="I41" s="102">
        <v>64335</v>
      </c>
      <c r="J41" s="103">
        <v>63971</v>
      </c>
      <c r="K41" s="103">
        <v>62603</v>
      </c>
      <c r="L41" s="103">
        <v>63120</v>
      </c>
      <c r="M41" s="104">
        <v>61430</v>
      </c>
    </row>
    <row r="42" spans="2:13" ht="27.75" customHeight="1">
      <c r="B42" s="1277"/>
      <c r="C42" s="1278"/>
      <c r="D42" s="105"/>
      <c r="E42" s="1283" t="s">
        <v>32</v>
      </c>
      <c r="F42" s="1283"/>
      <c r="G42" s="1283"/>
      <c r="H42" s="1284"/>
      <c r="I42" s="106">
        <v>243</v>
      </c>
      <c r="J42" s="107">
        <v>173</v>
      </c>
      <c r="K42" s="107">
        <v>127</v>
      </c>
      <c r="L42" s="107">
        <v>84</v>
      </c>
      <c r="M42" s="108">
        <v>43</v>
      </c>
    </row>
    <row r="43" spans="2:13" ht="27.75" customHeight="1">
      <c r="B43" s="1277"/>
      <c r="C43" s="1278"/>
      <c r="D43" s="105"/>
      <c r="E43" s="1283" t="s">
        <v>33</v>
      </c>
      <c r="F43" s="1283"/>
      <c r="G43" s="1283"/>
      <c r="H43" s="1284"/>
      <c r="I43" s="106">
        <v>27123</v>
      </c>
      <c r="J43" s="107">
        <v>26985</v>
      </c>
      <c r="K43" s="107">
        <v>27272</v>
      </c>
      <c r="L43" s="107">
        <v>26391</v>
      </c>
      <c r="M43" s="108">
        <v>24950</v>
      </c>
    </row>
    <row r="44" spans="2:13" ht="27.75" customHeight="1">
      <c r="B44" s="1277"/>
      <c r="C44" s="1278"/>
      <c r="D44" s="105"/>
      <c r="E44" s="1283" t="s">
        <v>34</v>
      </c>
      <c r="F44" s="1283"/>
      <c r="G44" s="1283"/>
      <c r="H44" s="1284"/>
      <c r="I44" s="106">
        <v>924</v>
      </c>
      <c r="J44" s="107">
        <v>446</v>
      </c>
      <c r="K44" s="107">
        <v>192</v>
      </c>
      <c r="L44" s="107">
        <v>199</v>
      </c>
      <c r="M44" s="108">
        <v>350</v>
      </c>
    </row>
    <row r="45" spans="2:13" ht="27.75" customHeight="1">
      <c r="B45" s="1277"/>
      <c r="C45" s="1278"/>
      <c r="D45" s="105"/>
      <c r="E45" s="1283" t="s">
        <v>35</v>
      </c>
      <c r="F45" s="1283"/>
      <c r="G45" s="1283"/>
      <c r="H45" s="1284"/>
      <c r="I45" s="106">
        <v>8990</v>
      </c>
      <c r="J45" s="107">
        <v>9189</v>
      </c>
      <c r="K45" s="107">
        <v>8785</v>
      </c>
      <c r="L45" s="107">
        <v>8880</v>
      </c>
      <c r="M45" s="108">
        <v>8174</v>
      </c>
    </row>
    <row r="46" spans="2:13" ht="27.75" customHeight="1">
      <c r="B46" s="1277"/>
      <c r="C46" s="1278"/>
      <c r="D46" s="109"/>
      <c r="E46" s="1283" t="s">
        <v>36</v>
      </c>
      <c r="F46" s="1283"/>
      <c r="G46" s="1283"/>
      <c r="H46" s="1284"/>
      <c r="I46" s="106" t="s">
        <v>506</v>
      </c>
      <c r="J46" s="107" t="s">
        <v>506</v>
      </c>
      <c r="K46" s="107" t="s">
        <v>506</v>
      </c>
      <c r="L46" s="107" t="s">
        <v>506</v>
      </c>
      <c r="M46" s="108" t="s">
        <v>506</v>
      </c>
    </row>
    <row r="47" spans="2:13" ht="27.75" customHeight="1">
      <c r="B47" s="1277"/>
      <c r="C47" s="1278"/>
      <c r="D47" s="110"/>
      <c r="E47" s="1285" t="s">
        <v>37</v>
      </c>
      <c r="F47" s="1286"/>
      <c r="G47" s="1286"/>
      <c r="H47" s="1287"/>
      <c r="I47" s="106" t="s">
        <v>506</v>
      </c>
      <c r="J47" s="107" t="s">
        <v>506</v>
      </c>
      <c r="K47" s="107" t="s">
        <v>506</v>
      </c>
      <c r="L47" s="107" t="s">
        <v>506</v>
      </c>
      <c r="M47" s="108" t="s">
        <v>506</v>
      </c>
    </row>
    <row r="48" spans="2:13" ht="27.75" customHeight="1">
      <c r="B48" s="1277"/>
      <c r="C48" s="1278"/>
      <c r="D48" s="105"/>
      <c r="E48" s="1283" t="s">
        <v>38</v>
      </c>
      <c r="F48" s="1283"/>
      <c r="G48" s="1283"/>
      <c r="H48" s="1284"/>
      <c r="I48" s="106" t="s">
        <v>506</v>
      </c>
      <c r="J48" s="107" t="s">
        <v>506</v>
      </c>
      <c r="K48" s="107" t="s">
        <v>506</v>
      </c>
      <c r="L48" s="107" t="s">
        <v>506</v>
      </c>
      <c r="M48" s="108" t="s">
        <v>506</v>
      </c>
    </row>
    <row r="49" spans="2:13" ht="27.75" customHeight="1">
      <c r="B49" s="1279"/>
      <c r="C49" s="1280"/>
      <c r="D49" s="105"/>
      <c r="E49" s="1283" t="s">
        <v>39</v>
      </c>
      <c r="F49" s="1283"/>
      <c r="G49" s="1283"/>
      <c r="H49" s="1284"/>
      <c r="I49" s="106" t="s">
        <v>506</v>
      </c>
      <c r="J49" s="107" t="s">
        <v>506</v>
      </c>
      <c r="K49" s="107" t="s">
        <v>506</v>
      </c>
      <c r="L49" s="107" t="s">
        <v>506</v>
      </c>
      <c r="M49" s="108" t="s">
        <v>506</v>
      </c>
    </row>
    <row r="50" spans="2:13" ht="27.75" customHeight="1">
      <c r="B50" s="1288" t="s">
        <v>40</v>
      </c>
      <c r="C50" s="1289"/>
      <c r="D50" s="111"/>
      <c r="E50" s="1283" t="s">
        <v>41</v>
      </c>
      <c r="F50" s="1283"/>
      <c r="G50" s="1283"/>
      <c r="H50" s="1284"/>
      <c r="I50" s="106">
        <v>11086</v>
      </c>
      <c r="J50" s="107">
        <v>11314</v>
      </c>
      <c r="K50" s="107">
        <v>10538</v>
      </c>
      <c r="L50" s="107">
        <v>10586</v>
      </c>
      <c r="M50" s="108">
        <v>10301</v>
      </c>
    </row>
    <row r="51" spans="2:13" ht="27.75" customHeight="1">
      <c r="B51" s="1277"/>
      <c r="C51" s="1278"/>
      <c r="D51" s="105"/>
      <c r="E51" s="1283" t="s">
        <v>42</v>
      </c>
      <c r="F51" s="1283"/>
      <c r="G51" s="1283"/>
      <c r="H51" s="1284"/>
      <c r="I51" s="106">
        <v>15351</v>
      </c>
      <c r="J51" s="107">
        <v>14636</v>
      </c>
      <c r="K51" s="107">
        <v>14156</v>
      </c>
      <c r="L51" s="107">
        <v>13973</v>
      </c>
      <c r="M51" s="108">
        <v>13507</v>
      </c>
    </row>
    <row r="52" spans="2:13" ht="27.75" customHeight="1">
      <c r="B52" s="1279"/>
      <c r="C52" s="1280"/>
      <c r="D52" s="105"/>
      <c r="E52" s="1283" t="s">
        <v>43</v>
      </c>
      <c r="F52" s="1283"/>
      <c r="G52" s="1283"/>
      <c r="H52" s="1284"/>
      <c r="I52" s="106">
        <v>64416</v>
      </c>
      <c r="J52" s="107">
        <v>64989</v>
      </c>
      <c r="K52" s="107">
        <v>63681</v>
      </c>
      <c r="L52" s="107">
        <v>64058</v>
      </c>
      <c r="M52" s="108">
        <v>63162</v>
      </c>
    </row>
    <row r="53" spans="2:13" ht="27.75" customHeight="1" thickBot="1">
      <c r="B53" s="1290" t="s">
        <v>44</v>
      </c>
      <c r="C53" s="1291"/>
      <c r="D53" s="112"/>
      <c r="E53" s="1292" t="s">
        <v>45</v>
      </c>
      <c r="F53" s="1292"/>
      <c r="G53" s="1292"/>
      <c r="H53" s="1293"/>
      <c r="I53" s="113">
        <v>10762</v>
      </c>
      <c r="J53" s="114">
        <v>9825</v>
      </c>
      <c r="K53" s="114">
        <v>10603</v>
      </c>
      <c r="L53" s="114">
        <v>10056</v>
      </c>
      <c r="M53" s="115">
        <v>7976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Ewn6xtgi6gYl+fzHtU2EvfMiz5Zb9RGdHcOfUqYEp26P1nEdThqsEwvBLCZo6scaiTAYiBvLyy+VfYVRfG/yg==" saltValue="Wl6XYPQhsNXX/OfyCf9x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550</v>
      </c>
      <c r="G54" s="124" t="s">
        <v>551</v>
      </c>
      <c r="H54" s="125" t="s">
        <v>552</v>
      </c>
    </row>
    <row r="55" spans="2:8" ht="52.5" customHeight="1">
      <c r="B55" s="126"/>
      <c r="C55" s="1302" t="s">
        <v>48</v>
      </c>
      <c r="D55" s="1302"/>
      <c r="E55" s="1303"/>
      <c r="F55" s="127">
        <v>3301</v>
      </c>
      <c r="G55" s="127">
        <v>3341</v>
      </c>
      <c r="H55" s="128">
        <v>3030</v>
      </c>
    </row>
    <row r="56" spans="2:8" ht="52.5" customHeight="1">
      <c r="B56" s="129"/>
      <c r="C56" s="1304" t="s">
        <v>49</v>
      </c>
      <c r="D56" s="1304"/>
      <c r="E56" s="1305"/>
      <c r="F56" s="130">
        <v>2550</v>
      </c>
      <c r="G56" s="130">
        <v>2110</v>
      </c>
      <c r="H56" s="131">
        <v>1529</v>
      </c>
    </row>
    <row r="57" spans="2:8" ht="53.25" customHeight="1">
      <c r="B57" s="129"/>
      <c r="C57" s="1306" t="s">
        <v>50</v>
      </c>
      <c r="D57" s="1306"/>
      <c r="E57" s="1307"/>
      <c r="F57" s="132">
        <v>5655</v>
      </c>
      <c r="G57" s="132">
        <v>5651</v>
      </c>
      <c r="H57" s="133">
        <v>5158</v>
      </c>
    </row>
    <row r="58" spans="2:8" ht="45.75" customHeight="1">
      <c r="B58" s="134"/>
      <c r="C58" s="1294" t="s">
        <v>572</v>
      </c>
      <c r="D58" s="1295"/>
      <c r="E58" s="1296"/>
      <c r="F58" s="135">
        <v>3053</v>
      </c>
      <c r="G58" s="135">
        <v>3057</v>
      </c>
      <c r="H58" s="136">
        <v>3059</v>
      </c>
    </row>
    <row r="59" spans="2:8" ht="45.75" customHeight="1">
      <c r="B59" s="134"/>
      <c r="C59" s="1294" t="s">
        <v>573</v>
      </c>
      <c r="D59" s="1295"/>
      <c r="E59" s="1296"/>
      <c r="F59" s="135">
        <v>738</v>
      </c>
      <c r="G59" s="135">
        <v>739</v>
      </c>
      <c r="H59" s="136">
        <v>439</v>
      </c>
    </row>
    <row r="60" spans="2:8" ht="45.75" customHeight="1">
      <c r="B60" s="134"/>
      <c r="C60" s="1294" t="s">
        <v>574</v>
      </c>
      <c r="D60" s="1295"/>
      <c r="E60" s="1296"/>
      <c r="F60" s="135">
        <v>324</v>
      </c>
      <c r="G60" s="135">
        <v>316</v>
      </c>
      <c r="H60" s="136">
        <v>305</v>
      </c>
    </row>
    <row r="61" spans="2:8" ht="45.75" customHeight="1">
      <c r="B61" s="134"/>
      <c r="C61" s="1294" t="s">
        <v>575</v>
      </c>
      <c r="D61" s="1295"/>
      <c r="E61" s="1296"/>
      <c r="F61" s="135"/>
      <c r="G61" s="135"/>
      <c r="H61" s="136">
        <v>243</v>
      </c>
    </row>
    <row r="62" spans="2:8" ht="45.75" customHeight="1" thickBot="1">
      <c r="B62" s="137"/>
      <c r="C62" s="1297" t="s">
        <v>576</v>
      </c>
      <c r="D62" s="1298"/>
      <c r="E62" s="1299"/>
      <c r="F62" s="138">
        <v>359</v>
      </c>
      <c r="G62" s="138">
        <v>461</v>
      </c>
      <c r="H62" s="139">
        <v>160</v>
      </c>
    </row>
    <row r="63" spans="2:8" ht="52.5" customHeight="1" thickBot="1">
      <c r="B63" s="140"/>
      <c r="C63" s="1300" t="s">
        <v>51</v>
      </c>
      <c r="D63" s="1300"/>
      <c r="E63" s="1301"/>
      <c r="F63" s="141">
        <v>11506</v>
      </c>
      <c r="G63" s="141">
        <v>11102</v>
      </c>
      <c r="H63" s="142">
        <v>9717</v>
      </c>
    </row>
    <row r="64" spans="2:8" ht="15" customHeight="1"/>
    <row r="65" ht="0" hidden="1" customHeight="1"/>
    <row r="66" ht="0" hidden="1" customHeight="1"/>
  </sheetData>
  <sheetProtection algorithmName="SHA-512" hashValue="wp0ambxmGB5HwOO+NjyX0AZC6PeVHHmiE9NXewRWTDI4bBPAUbetjCPbv6E0IA1ed4hXi7ZhCNc1+a7F7Xgh/A==" saltValue="dyhIymy54F7BnCoIS8Pb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6" t="s">
        <v>611</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612</v>
      </c>
    </row>
    <row r="50" spans="1:109">
      <c r="B50" s="394"/>
      <c r="G50" s="1308"/>
      <c r="H50" s="1308"/>
      <c r="I50" s="1308"/>
      <c r="J50" s="1308"/>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c r="B51" s="394"/>
      <c r="G51" s="1325"/>
      <c r="H51" s="1325"/>
      <c r="I51" s="1330"/>
      <c r="J51" s="1330"/>
      <c r="K51" s="1315"/>
      <c r="L51" s="1315"/>
      <c r="M51" s="1315"/>
      <c r="N51" s="1315"/>
      <c r="AM51" s="403"/>
      <c r="AN51" s="1313" t="s">
        <v>613</v>
      </c>
      <c r="AO51" s="1313"/>
      <c r="AP51" s="1313"/>
      <c r="AQ51" s="1313"/>
      <c r="AR51" s="1313"/>
      <c r="AS51" s="1313"/>
      <c r="AT51" s="1313"/>
      <c r="AU51" s="1313"/>
      <c r="AV51" s="1313"/>
      <c r="AW51" s="1313"/>
      <c r="AX51" s="1313"/>
      <c r="AY51" s="1313"/>
      <c r="AZ51" s="1313"/>
      <c r="BA51" s="1313"/>
      <c r="BB51" s="1313" t="s">
        <v>614</v>
      </c>
      <c r="BC51" s="1313"/>
      <c r="BD51" s="1313"/>
      <c r="BE51" s="1313"/>
      <c r="BF51" s="1313"/>
      <c r="BG51" s="1313"/>
      <c r="BH51" s="1313"/>
      <c r="BI51" s="1313"/>
      <c r="BJ51" s="1313"/>
      <c r="BK51" s="1313"/>
      <c r="BL51" s="1313"/>
      <c r="BM51" s="1313"/>
      <c r="BN51" s="1313"/>
      <c r="BO51" s="1313"/>
      <c r="BP51" s="1329"/>
      <c r="BQ51" s="1310"/>
      <c r="BR51" s="1310"/>
      <c r="BS51" s="1310"/>
      <c r="BT51" s="1310"/>
      <c r="BU51" s="1310"/>
      <c r="BV51" s="1310"/>
      <c r="BW51" s="1310"/>
      <c r="BX51" s="1310">
        <v>40.5</v>
      </c>
      <c r="BY51" s="1310"/>
      <c r="BZ51" s="1310"/>
      <c r="CA51" s="1310"/>
      <c r="CB51" s="1310"/>
      <c r="CC51" s="1310"/>
      <c r="CD51" s="1310"/>
      <c r="CE51" s="1310"/>
      <c r="CF51" s="1310">
        <v>44.6</v>
      </c>
      <c r="CG51" s="1310"/>
      <c r="CH51" s="1310"/>
      <c r="CI51" s="1310"/>
      <c r="CJ51" s="1310"/>
      <c r="CK51" s="1310"/>
      <c r="CL51" s="1310"/>
      <c r="CM51" s="1310"/>
      <c r="CN51" s="1310">
        <v>42.4</v>
      </c>
      <c r="CO51" s="1310"/>
      <c r="CP51" s="1310"/>
      <c r="CQ51" s="1310"/>
      <c r="CR51" s="1310"/>
      <c r="CS51" s="1310"/>
      <c r="CT51" s="1310"/>
      <c r="CU51" s="1310"/>
      <c r="CV51" s="1310">
        <v>34.299999999999997</v>
      </c>
      <c r="CW51" s="1310"/>
      <c r="CX51" s="1310"/>
      <c r="CY51" s="1310"/>
      <c r="CZ51" s="1310"/>
      <c r="DA51" s="1310"/>
      <c r="DB51" s="1310"/>
      <c r="DC51" s="1310"/>
    </row>
    <row r="52" spans="1:109">
      <c r="B52" s="394"/>
      <c r="G52" s="1325"/>
      <c r="H52" s="1325"/>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5"/>
      <c r="H53" s="1325"/>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615</v>
      </c>
      <c r="BC53" s="1313"/>
      <c r="BD53" s="1313"/>
      <c r="BE53" s="1313"/>
      <c r="BF53" s="1313"/>
      <c r="BG53" s="1313"/>
      <c r="BH53" s="1313"/>
      <c r="BI53" s="1313"/>
      <c r="BJ53" s="1313"/>
      <c r="BK53" s="1313"/>
      <c r="BL53" s="1313"/>
      <c r="BM53" s="1313"/>
      <c r="BN53" s="1313"/>
      <c r="BO53" s="1313"/>
      <c r="BP53" s="1329"/>
      <c r="BQ53" s="1310"/>
      <c r="BR53" s="1310"/>
      <c r="BS53" s="1310"/>
      <c r="BT53" s="1310"/>
      <c r="BU53" s="1310"/>
      <c r="BV53" s="1310"/>
      <c r="BW53" s="1310"/>
      <c r="BX53" s="1310">
        <v>56.7</v>
      </c>
      <c r="BY53" s="1310"/>
      <c r="BZ53" s="1310"/>
      <c r="CA53" s="1310"/>
      <c r="CB53" s="1310"/>
      <c r="CC53" s="1310"/>
      <c r="CD53" s="1310"/>
      <c r="CE53" s="1310"/>
      <c r="CF53" s="1310">
        <v>58.3</v>
      </c>
      <c r="CG53" s="1310"/>
      <c r="CH53" s="1310"/>
      <c r="CI53" s="1310"/>
      <c r="CJ53" s="1310"/>
      <c r="CK53" s="1310"/>
      <c r="CL53" s="1310"/>
      <c r="CM53" s="1310"/>
      <c r="CN53" s="1310">
        <v>59.5</v>
      </c>
      <c r="CO53" s="1310"/>
      <c r="CP53" s="1310"/>
      <c r="CQ53" s="1310"/>
      <c r="CR53" s="1310"/>
      <c r="CS53" s="1310"/>
      <c r="CT53" s="1310"/>
      <c r="CU53" s="1310"/>
      <c r="CV53" s="1310">
        <v>61.2</v>
      </c>
      <c r="CW53" s="1310"/>
      <c r="CX53" s="1310"/>
      <c r="CY53" s="1310"/>
      <c r="CZ53" s="1310"/>
      <c r="DA53" s="1310"/>
      <c r="DB53" s="1310"/>
      <c r="DC53" s="1310"/>
    </row>
    <row r="54" spans="1:109">
      <c r="A54" s="402"/>
      <c r="B54" s="394"/>
      <c r="G54" s="1325"/>
      <c r="H54" s="1325"/>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8"/>
      <c r="H55" s="1308"/>
      <c r="I55" s="1308"/>
      <c r="J55" s="1308"/>
      <c r="K55" s="1315"/>
      <c r="L55" s="1315"/>
      <c r="M55" s="1315"/>
      <c r="N55" s="1315"/>
      <c r="AN55" s="1314" t="s">
        <v>616</v>
      </c>
      <c r="AO55" s="1314"/>
      <c r="AP55" s="1314"/>
      <c r="AQ55" s="1314"/>
      <c r="AR55" s="1314"/>
      <c r="AS55" s="1314"/>
      <c r="AT55" s="1314"/>
      <c r="AU55" s="1314"/>
      <c r="AV55" s="1314"/>
      <c r="AW55" s="1314"/>
      <c r="AX55" s="1314"/>
      <c r="AY55" s="1314"/>
      <c r="AZ55" s="1314"/>
      <c r="BA55" s="1314"/>
      <c r="BB55" s="1313" t="s">
        <v>614</v>
      </c>
      <c r="BC55" s="1313"/>
      <c r="BD55" s="1313"/>
      <c r="BE55" s="1313"/>
      <c r="BF55" s="1313"/>
      <c r="BG55" s="1313"/>
      <c r="BH55" s="1313"/>
      <c r="BI55" s="1313"/>
      <c r="BJ55" s="1313"/>
      <c r="BK55" s="1313"/>
      <c r="BL55" s="1313"/>
      <c r="BM55" s="1313"/>
      <c r="BN55" s="1313"/>
      <c r="BO55" s="1313"/>
      <c r="BP55" s="1329"/>
      <c r="BQ55" s="1310"/>
      <c r="BR55" s="1310"/>
      <c r="BS55" s="1310"/>
      <c r="BT55" s="1310"/>
      <c r="BU55" s="1310"/>
      <c r="BV55" s="1310"/>
      <c r="BW55" s="1310"/>
      <c r="BX55" s="1310">
        <v>34.9</v>
      </c>
      <c r="BY55" s="1310"/>
      <c r="BZ55" s="1310"/>
      <c r="CA55" s="1310"/>
      <c r="CB55" s="1310"/>
      <c r="CC55" s="1310"/>
      <c r="CD55" s="1310"/>
      <c r="CE55" s="1310"/>
      <c r="CF55" s="1310">
        <v>53.1</v>
      </c>
      <c r="CG55" s="1310"/>
      <c r="CH55" s="1310"/>
      <c r="CI55" s="1310"/>
      <c r="CJ55" s="1310"/>
      <c r="CK55" s="1310"/>
      <c r="CL55" s="1310"/>
      <c r="CM55" s="1310"/>
      <c r="CN55" s="1310">
        <v>51.2</v>
      </c>
      <c r="CO55" s="1310"/>
      <c r="CP55" s="1310"/>
      <c r="CQ55" s="1310"/>
      <c r="CR55" s="1310"/>
      <c r="CS55" s="1310"/>
      <c r="CT55" s="1310"/>
      <c r="CU55" s="1310"/>
      <c r="CV55" s="1310">
        <v>47.2</v>
      </c>
      <c r="CW55" s="1310"/>
      <c r="CX55" s="1310"/>
      <c r="CY55" s="1310"/>
      <c r="CZ55" s="1310"/>
      <c r="DA55" s="1310"/>
      <c r="DB55" s="1310"/>
      <c r="DC55" s="1310"/>
    </row>
    <row r="56" spans="1:109">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615</v>
      </c>
      <c r="BC57" s="1313"/>
      <c r="BD57" s="1313"/>
      <c r="BE57" s="1313"/>
      <c r="BF57" s="1313"/>
      <c r="BG57" s="1313"/>
      <c r="BH57" s="1313"/>
      <c r="BI57" s="1313"/>
      <c r="BJ57" s="1313"/>
      <c r="BK57" s="1313"/>
      <c r="BL57" s="1313"/>
      <c r="BM57" s="1313"/>
      <c r="BN57" s="1313"/>
      <c r="BO57" s="1313"/>
      <c r="BP57" s="1329"/>
      <c r="BQ57" s="1310"/>
      <c r="BR57" s="1310"/>
      <c r="BS57" s="1310"/>
      <c r="BT57" s="1310"/>
      <c r="BU57" s="1310"/>
      <c r="BV57" s="1310"/>
      <c r="BW57" s="1310"/>
      <c r="BX57" s="1310">
        <v>60.2</v>
      </c>
      <c r="BY57" s="1310"/>
      <c r="BZ57" s="1310"/>
      <c r="CA57" s="1310"/>
      <c r="CB57" s="1310"/>
      <c r="CC57" s="1310"/>
      <c r="CD57" s="1310"/>
      <c r="CE57" s="1310"/>
      <c r="CF57" s="1310">
        <v>57.4</v>
      </c>
      <c r="CG57" s="1310"/>
      <c r="CH57" s="1310"/>
      <c r="CI57" s="1310"/>
      <c r="CJ57" s="1310"/>
      <c r="CK57" s="1310"/>
      <c r="CL57" s="1310"/>
      <c r="CM57" s="1310"/>
      <c r="CN57" s="1310">
        <v>58.7</v>
      </c>
      <c r="CO57" s="1310"/>
      <c r="CP57" s="1310"/>
      <c r="CQ57" s="1310"/>
      <c r="CR57" s="1310"/>
      <c r="CS57" s="1310"/>
      <c r="CT57" s="1310"/>
      <c r="CU57" s="1310"/>
      <c r="CV57" s="1310">
        <v>59.8</v>
      </c>
      <c r="CW57" s="1310"/>
      <c r="CX57" s="1310"/>
      <c r="CY57" s="1310"/>
      <c r="CZ57" s="1310"/>
      <c r="DA57" s="1310"/>
      <c r="DB57" s="1310"/>
      <c r="DC57" s="1310"/>
      <c r="DD57" s="407"/>
      <c r="DE57" s="406"/>
    </row>
    <row r="58" spans="1:109" s="402" customFormat="1">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617</v>
      </c>
    </row>
    <row r="64" spans="1:109">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6" t="s">
        <v>618</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612</v>
      </c>
    </row>
    <row r="72" spans="2:107">
      <c r="B72" s="394"/>
      <c r="G72" s="1308"/>
      <c r="H72" s="1308"/>
      <c r="I72" s="1308"/>
      <c r="J72" s="1308"/>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c r="B73" s="394"/>
      <c r="G73" s="1325"/>
      <c r="H73" s="1325"/>
      <c r="I73" s="1325"/>
      <c r="J73" s="1325"/>
      <c r="K73" s="1309"/>
      <c r="L73" s="1309"/>
      <c r="M73" s="1309"/>
      <c r="N73" s="1309"/>
      <c r="AM73" s="403"/>
      <c r="AN73" s="1313" t="s">
        <v>613</v>
      </c>
      <c r="AO73" s="1313"/>
      <c r="AP73" s="1313"/>
      <c r="AQ73" s="1313"/>
      <c r="AR73" s="1313"/>
      <c r="AS73" s="1313"/>
      <c r="AT73" s="1313"/>
      <c r="AU73" s="1313"/>
      <c r="AV73" s="1313"/>
      <c r="AW73" s="1313"/>
      <c r="AX73" s="1313"/>
      <c r="AY73" s="1313"/>
      <c r="AZ73" s="1313"/>
      <c r="BA73" s="1313"/>
      <c r="BB73" s="1313" t="s">
        <v>614</v>
      </c>
      <c r="BC73" s="1313"/>
      <c r="BD73" s="1313"/>
      <c r="BE73" s="1313"/>
      <c r="BF73" s="1313"/>
      <c r="BG73" s="1313"/>
      <c r="BH73" s="1313"/>
      <c r="BI73" s="1313"/>
      <c r="BJ73" s="1313"/>
      <c r="BK73" s="1313"/>
      <c r="BL73" s="1313"/>
      <c r="BM73" s="1313"/>
      <c r="BN73" s="1313"/>
      <c r="BO73" s="1313"/>
      <c r="BP73" s="1310">
        <v>44.6</v>
      </c>
      <c r="BQ73" s="1310"/>
      <c r="BR73" s="1310"/>
      <c r="BS73" s="1310"/>
      <c r="BT73" s="1310"/>
      <c r="BU73" s="1310"/>
      <c r="BV73" s="1310"/>
      <c r="BW73" s="1310"/>
      <c r="BX73" s="1310">
        <v>40.5</v>
      </c>
      <c r="BY73" s="1310"/>
      <c r="BZ73" s="1310"/>
      <c r="CA73" s="1310"/>
      <c r="CB73" s="1310"/>
      <c r="CC73" s="1310"/>
      <c r="CD73" s="1310"/>
      <c r="CE73" s="1310"/>
      <c r="CF73" s="1310">
        <v>44.6</v>
      </c>
      <c r="CG73" s="1310"/>
      <c r="CH73" s="1310"/>
      <c r="CI73" s="1310"/>
      <c r="CJ73" s="1310"/>
      <c r="CK73" s="1310"/>
      <c r="CL73" s="1310"/>
      <c r="CM73" s="1310"/>
      <c r="CN73" s="1310">
        <v>42.4</v>
      </c>
      <c r="CO73" s="1310"/>
      <c r="CP73" s="1310"/>
      <c r="CQ73" s="1310"/>
      <c r="CR73" s="1310"/>
      <c r="CS73" s="1310"/>
      <c r="CT73" s="1310"/>
      <c r="CU73" s="1310"/>
      <c r="CV73" s="1310">
        <v>34.299999999999997</v>
      </c>
      <c r="CW73" s="1310"/>
      <c r="CX73" s="1310"/>
      <c r="CY73" s="1310"/>
      <c r="CZ73" s="1310"/>
      <c r="DA73" s="1310"/>
      <c r="DB73" s="1310"/>
      <c r="DC73" s="1310"/>
    </row>
    <row r="74" spans="2:107">
      <c r="B74" s="394"/>
      <c r="G74" s="1325"/>
      <c r="H74" s="1325"/>
      <c r="I74" s="1325"/>
      <c r="J74" s="1325"/>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5"/>
      <c r="H75" s="1325"/>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619</v>
      </c>
      <c r="BC75" s="1313"/>
      <c r="BD75" s="1313"/>
      <c r="BE75" s="1313"/>
      <c r="BF75" s="1313"/>
      <c r="BG75" s="1313"/>
      <c r="BH75" s="1313"/>
      <c r="BI75" s="1313"/>
      <c r="BJ75" s="1313"/>
      <c r="BK75" s="1313"/>
      <c r="BL75" s="1313"/>
      <c r="BM75" s="1313"/>
      <c r="BN75" s="1313"/>
      <c r="BO75" s="1313"/>
      <c r="BP75" s="1310">
        <v>10.9</v>
      </c>
      <c r="BQ75" s="1310"/>
      <c r="BR75" s="1310"/>
      <c r="BS75" s="1310"/>
      <c r="BT75" s="1310"/>
      <c r="BU75" s="1310"/>
      <c r="BV75" s="1310"/>
      <c r="BW75" s="1310"/>
      <c r="BX75" s="1310">
        <v>11.4</v>
      </c>
      <c r="BY75" s="1310"/>
      <c r="BZ75" s="1310"/>
      <c r="CA75" s="1310"/>
      <c r="CB75" s="1310"/>
      <c r="CC75" s="1310"/>
      <c r="CD75" s="1310"/>
      <c r="CE75" s="1310"/>
      <c r="CF75" s="1310">
        <v>11.8</v>
      </c>
      <c r="CG75" s="1310"/>
      <c r="CH75" s="1310"/>
      <c r="CI75" s="1310"/>
      <c r="CJ75" s="1310"/>
      <c r="CK75" s="1310"/>
      <c r="CL75" s="1310"/>
      <c r="CM75" s="1310"/>
      <c r="CN75" s="1310">
        <v>11.3</v>
      </c>
      <c r="CO75" s="1310"/>
      <c r="CP75" s="1310"/>
      <c r="CQ75" s="1310"/>
      <c r="CR75" s="1310"/>
      <c r="CS75" s="1310"/>
      <c r="CT75" s="1310"/>
      <c r="CU75" s="1310"/>
      <c r="CV75" s="1310">
        <v>10.6</v>
      </c>
      <c r="CW75" s="1310"/>
      <c r="CX75" s="1310"/>
      <c r="CY75" s="1310"/>
      <c r="CZ75" s="1310"/>
      <c r="DA75" s="1310"/>
      <c r="DB75" s="1310"/>
      <c r="DC75" s="1310"/>
    </row>
    <row r="76" spans="2:107">
      <c r="B76" s="394"/>
      <c r="G76" s="1325"/>
      <c r="H76" s="1325"/>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8"/>
      <c r="H77" s="1308"/>
      <c r="I77" s="1308"/>
      <c r="J77" s="1308"/>
      <c r="K77" s="1309"/>
      <c r="L77" s="1309"/>
      <c r="M77" s="1309"/>
      <c r="N77" s="1309"/>
      <c r="AN77" s="1314" t="s">
        <v>616</v>
      </c>
      <c r="AO77" s="1314"/>
      <c r="AP77" s="1314"/>
      <c r="AQ77" s="1314"/>
      <c r="AR77" s="1314"/>
      <c r="AS77" s="1314"/>
      <c r="AT77" s="1314"/>
      <c r="AU77" s="1314"/>
      <c r="AV77" s="1314"/>
      <c r="AW77" s="1314"/>
      <c r="AX77" s="1314"/>
      <c r="AY77" s="1314"/>
      <c r="AZ77" s="1314"/>
      <c r="BA77" s="1314"/>
      <c r="BB77" s="1313" t="s">
        <v>614</v>
      </c>
      <c r="BC77" s="1313"/>
      <c r="BD77" s="1313"/>
      <c r="BE77" s="1313"/>
      <c r="BF77" s="1313"/>
      <c r="BG77" s="1313"/>
      <c r="BH77" s="1313"/>
      <c r="BI77" s="1313"/>
      <c r="BJ77" s="1313"/>
      <c r="BK77" s="1313"/>
      <c r="BL77" s="1313"/>
      <c r="BM77" s="1313"/>
      <c r="BN77" s="1313"/>
      <c r="BO77" s="1313"/>
      <c r="BP77" s="1310">
        <v>33.799999999999997</v>
      </c>
      <c r="BQ77" s="1310"/>
      <c r="BR77" s="1310"/>
      <c r="BS77" s="1310"/>
      <c r="BT77" s="1310"/>
      <c r="BU77" s="1310"/>
      <c r="BV77" s="1310"/>
      <c r="BW77" s="1310"/>
      <c r="BX77" s="1310">
        <v>34.9</v>
      </c>
      <c r="BY77" s="1310"/>
      <c r="BZ77" s="1310"/>
      <c r="CA77" s="1310"/>
      <c r="CB77" s="1310"/>
      <c r="CC77" s="1310"/>
      <c r="CD77" s="1310"/>
      <c r="CE77" s="1310"/>
      <c r="CF77" s="1310">
        <v>53.1</v>
      </c>
      <c r="CG77" s="1310"/>
      <c r="CH77" s="1310"/>
      <c r="CI77" s="1310"/>
      <c r="CJ77" s="1310"/>
      <c r="CK77" s="1310"/>
      <c r="CL77" s="1310"/>
      <c r="CM77" s="1310"/>
      <c r="CN77" s="1310">
        <v>51.2</v>
      </c>
      <c r="CO77" s="1310"/>
      <c r="CP77" s="1310"/>
      <c r="CQ77" s="1310"/>
      <c r="CR77" s="1310"/>
      <c r="CS77" s="1310"/>
      <c r="CT77" s="1310"/>
      <c r="CU77" s="1310"/>
      <c r="CV77" s="1310">
        <v>47.2</v>
      </c>
      <c r="CW77" s="1310"/>
      <c r="CX77" s="1310"/>
      <c r="CY77" s="1310"/>
      <c r="CZ77" s="1310"/>
      <c r="DA77" s="1310"/>
      <c r="DB77" s="1310"/>
      <c r="DC77" s="1310"/>
    </row>
    <row r="78" spans="2:107">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619</v>
      </c>
      <c r="BC79" s="1313"/>
      <c r="BD79" s="1313"/>
      <c r="BE79" s="1313"/>
      <c r="BF79" s="1313"/>
      <c r="BG79" s="1313"/>
      <c r="BH79" s="1313"/>
      <c r="BI79" s="1313"/>
      <c r="BJ79" s="1313"/>
      <c r="BK79" s="1313"/>
      <c r="BL79" s="1313"/>
      <c r="BM79" s="1313"/>
      <c r="BN79" s="1313"/>
      <c r="BO79" s="1313"/>
      <c r="BP79" s="1310">
        <v>7.1</v>
      </c>
      <c r="BQ79" s="1310"/>
      <c r="BR79" s="1310"/>
      <c r="BS79" s="1310"/>
      <c r="BT79" s="1310"/>
      <c r="BU79" s="1310"/>
      <c r="BV79" s="1310"/>
      <c r="BW79" s="1310"/>
      <c r="BX79" s="1310">
        <v>7.2</v>
      </c>
      <c r="BY79" s="1310"/>
      <c r="BZ79" s="1310"/>
      <c r="CA79" s="1310"/>
      <c r="CB79" s="1310"/>
      <c r="CC79" s="1310"/>
      <c r="CD79" s="1310"/>
      <c r="CE79" s="1310"/>
      <c r="CF79" s="1310">
        <v>8.6</v>
      </c>
      <c r="CG79" s="1310"/>
      <c r="CH79" s="1310"/>
      <c r="CI79" s="1310"/>
      <c r="CJ79" s="1310"/>
      <c r="CK79" s="1310"/>
      <c r="CL79" s="1310"/>
      <c r="CM79" s="1310"/>
      <c r="CN79" s="1310">
        <v>8.1999999999999993</v>
      </c>
      <c r="CO79" s="1310"/>
      <c r="CP79" s="1310"/>
      <c r="CQ79" s="1310"/>
      <c r="CR79" s="1310"/>
      <c r="CS79" s="1310"/>
      <c r="CT79" s="1310"/>
      <c r="CU79" s="1310"/>
      <c r="CV79" s="1310">
        <v>7.8</v>
      </c>
      <c r="CW79" s="1310"/>
      <c r="CX79" s="1310"/>
      <c r="CY79" s="1310"/>
      <c r="CZ79" s="1310"/>
      <c r="DA79" s="1310"/>
      <c r="DB79" s="1310"/>
      <c r="DC79" s="1310"/>
    </row>
    <row r="80" spans="2:107">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vZXu4onIPmi4EwISSCSEI0vM/UpfrcB/O6siRR3dMYkRJrB9TJjON6H6zW4P+EKT/YrNPAuuLn/uigPZ3J6sg==" saltValue="/CN1AL1vhKC+0gyFELI8S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J19zvm5IGJdAjvlRAS8ysQuTouUtCyaNO0rF7SA7sqSbjQsquHTRewxcK4VXwojG5Pf0B1ME1+5H+q7t6N2YA==" saltValue="8ThGcOgBQ2D2CPJdeRNJ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kPPZkRTIKLtFtziz2VsaTAujUVTTBCnNj4vp+cBzzLSUiuVddZUEqdeUNRF0Cn/sm0CU05G5ECMbMJtr7LwOg==" saltValue="G2qpKGgu+sxptdKUNn7Z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545</v>
      </c>
      <c r="G2" s="156"/>
      <c r="H2" s="157"/>
    </row>
    <row r="3" spans="1:8">
      <c r="A3" s="153" t="s">
        <v>538</v>
      </c>
      <c r="B3" s="158"/>
      <c r="C3" s="159"/>
      <c r="D3" s="160">
        <v>37780</v>
      </c>
      <c r="E3" s="161"/>
      <c r="F3" s="162">
        <v>53605</v>
      </c>
      <c r="G3" s="163"/>
      <c r="H3" s="164"/>
    </row>
    <row r="4" spans="1:8">
      <c r="A4" s="165"/>
      <c r="B4" s="166"/>
      <c r="C4" s="167"/>
      <c r="D4" s="168">
        <v>19276</v>
      </c>
      <c r="E4" s="169"/>
      <c r="F4" s="170">
        <v>28343</v>
      </c>
      <c r="G4" s="171"/>
      <c r="H4" s="172"/>
    </row>
    <row r="5" spans="1:8">
      <c r="A5" s="153" t="s">
        <v>540</v>
      </c>
      <c r="B5" s="158"/>
      <c r="C5" s="159"/>
      <c r="D5" s="160">
        <v>57070</v>
      </c>
      <c r="E5" s="161"/>
      <c r="F5" s="162">
        <v>58051</v>
      </c>
      <c r="G5" s="163"/>
      <c r="H5" s="164"/>
    </row>
    <row r="6" spans="1:8">
      <c r="A6" s="165"/>
      <c r="B6" s="166"/>
      <c r="C6" s="167"/>
      <c r="D6" s="168">
        <v>45968</v>
      </c>
      <c r="E6" s="169"/>
      <c r="F6" s="170">
        <v>32143</v>
      </c>
      <c r="G6" s="171"/>
      <c r="H6" s="172"/>
    </row>
    <row r="7" spans="1:8">
      <c r="A7" s="153" t="s">
        <v>541</v>
      </c>
      <c r="B7" s="158"/>
      <c r="C7" s="159"/>
      <c r="D7" s="160">
        <v>45586</v>
      </c>
      <c r="E7" s="161"/>
      <c r="F7" s="162">
        <v>65942</v>
      </c>
      <c r="G7" s="163"/>
      <c r="H7" s="164"/>
    </row>
    <row r="8" spans="1:8">
      <c r="A8" s="165"/>
      <c r="B8" s="166"/>
      <c r="C8" s="167"/>
      <c r="D8" s="168">
        <v>28515</v>
      </c>
      <c r="E8" s="169"/>
      <c r="F8" s="170">
        <v>32778</v>
      </c>
      <c r="G8" s="171"/>
      <c r="H8" s="172"/>
    </row>
    <row r="9" spans="1:8">
      <c r="A9" s="153" t="s">
        <v>542</v>
      </c>
      <c r="B9" s="158"/>
      <c r="C9" s="159"/>
      <c r="D9" s="160">
        <v>69363</v>
      </c>
      <c r="E9" s="161"/>
      <c r="F9" s="162">
        <v>68655</v>
      </c>
      <c r="G9" s="163"/>
      <c r="H9" s="164"/>
    </row>
    <row r="10" spans="1:8">
      <c r="A10" s="165"/>
      <c r="B10" s="166"/>
      <c r="C10" s="167"/>
      <c r="D10" s="168">
        <v>43207</v>
      </c>
      <c r="E10" s="169"/>
      <c r="F10" s="170">
        <v>32316</v>
      </c>
      <c r="G10" s="171"/>
      <c r="H10" s="172"/>
    </row>
    <row r="11" spans="1:8">
      <c r="A11" s="153" t="s">
        <v>543</v>
      </c>
      <c r="B11" s="158"/>
      <c r="C11" s="159"/>
      <c r="D11" s="160">
        <v>47179</v>
      </c>
      <c r="E11" s="161"/>
      <c r="F11" s="162">
        <v>66863</v>
      </c>
      <c r="G11" s="163"/>
      <c r="H11" s="164"/>
    </row>
    <row r="12" spans="1:8">
      <c r="A12" s="165"/>
      <c r="B12" s="166"/>
      <c r="C12" s="173"/>
      <c r="D12" s="168">
        <v>22488</v>
      </c>
      <c r="E12" s="169"/>
      <c r="F12" s="170">
        <v>32770</v>
      </c>
      <c r="G12" s="171"/>
      <c r="H12" s="172"/>
    </row>
    <row r="13" spans="1:8">
      <c r="A13" s="153"/>
      <c r="B13" s="158"/>
      <c r="C13" s="174"/>
      <c r="D13" s="175">
        <v>51396</v>
      </c>
      <c r="E13" s="176"/>
      <c r="F13" s="177">
        <v>62623</v>
      </c>
      <c r="G13" s="178"/>
      <c r="H13" s="164"/>
    </row>
    <row r="14" spans="1:8">
      <c r="A14" s="165"/>
      <c r="B14" s="166"/>
      <c r="C14" s="167"/>
      <c r="D14" s="168">
        <v>31891</v>
      </c>
      <c r="E14" s="169"/>
      <c r="F14" s="170">
        <v>31670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5.51</v>
      </c>
      <c r="C19" s="179">
        <f>ROUND(VALUE(SUBSTITUTE(実質収支比率等に係る経年分析!G$48,"▲","-")),2)</f>
        <v>4.67</v>
      </c>
      <c r="D19" s="179">
        <f>ROUND(VALUE(SUBSTITUTE(実質収支比率等に係る経年分析!H$48,"▲","-")),2)</f>
        <v>4.9400000000000004</v>
      </c>
      <c r="E19" s="179">
        <f>ROUND(VALUE(SUBSTITUTE(実質収支比率等に係る経年分析!I$48,"▲","-")),2)</f>
        <v>3.68</v>
      </c>
      <c r="F19" s="179">
        <f>ROUND(VALUE(SUBSTITUTE(実質収支比率等に係る経年分析!J$48,"▲","-")),2)</f>
        <v>3.71</v>
      </c>
    </row>
    <row r="20" spans="1:11">
      <c r="A20" s="179" t="s">
        <v>55</v>
      </c>
      <c r="B20" s="179">
        <f>ROUND(VALUE(SUBSTITUTE(実質収支比率等に係る経年分析!F$47,"▲","-")),2)</f>
        <v>10.25</v>
      </c>
      <c r="C20" s="179">
        <f>ROUND(VALUE(SUBSTITUTE(実質収支比率等に係る経年分析!G$47,"▲","-")),2)</f>
        <v>13.04</v>
      </c>
      <c r="D20" s="179">
        <f>ROUND(VALUE(SUBSTITUTE(実質収支比率等に係る経年分析!H$47,"▲","-")),2)</f>
        <v>11.06</v>
      </c>
      <c r="E20" s="179">
        <f>ROUND(VALUE(SUBSTITUTE(実質収支比率等に係る経年分析!I$47,"▲","-")),2)</f>
        <v>11.21</v>
      </c>
      <c r="F20" s="179">
        <f>ROUND(VALUE(SUBSTITUTE(実質収支比率等に係る経年分析!J$47,"▲","-")),2)</f>
        <v>10.33</v>
      </c>
    </row>
    <row r="21" spans="1:11">
      <c r="A21" s="179" t="s">
        <v>56</v>
      </c>
      <c r="B21" s="179">
        <f>IF(ISNUMBER(VALUE(SUBSTITUTE(実質収支比率等に係る経年分析!F$49,"▲","-"))),ROUND(VALUE(SUBSTITUTE(実質収支比率等に係る経年分析!F$49,"▲","-")),2),NA())</f>
        <v>0.21</v>
      </c>
      <c r="C21" s="179">
        <f>IF(ISNUMBER(VALUE(SUBSTITUTE(実質収支比率等に係る経年分析!G$49,"▲","-"))),ROUND(VALUE(SUBSTITUTE(実質収支比率等に係る経年分析!G$49,"▲","-")),2),NA())</f>
        <v>2.1</v>
      </c>
      <c r="D21" s="179">
        <f>IF(ISNUMBER(VALUE(SUBSTITUTE(実質収支比率等に係る経年分析!H$49,"▲","-"))),ROUND(VALUE(SUBSTITUTE(実質収支比率等に係る経年分析!H$49,"▲","-")),2),NA())</f>
        <v>-2.09</v>
      </c>
      <c r="E21" s="179">
        <f>IF(ISNUMBER(VALUE(SUBSTITUTE(実質収支比率等に係る経年分析!I$49,"▲","-"))),ROUND(VALUE(SUBSTITUTE(実質収支比率等に係る経年分析!I$49,"▲","-")),2),NA())</f>
        <v>-1.05</v>
      </c>
      <c r="F21" s="179">
        <f>IF(ISNUMBER(VALUE(SUBSTITUTE(実質収支比率等に係る経年分析!J$49,"▲","-"))),ROUND(VALUE(SUBSTITUTE(実質収支比率等に係る経年分析!J$49,"▲","-")),2),NA())</f>
        <v>-1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2.95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3.13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2.72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酒田市交通災害共済事業特別会計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酒田市駐車場事業特別会計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酒田市後期高齢者医療事業特別会計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酒田市介護保険特別会計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0.56999999999999995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1.08</v>
      </c>
    </row>
    <row r="33" spans="1:16">
      <c r="A33" s="180" t="str">
        <f>IF(連結実質赤字比率に係る赤字・黒字の構成分析!C$37="",NA(),連結実質赤字比率に係る赤字・黒字の構成分析!C$37)</f>
        <v>酒田市国民健康保険特別会計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0.14000000000000001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1.43</v>
      </c>
    </row>
    <row r="34" spans="1:16">
      <c r="A34" s="180" t="str">
        <f>IF(連結実質赤字比率に係る赤字・黒字の構成分析!C$36="",NA(),連結実質赤字比率に係る赤字・黒字の構成分析!C$36)</f>
        <v>酒田市下水道事業会計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3.69</v>
      </c>
    </row>
    <row r="36" spans="1:16">
      <c r="A36" s="180" t="str">
        <f>IF(連結実質赤字比率に係る赤字・黒字の構成分析!C$34="",NA(),連結実質赤字比率に係る赤字・黒字の構成分析!C$34)</f>
        <v>酒田市水道事業会計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15.74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7646</v>
      </c>
      <c r="E42" s="181"/>
      <c r="F42" s="181"/>
      <c r="G42" s="181">
        <f>'実質公債費比率（分子）の構造'!L$52</f>
        <v>7761</v>
      </c>
      <c r="H42" s="181"/>
      <c r="I42" s="181"/>
      <c r="J42" s="181">
        <f>'実質公債費比率（分子）の構造'!M$52</f>
        <v>7644</v>
      </c>
      <c r="K42" s="181"/>
      <c r="L42" s="181"/>
      <c r="M42" s="181">
        <f>'実質公債費比率（分子）の構造'!N$52</f>
        <v>7562</v>
      </c>
      <c r="N42" s="181"/>
      <c r="O42" s="181"/>
      <c r="P42" s="181">
        <f>'実質公債費比率（分子）の構造'!O$52</f>
        <v>7534</v>
      </c>
    </row>
    <row r="43" spans="1:16">
      <c r="A43" s="181" t="s">
        <v>64</v>
      </c>
      <c r="B43" s="181">
        <f>'実質公債費比率（分子）の構造'!K$51</f>
        <v>1</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80</v>
      </c>
      <c r="C44" s="181"/>
      <c r="D44" s="181"/>
      <c r="E44" s="181">
        <f>'実質公債費比率（分子）の構造'!L$50</f>
        <v>75</v>
      </c>
      <c r="F44" s="181"/>
      <c r="G44" s="181"/>
      <c r="H44" s="181">
        <f>'実質公債費比率（分子）の構造'!M$50</f>
        <v>50</v>
      </c>
      <c r="I44" s="181"/>
      <c r="J44" s="181"/>
      <c r="K44" s="181">
        <f>'実質公債費比率（分子）の構造'!N$50</f>
        <v>45</v>
      </c>
      <c r="L44" s="181"/>
      <c r="M44" s="181"/>
      <c r="N44" s="181">
        <f>'実質公債費比率（分子）の構造'!O$50</f>
        <v>42</v>
      </c>
      <c r="O44" s="181"/>
      <c r="P44" s="181"/>
    </row>
    <row r="45" spans="1:16">
      <c r="A45" s="181" t="s">
        <v>66</v>
      </c>
      <c r="B45" s="181">
        <f>'実質公債費比率（分子）の構造'!K$49</f>
        <v>628</v>
      </c>
      <c r="C45" s="181"/>
      <c r="D45" s="181"/>
      <c r="E45" s="181">
        <f>'実質公債費比率（分子）の構造'!L$49</f>
        <v>491</v>
      </c>
      <c r="F45" s="181"/>
      <c r="G45" s="181"/>
      <c r="H45" s="181">
        <f>'実質公債費比率（分子）の構造'!M$49</f>
        <v>275</v>
      </c>
      <c r="I45" s="181"/>
      <c r="J45" s="181"/>
      <c r="K45" s="181">
        <f>'実質公債費比率（分子）の構造'!N$49</f>
        <v>41</v>
      </c>
      <c r="L45" s="181"/>
      <c r="M45" s="181"/>
      <c r="N45" s="181">
        <f>'実質公債費比率（分子）の構造'!O$49</f>
        <v>39</v>
      </c>
      <c r="O45" s="181"/>
      <c r="P45" s="181"/>
    </row>
    <row r="46" spans="1:16">
      <c r="A46" s="181" t="s">
        <v>67</v>
      </c>
      <c r="B46" s="181">
        <f>'実質公債費比率（分子）の構造'!K$48</f>
        <v>2240</v>
      </c>
      <c r="C46" s="181"/>
      <c r="D46" s="181"/>
      <c r="E46" s="181">
        <f>'実質公債費比率（分子）の構造'!L$48</f>
        <v>2357</v>
      </c>
      <c r="F46" s="181"/>
      <c r="G46" s="181"/>
      <c r="H46" s="181">
        <f>'実質公債費比率（分子）の構造'!M$48</f>
        <v>2496</v>
      </c>
      <c r="I46" s="181"/>
      <c r="J46" s="181"/>
      <c r="K46" s="181">
        <f>'実質公債費比率（分子）の構造'!N$48</f>
        <v>2316</v>
      </c>
      <c r="L46" s="181"/>
      <c r="M46" s="181"/>
      <c r="N46" s="181">
        <f>'実質公債費比率（分子）の構造'!O$48</f>
        <v>2236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7601</v>
      </c>
      <c r="C49" s="181"/>
      <c r="D49" s="181"/>
      <c r="E49" s="181">
        <f>'実質公債費比率（分子）の構造'!L$45</f>
        <v>7720</v>
      </c>
      <c r="F49" s="181"/>
      <c r="G49" s="181"/>
      <c r="H49" s="181">
        <f>'実質公債費比率（分子）の構造'!M$45</f>
        <v>7618</v>
      </c>
      <c r="I49" s="181"/>
      <c r="J49" s="181"/>
      <c r="K49" s="181">
        <f>'実質公債費比率（分子）の構造'!N$45</f>
        <v>7596</v>
      </c>
      <c r="L49" s="181"/>
      <c r="M49" s="181"/>
      <c r="N49" s="181">
        <f>'実質公債費比率（分子）の構造'!O$45</f>
        <v>7533</v>
      </c>
      <c r="O49" s="181"/>
      <c r="P49" s="181"/>
    </row>
    <row r="50" spans="1:16">
      <c r="A50" s="181" t="s">
        <v>71</v>
      </c>
      <c r="B50" s="181" t="e">
        <f>NA()</f>
        <v>#N/A</v>
      </c>
      <c r="C50" s="181">
        <f>IF(ISNUMBER('実質公債費比率（分子）の構造'!K$53),'実質公債費比率（分子）の構造'!K$53,NA())</f>
        <v>2904</v>
      </c>
      <c r="D50" s="181" t="e">
        <f>NA()</f>
        <v>#N/A</v>
      </c>
      <c r="E50" s="181" t="e">
        <f>NA()</f>
        <v>#N/A</v>
      </c>
      <c r="F50" s="181">
        <f>IF(ISNUMBER('実質公債費比率（分子）の構造'!L$53),'実質公債費比率（分子）の構造'!L$53,NA())</f>
        <v>2882</v>
      </c>
      <c r="G50" s="181" t="e">
        <f>NA()</f>
        <v>#N/A</v>
      </c>
      <c r="H50" s="181" t="e">
        <f>NA()</f>
        <v>#N/A</v>
      </c>
      <c r="I50" s="181">
        <f>IF(ISNUMBER('実質公債費比率（分子）の構造'!M$53),'実質公債費比率（分子）の構造'!M$53,NA())</f>
        <v>2795</v>
      </c>
      <c r="J50" s="181" t="e">
        <f>NA()</f>
        <v>#N/A</v>
      </c>
      <c r="K50" s="181" t="e">
        <f>NA()</f>
        <v>#N/A</v>
      </c>
      <c r="L50" s="181">
        <f>IF(ISNUMBER('実質公債費比率（分子）の構造'!N$53),'実質公債費比率（分子）の構造'!N$53,NA())</f>
        <v>2436</v>
      </c>
      <c r="M50" s="181" t="e">
        <f>NA()</f>
        <v>#N/A</v>
      </c>
      <c r="N50" s="181" t="e">
        <f>NA()</f>
        <v>#N/A</v>
      </c>
      <c r="O50" s="181">
        <f>IF(ISNUMBER('実質公債費比率（分子）の構造'!O$53),'実質公債費比率（分子）の構造'!O$53,NA())</f>
        <v>2316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64416</v>
      </c>
      <c r="E56" s="180"/>
      <c r="F56" s="180"/>
      <c r="G56" s="180">
        <f>'将来負担比率（分子）の構造'!J$52</f>
        <v>64989</v>
      </c>
      <c r="H56" s="180"/>
      <c r="I56" s="180"/>
      <c r="J56" s="180">
        <f>'将来負担比率（分子）の構造'!K$52</f>
        <v>63681</v>
      </c>
      <c r="K56" s="180"/>
      <c r="L56" s="180"/>
      <c r="M56" s="180">
        <f>'将来負担比率（分子）の構造'!L$52</f>
        <v>64058</v>
      </c>
      <c r="N56" s="180"/>
      <c r="O56" s="180"/>
      <c r="P56" s="180">
        <f>'将来負担比率（分子）の構造'!M$52</f>
        <v>63162</v>
      </c>
    </row>
    <row r="57" spans="1:16">
      <c r="A57" s="180" t="s">
        <v>42</v>
      </c>
      <c r="B57" s="180"/>
      <c r="C57" s="180"/>
      <c r="D57" s="180">
        <f>'将来負担比率（分子）の構造'!I$51</f>
        <v>15351</v>
      </c>
      <c r="E57" s="180"/>
      <c r="F57" s="180"/>
      <c r="G57" s="180">
        <f>'将来負担比率（分子）の構造'!J$51</f>
        <v>14636</v>
      </c>
      <c r="H57" s="180"/>
      <c r="I57" s="180"/>
      <c r="J57" s="180">
        <f>'将来負担比率（分子）の構造'!K$51</f>
        <v>14156</v>
      </c>
      <c r="K57" s="180"/>
      <c r="L57" s="180"/>
      <c r="M57" s="180">
        <f>'将来負担比率（分子）の構造'!L$51</f>
        <v>13973</v>
      </c>
      <c r="N57" s="180"/>
      <c r="O57" s="180"/>
      <c r="P57" s="180">
        <f>'将来負担比率（分子）の構造'!M$51</f>
        <v>13507</v>
      </c>
    </row>
    <row r="58" spans="1:16">
      <c r="A58" s="180" t="s">
        <v>41</v>
      </c>
      <c r="B58" s="180"/>
      <c r="C58" s="180"/>
      <c r="D58" s="180">
        <f>'将来負担比率（分子）の構造'!I$50</f>
        <v>11086</v>
      </c>
      <c r="E58" s="180"/>
      <c r="F58" s="180"/>
      <c r="G58" s="180">
        <f>'将来負担比率（分子）の構造'!J$50</f>
        <v>11314</v>
      </c>
      <c r="H58" s="180"/>
      <c r="I58" s="180"/>
      <c r="J58" s="180">
        <f>'将来負担比率（分子）の構造'!K$50</f>
        <v>10538</v>
      </c>
      <c r="K58" s="180"/>
      <c r="L58" s="180"/>
      <c r="M58" s="180">
        <f>'将来負担比率（分子）の構造'!L$50</f>
        <v>10586</v>
      </c>
      <c r="N58" s="180"/>
      <c r="O58" s="180"/>
      <c r="P58" s="180">
        <f>'将来負担比率（分子）の構造'!M$50</f>
        <v>10301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8990</v>
      </c>
      <c r="C62" s="180"/>
      <c r="D62" s="180"/>
      <c r="E62" s="180">
        <f>'将来負担比率（分子）の構造'!J$45</f>
        <v>9189</v>
      </c>
      <c r="F62" s="180"/>
      <c r="G62" s="180"/>
      <c r="H62" s="180">
        <f>'将来負担比率（分子）の構造'!K$45</f>
        <v>8785</v>
      </c>
      <c r="I62" s="180"/>
      <c r="J62" s="180"/>
      <c r="K62" s="180">
        <f>'将来負担比率（分子）の構造'!L$45</f>
        <v>8880</v>
      </c>
      <c r="L62" s="180"/>
      <c r="M62" s="180"/>
      <c r="N62" s="180">
        <f>'将来負担比率（分子）の構造'!M$45</f>
        <v>8174</v>
      </c>
      <c r="O62" s="180"/>
      <c r="P62" s="180"/>
    </row>
    <row r="63" spans="1:16">
      <c r="A63" s="180" t="s">
        <v>34</v>
      </c>
      <c r="B63" s="180">
        <f>'将来負担比率（分子）の構造'!I$44</f>
        <v>924</v>
      </c>
      <c r="C63" s="180"/>
      <c r="D63" s="180"/>
      <c r="E63" s="180">
        <f>'将来負担比率（分子）の構造'!J$44</f>
        <v>446</v>
      </c>
      <c r="F63" s="180"/>
      <c r="G63" s="180"/>
      <c r="H63" s="180">
        <f>'将来負担比率（分子）の構造'!K$44</f>
        <v>192</v>
      </c>
      <c r="I63" s="180"/>
      <c r="J63" s="180"/>
      <c r="K63" s="180">
        <f>'将来負担比率（分子）の構造'!L$44</f>
        <v>199</v>
      </c>
      <c r="L63" s="180"/>
      <c r="M63" s="180"/>
      <c r="N63" s="180">
        <f>'将来負担比率（分子）の構造'!M$44</f>
        <v>350</v>
      </c>
      <c r="O63" s="180"/>
      <c r="P63" s="180"/>
    </row>
    <row r="64" spans="1:16">
      <c r="A64" s="180" t="s">
        <v>33</v>
      </c>
      <c r="B64" s="180">
        <f>'将来負担比率（分子）の構造'!I$43</f>
        <v>27123</v>
      </c>
      <c r="C64" s="180"/>
      <c r="D64" s="180"/>
      <c r="E64" s="180">
        <f>'将来負担比率（分子）の構造'!J$43</f>
        <v>26985</v>
      </c>
      <c r="F64" s="180"/>
      <c r="G64" s="180"/>
      <c r="H64" s="180">
        <f>'将来負担比率（分子）の構造'!K$43</f>
        <v>27272</v>
      </c>
      <c r="I64" s="180"/>
      <c r="J64" s="180"/>
      <c r="K64" s="180">
        <f>'将来負担比率（分子）の構造'!L$43</f>
        <v>26391</v>
      </c>
      <c r="L64" s="180"/>
      <c r="M64" s="180"/>
      <c r="N64" s="180">
        <f>'将来負担比率（分子）の構造'!M$43</f>
        <v>24950</v>
      </c>
      <c r="O64" s="180"/>
      <c r="P64" s="180"/>
    </row>
    <row r="65" spans="1:16">
      <c r="A65" s="180" t="s">
        <v>32</v>
      </c>
      <c r="B65" s="180">
        <f>'将来負担比率（分子）の構造'!I$42</f>
        <v>243</v>
      </c>
      <c r="C65" s="180"/>
      <c r="D65" s="180"/>
      <c r="E65" s="180">
        <f>'将来負担比率（分子）の構造'!J$42</f>
        <v>173</v>
      </c>
      <c r="F65" s="180"/>
      <c r="G65" s="180"/>
      <c r="H65" s="180">
        <f>'将来負担比率（分子）の構造'!K$42</f>
        <v>127</v>
      </c>
      <c r="I65" s="180"/>
      <c r="J65" s="180"/>
      <c r="K65" s="180">
        <f>'将来負担比率（分子）の構造'!L$42</f>
        <v>84</v>
      </c>
      <c r="L65" s="180"/>
      <c r="M65" s="180"/>
      <c r="N65" s="180">
        <f>'将来負担比率（分子）の構造'!M$42</f>
        <v>43</v>
      </c>
      <c r="O65" s="180"/>
      <c r="P65" s="180"/>
    </row>
    <row r="66" spans="1:16">
      <c r="A66" s="180" t="s">
        <v>31</v>
      </c>
      <c r="B66" s="180">
        <f>'将来負担比率（分子）の構造'!I$41</f>
        <v>64335</v>
      </c>
      <c r="C66" s="180"/>
      <c r="D66" s="180"/>
      <c r="E66" s="180">
        <f>'将来負担比率（分子）の構造'!J$41</f>
        <v>63971</v>
      </c>
      <c r="F66" s="180"/>
      <c r="G66" s="180"/>
      <c r="H66" s="180">
        <f>'将来負担比率（分子）の構造'!K$41</f>
        <v>62603</v>
      </c>
      <c r="I66" s="180"/>
      <c r="J66" s="180"/>
      <c r="K66" s="180">
        <f>'将来負担比率（分子）の構造'!L$41</f>
        <v>63120</v>
      </c>
      <c r="L66" s="180"/>
      <c r="M66" s="180"/>
      <c r="N66" s="180">
        <f>'将来負担比率（分子）の構造'!M$41</f>
        <v>61430</v>
      </c>
      <c r="O66" s="180"/>
      <c r="P66" s="180"/>
    </row>
    <row r="67" spans="1:16">
      <c r="A67" s="180" t="s">
        <v>75</v>
      </c>
      <c r="B67" s="180" t="e">
        <f>NA()</f>
        <v>#N/A</v>
      </c>
      <c r="C67" s="180">
        <f>IF(ISNUMBER('将来負担比率（分子）の構造'!I$53), IF('将来負担比率（分子）の構造'!I$53 &lt; 0, 0, '将来負担比率（分子）の構造'!I$53), NA())</f>
        <v>10762</v>
      </c>
      <c r="D67" s="180" t="e">
        <f>NA()</f>
        <v>#N/A</v>
      </c>
      <c r="E67" s="180" t="e">
        <f>NA()</f>
        <v>#N/A</v>
      </c>
      <c r="F67" s="180">
        <f>IF(ISNUMBER('将来負担比率（分子）の構造'!J$53), IF('将来負担比率（分子）の構造'!J$53 &lt; 0, 0, '将来負担比率（分子）の構造'!J$53), NA())</f>
        <v>9825</v>
      </c>
      <c r="G67" s="180" t="e">
        <f>NA()</f>
        <v>#N/A</v>
      </c>
      <c r="H67" s="180" t="e">
        <f>NA()</f>
        <v>#N/A</v>
      </c>
      <c r="I67" s="180">
        <f>IF(ISNUMBER('将来負担比率（分子）の構造'!K$53), IF('将来負担比率（分子）の構造'!K$53 &lt; 0, 0, '将来負担比率（分子）の構造'!K$53), NA())</f>
        <v>10603</v>
      </c>
      <c r="J67" s="180" t="e">
        <f>NA()</f>
        <v>#N/A</v>
      </c>
      <c r="K67" s="180" t="e">
        <f>NA()</f>
        <v>#N/A</v>
      </c>
      <c r="L67" s="180">
        <f>IF(ISNUMBER('将来負担比率（分子）の構造'!L$53), IF('将来負担比率（分子）の構造'!L$53 &lt; 0, 0, '将来負担比率（分子）の構造'!L$53), NA())</f>
        <v>10056</v>
      </c>
      <c r="M67" s="180" t="e">
        <f>NA()</f>
        <v>#N/A</v>
      </c>
      <c r="N67" s="180" t="e">
        <f>NA()</f>
        <v>#N/A</v>
      </c>
      <c r="O67" s="180">
        <f>IF(ISNUMBER('将来負担比率（分子）の構造'!M$53), IF('将来負担比率（分子）の構造'!M$53 &lt; 0, 0, '将来負担比率（分子）の構造'!M$53), NA())</f>
        <v>7976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3301</v>
      </c>
      <c r="C72" s="184">
        <f>基金残高に係る経年分析!G55</f>
        <v>3341</v>
      </c>
      <c r="D72" s="184">
        <f>基金残高に係る経年分析!H55</f>
        <v>3030</v>
      </c>
    </row>
    <row r="73" spans="1:16">
      <c r="A73" s="183" t="s">
        <v>78</v>
      </c>
      <c r="B73" s="184">
        <f>基金残高に係る経年分析!F56</f>
        <v>2550</v>
      </c>
      <c r="C73" s="184">
        <f>基金残高に係る経年分析!G56</f>
        <v>2110</v>
      </c>
      <c r="D73" s="184">
        <f>基金残高に係る経年分析!H56</f>
        <v>1529</v>
      </c>
    </row>
    <row r="74" spans="1:16">
      <c r="A74" s="183" t="s">
        <v>79</v>
      </c>
      <c r="B74" s="184">
        <f>基金残高に係る経年分析!F57</f>
        <v>5655</v>
      </c>
      <c r="C74" s="184">
        <f>基金残高に係る経年分析!G57</f>
        <v>5651</v>
      </c>
      <c r="D74" s="184">
        <f>基金残高に係る経年分析!H57</f>
        <v>5158</v>
      </c>
    </row>
  </sheetData>
  <sheetProtection algorithmName="SHA-512" hashValue="/wNYcnJuU3FCpurasYvf4y1k1HMF+GRyo+YSp3pn372fwTF1etV1/zgGylWxF967wqIZypmns0lMXsTsPcqbsA==" saltValue="Eqy0MBKa2cHIy+Xi9RgZ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227</v>
      </c>
      <c r="C5" s="666"/>
      <c r="D5" s="666"/>
      <c r="E5" s="666"/>
      <c r="F5" s="666"/>
      <c r="G5" s="666"/>
      <c r="H5" s="666"/>
      <c r="I5" s="666"/>
      <c r="J5" s="666"/>
      <c r="K5" s="666"/>
      <c r="L5" s="666"/>
      <c r="M5" s="666"/>
      <c r="N5" s="666"/>
      <c r="O5" s="666"/>
      <c r="P5" s="666"/>
      <c r="Q5" s="667"/>
      <c r="R5" s="668">
        <v>13244049</v>
      </c>
      <c r="S5" s="669"/>
      <c r="T5" s="669"/>
      <c r="U5" s="669"/>
      <c r="V5" s="669"/>
      <c r="W5" s="669"/>
      <c r="X5" s="669"/>
      <c r="Y5" s="670"/>
      <c r="Z5" s="671">
        <v>24.6</v>
      </c>
      <c r="AA5" s="671"/>
      <c r="AB5" s="671"/>
      <c r="AC5" s="671"/>
      <c r="AD5" s="672">
        <v>12415687</v>
      </c>
      <c r="AE5" s="672"/>
      <c r="AF5" s="672"/>
      <c r="AG5" s="672"/>
      <c r="AH5" s="672"/>
      <c r="AI5" s="672"/>
      <c r="AJ5" s="672"/>
      <c r="AK5" s="672"/>
      <c r="AL5" s="673">
        <v>43.9</v>
      </c>
      <c r="AM5" s="674"/>
      <c r="AN5" s="674"/>
      <c r="AO5" s="675"/>
      <c r="AP5" s="665" t="s">
        <v>228</v>
      </c>
      <c r="AQ5" s="666"/>
      <c r="AR5" s="666"/>
      <c r="AS5" s="666"/>
      <c r="AT5" s="666"/>
      <c r="AU5" s="666"/>
      <c r="AV5" s="666"/>
      <c r="AW5" s="666"/>
      <c r="AX5" s="666"/>
      <c r="AY5" s="666"/>
      <c r="AZ5" s="666"/>
      <c r="BA5" s="666"/>
      <c r="BB5" s="666"/>
      <c r="BC5" s="666"/>
      <c r="BD5" s="666"/>
      <c r="BE5" s="666"/>
      <c r="BF5" s="667"/>
      <c r="BG5" s="679">
        <v>12384564</v>
      </c>
      <c r="BH5" s="680"/>
      <c r="BI5" s="680"/>
      <c r="BJ5" s="680"/>
      <c r="BK5" s="680"/>
      <c r="BL5" s="680"/>
      <c r="BM5" s="680"/>
      <c r="BN5" s="681"/>
      <c r="BO5" s="682">
        <v>93.5</v>
      </c>
      <c r="BP5" s="682"/>
      <c r="BQ5" s="682"/>
      <c r="BR5" s="682"/>
      <c r="BS5" s="683">
        <v>183596</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433098</v>
      </c>
      <c r="S6" s="680"/>
      <c r="T6" s="680"/>
      <c r="U6" s="680"/>
      <c r="V6" s="680"/>
      <c r="W6" s="680"/>
      <c r="X6" s="680"/>
      <c r="Y6" s="681"/>
      <c r="Z6" s="682">
        <v>0.8</v>
      </c>
      <c r="AA6" s="682"/>
      <c r="AB6" s="682"/>
      <c r="AC6" s="682"/>
      <c r="AD6" s="683">
        <v>433098</v>
      </c>
      <c r="AE6" s="683"/>
      <c r="AF6" s="683"/>
      <c r="AG6" s="683"/>
      <c r="AH6" s="683"/>
      <c r="AI6" s="683"/>
      <c r="AJ6" s="683"/>
      <c r="AK6" s="683"/>
      <c r="AL6" s="684">
        <v>1.5</v>
      </c>
      <c r="AM6" s="685"/>
      <c r="AN6" s="685"/>
      <c r="AO6" s="686"/>
      <c r="AP6" s="676" t="s">
        <v>233</v>
      </c>
      <c r="AQ6" s="677"/>
      <c r="AR6" s="677"/>
      <c r="AS6" s="677"/>
      <c r="AT6" s="677"/>
      <c r="AU6" s="677"/>
      <c r="AV6" s="677"/>
      <c r="AW6" s="677"/>
      <c r="AX6" s="677"/>
      <c r="AY6" s="677"/>
      <c r="AZ6" s="677"/>
      <c r="BA6" s="677"/>
      <c r="BB6" s="677"/>
      <c r="BC6" s="677"/>
      <c r="BD6" s="677"/>
      <c r="BE6" s="677"/>
      <c r="BF6" s="678"/>
      <c r="BG6" s="679">
        <v>12384564</v>
      </c>
      <c r="BH6" s="680"/>
      <c r="BI6" s="680"/>
      <c r="BJ6" s="680"/>
      <c r="BK6" s="680"/>
      <c r="BL6" s="680"/>
      <c r="BM6" s="680"/>
      <c r="BN6" s="681"/>
      <c r="BO6" s="682">
        <v>93.5</v>
      </c>
      <c r="BP6" s="682"/>
      <c r="BQ6" s="682"/>
      <c r="BR6" s="682"/>
      <c r="BS6" s="683">
        <v>183596</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367651</v>
      </c>
      <c r="CS6" s="680"/>
      <c r="CT6" s="680"/>
      <c r="CU6" s="680"/>
      <c r="CV6" s="680"/>
      <c r="CW6" s="680"/>
      <c r="CX6" s="680"/>
      <c r="CY6" s="681"/>
      <c r="CZ6" s="673">
        <v>0.7</v>
      </c>
      <c r="DA6" s="674"/>
      <c r="DB6" s="674"/>
      <c r="DC6" s="693"/>
      <c r="DD6" s="688" t="s">
        <v>130</v>
      </c>
      <c r="DE6" s="680"/>
      <c r="DF6" s="680"/>
      <c r="DG6" s="680"/>
      <c r="DH6" s="680"/>
      <c r="DI6" s="680"/>
      <c r="DJ6" s="680"/>
      <c r="DK6" s="680"/>
      <c r="DL6" s="680"/>
      <c r="DM6" s="680"/>
      <c r="DN6" s="680"/>
      <c r="DO6" s="680"/>
      <c r="DP6" s="681"/>
      <c r="DQ6" s="688">
        <v>367568</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20766</v>
      </c>
      <c r="S7" s="680"/>
      <c r="T7" s="680"/>
      <c r="U7" s="680"/>
      <c r="V7" s="680"/>
      <c r="W7" s="680"/>
      <c r="X7" s="680"/>
      <c r="Y7" s="681"/>
      <c r="Z7" s="682">
        <v>0</v>
      </c>
      <c r="AA7" s="682"/>
      <c r="AB7" s="682"/>
      <c r="AC7" s="682"/>
      <c r="AD7" s="683">
        <v>20766</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5673556</v>
      </c>
      <c r="BH7" s="680"/>
      <c r="BI7" s="680"/>
      <c r="BJ7" s="680"/>
      <c r="BK7" s="680"/>
      <c r="BL7" s="680"/>
      <c r="BM7" s="680"/>
      <c r="BN7" s="681"/>
      <c r="BO7" s="682">
        <v>42.8</v>
      </c>
      <c r="BP7" s="682"/>
      <c r="BQ7" s="682"/>
      <c r="BR7" s="682"/>
      <c r="BS7" s="683">
        <v>183596</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6786886</v>
      </c>
      <c r="CS7" s="680"/>
      <c r="CT7" s="680"/>
      <c r="CU7" s="680"/>
      <c r="CV7" s="680"/>
      <c r="CW7" s="680"/>
      <c r="CX7" s="680"/>
      <c r="CY7" s="681"/>
      <c r="CZ7" s="682">
        <v>12.9</v>
      </c>
      <c r="DA7" s="682"/>
      <c r="DB7" s="682"/>
      <c r="DC7" s="682"/>
      <c r="DD7" s="688">
        <v>139847</v>
      </c>
      <c r="DE7" s="680"/>
      <c r="DF7" s="680"/>
      <c r="DG7" s="680"/>
      <c r="DH7" s="680"/>
      <c r="DI7" s="680"/>
      <c r="DJ7" s="680"/>
      <c r="DK7" s="680"/>
      <c r="DL7" s="680"/>
      <c r="DM7" s="680"/>
      <c r="DN7" s="680"/>
      <c r="DO7" s="680"/>
      <c r="DP7" s="681"/>
      <c r="DQ7" s="688">
        <v>5936889</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25016</v>
      </c>
      <c r="S8" s="680"/>
      <c r="T8" s="680"/>
      <c r="U8" s="680"/>
      <c r="V8" s="680"/>
      <c r="W8" s="680"/>
      <c r="X8" s="680"/>
      <c r="Y8" s="681"/>
      <c r="Z8" s="682">
        <v>0</v>
      </c>
      <c r="AA8" s="682"/>
      <c r="AB8" s="682"/>
      <c r="AC8" s="682"/>
      <c r="AD8" s="683">
        <v>25016</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184199</v>
      </c>
      <c r="BH8" s="680"/>
      <c r="BI8" s="680"/>
      <c r="BJ8" s="680"/>
      <c r="BK8" s="680"/>
      <c r="BL8" s="680"/>
      <c r="BM8" s="680"/>
      <c r="BN8" s="681"/>
      <c r="BO8" s="682">
        <v>1.4</v>
      </c>
      <c r="BP8" s="682"/>
      <c r="BQ8" s="682"/>
      <c r="BR8" s="682"/>
      <c r="BS8" s="688" t="s">
        <v>139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15304353</v>
      </c>
      <c r="CS8" s="680"/>
      <c r="CT8" s="680"/>
      <c r="CU8" s="680"/>
      <c r="CV8" s="680"/>
      <c r="CW8" s="680"/>
      <c r="CX8" s="680"/>
      <c r="CY8" s="681"/>
      <c r="CZ8" s="682">
        <v>29.1</v>
      </c>
      <c r="DA8" s="682"/>
      <c r="DB8" s="682"/>
      <c r="DC8" s="682"/>
      <c r="DD8" s="688">
        <v>67813</v>
      </c>
      <c r="DE8" s="680"/>
      <c r="DF8" s="680"/>
      <c r="DG8" s="680"/>
      <c r="DH8" s="680"/>
      <c r="DI8" s="680"/>
      <c r="DJ8" s="680"/>
      <c r="DK8" s="680"/>
      <c r="DL8" s="680"/>
      <c r="DM8" s="680"/>
      <c r="DN8" s="680"/>
      <c r="DO8" s="680"/>
      <c r="DP8" s="681"/>
      <c r="DQ8" s="688">
        <v>7913382</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22299</v>
      </c>
      <c r="S9" s="680"/>
      <c r="T9" s="680"/>
      <c r="U9" s="680"/>
      <c r="V9" s="680"/>
      <c r="W9" s="680"/>
      <c r="X9" s="680"/>
      <c r="Y9" s="681"/>
      <c r="Z9" s="682">
        <v>0</v>
      </c>
      <c r="AA9" s="682"/>
      <c r="AB9" s="682"/>
      <c r="AC9" s="682"/>
      <c r="AD9" s="683">
        <v>22299</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4204461</v>
      </c>
      <c r="BH9" s="680"/>
      <c r="BI9" s="680"/>
      <c r="BJ9" s="680"/>
      <c r="BK9" s="680"/>
      <c r="BL9" s="680"/>
      <c r="BM9" s="680"/>
      <c r="BN9" s="681"/>
      <c r="BO9" s="682">
        <v>31.7</v>
      </c>
      <c r="BP9" s="682"/>
      <c r="BQ9" s="682"/>
      <c r="BR9" s="682"/>
      <c r="BS9" s="688" t="s">
        <v>130</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4206570</v>
      </c>
      <c r="CS9" s="680"/>
      <c r="CT9" s="680"/>
      <c r="CU9" s="680"/>
      <c r="CV9" s="680"/>
      <c r="CW9" s="680"/>
      <c r="CX9" s="680"/>
      <c r="CY9" s="681"/>
      <c r="CZ9" s="682">
        <v>8</v>
      </c>
      <c r="DA9" s="682"/>
      <c r="DB9" s="682"/>
      <c r="DC9" s="682"/>
      <c r="DD9" s="688">
        <v>35190</v>
      </c>
      <c r="DE9" s="680"/>
      <c r="DF9" s="680"/>
      <c r="DG9" s="680"/>
      <c r="DH9" s="680"/>
      <c r="DI9" s="680"/>
      <c r="DJ9" s="680"/>
      <c r="DK9" s="680"/>
      <c r="DL9" s="680"/>
      <c r="DM9" s="680"/>
      <c r="DN9" s="680"/>
      <c r="DO9" s="680"/>
      <c r="DP9" s="681"/>
      <c r="DQ9" s="688">
        <v>3295771</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139</v>
      </c>
      <c r="S10" s="680"/>
      <c r="T10" s="680"/>
      <c r="U10" s="680"/>
      <c r="V10" s="680"/>
      <c r="W10" s="680"/>
      <c r="X10" s="680"/>
      <c r="Y10" s="681"/>
      <c r="Z10" s="682" t="s">
        <v>130</v>
      </c>
      <c r="AA10" s="682"/>
      <c r="AB10" s="682"/>
      <c r="AC10" s="682"/>
      <c r="AD10" s="683" t="s">
        <v>139</v>
      </c>
      <c r="AE10" s="683"/>
      <c r="AF10" s="683"/>
      <c r="AG10" s="683"/>
      <c r="AH10" s="683"/>
      <c r="AI10" s="683"/>
      <c r="AJ10" s="683"/>
      <c r="AK10" s="683"/>
      <c r="AL10" s="684" t="s">
        <v>130</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359271</v>
      </c>
      <c r="BH10" s="680"/>
      <c r="BI10" s="680"/>
      <c r="BJ10" s="680"/>
      <c r="BK10" s="680"/>
      <c r="BL10" s="680"/>
      <c r="BM10" s="680"/>
      <c r="BN10" s="681"/>
      <c r="BO10" s="682">
        <v>2.7</v>
      </c>
      <c r="BP10" s="682"/>
      <c r="BQ10" s="682"/>
      <c r="BR10" s="682"/>
      <c r="BS10" s="688" t="s">
        <v>130</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132884</v>
      </c>
      <c r="CS10" s="680"/>
      <c r="CT10" s="680"/>
      <c r="CU10" s="680"/>
      <c r="CV10" s="680"/>
      <c r="CW10" s="680"/>
      <c r="CX10" s="680"/>
      <c r="CY10" s="681"/>
      <c r="CZ10" s="682">
        <v>0.3</v>
      </c>
      <c r="DA10" s="682"/>
      <c r="DB10" s="682"/>
      <c r="DC10" s="682"/>
      <c r="DD10" s="688">
        <v>10400</v>
      </c>
      <c r="DE10" s="680"/>
      <c r="DF10" s="680"/>
      <c r="DG10" s="680"/>
      <c r="DH10" s="680"/>
      <c r="DI10" s="680"/>
      <c r="DJ10" s="680"/>
      <c r="DK10" s="680"/>
      <c r="DL10" s="680"/>
      <c r="DM10" s="680"/>
      <c r="DN10" s="680"/>
      <c r="DO10" s="680"/>
      <c r="DP10" s="681"/>
      <c r="DQ10" s="688">
        <v>39564</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248</v>
      </c>
      <c r="AA11" s="682"/>
      <c r="AB11" s="682"/>
      <c r="AC11" s="682"/>
      <c r="AD11" s="683" t="s">
        <v>139</v>
      </c>
      <c r="AE11" s="683"/>
      <c r="AF11" s="683"/>
      <c r="AG11" s="683"/>
      <c r="AH11" s="683"/>
      <c r="AI11" s="683"/>
      <c r="AJ11" s="683"/>
      <c r="AK11" s="683"/>
      <c r="AL11" s="684" t="s">
        <v>139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925625</v>
      </c>
      <c r="BH11" s="680"/>
      <c r="BI11" s="680"/>
      <c r="BJ11" s="680"/>
      <c r="BK11" s="680"/>
      <c r="BL11" s="680"/>
      <c r="BM11" s="680"/>
      <c r="BN11" s="681"/>
      <c r="BO11" s="682">
        <v>7</v>
      </c>
      <c r="BP11" s="682"/>
      <c r="BQ11" s="682"/>
      <c r="BR11" s="682"/>
      <c r="BS11" s="688">
        <v>183596</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1993690</v>
      </c>
      <c r="CS11" s="680"/>
      <c r="CT11" s="680"/>
      <c r="CU11" s="680"/>
      <c r="CV11" s="680"/>
      <c r="CW11" s="680"/>
      <c r="CX11" s="680"/>
      <c r="CY11" s="681"/>
      <c r="CZ11" s="682">
        <v>3.8</v>
      </c>
      <c r="DA11" s="682"/>
      <c r="DB11" s="682"/>
      <c r="DC11" s="682"/>
      <c r="DD11" s="688">
        <v>450914</v>
      </c>
      <c r="DE11" s="680"/>
      <c r="DF11" s="680"/>
      <c r="DG11" s="680"/>
      <c r="DH11" s="680"/>
      <c r="DI11" s="680"/>
      <c r="DJ11" s="680"/>
      <c r="DK11" s="680"/>
      <c r="DL11" s="680"/>
      <c r="DM11" s="680"/>
      <c r="DN11" s="680"/>
      <c r="DO11" s="680"/>
      <c r="DP11" s="681"/>
      <c r="DQ11" s="688">
        <v>843634</v>
      </c>
      <c r="DR11" s="680"/>
      <c r="DS11" s="680"/>
      <c r="DT11" s="680"/>
      <c r="DU11" s="680"/>
      <c r="DV11" s="680"/>
      <c r="DW11" s="680"/>
      <c r="DX11" s="680"/>
      <c r="DY11" s="680"/>
      <c r="DZ11" s="680"/>
      <c r="EA11" s="680"/>
      <c r="EB11" s="680"/>
      <c r="EC11" s="689"/>
    </row>
    <row r="12" spans="2:143" ht="11.25" customHeight="1">
      <c r="B12" s="676" t="s">
        <v>251</v>
      </c>
      <c r="C12" s="677"/>
      <c r="D12" s="677"/>
      <c r="E12" s="677"/>
      <c r="F12" s="677"/>
      <c r="G12" s="677"/>
      <c r="H12" s="677"/>
      <c r="I12" s="677"/>
      <c r="J12" s="677"/>
      <c r="K12" s="677"/>
      <c r="L12" s="677"/>
      <c r="M12" s="677"/>
      <c r="N12" s="677"/>
      <c r="O12" s="677"/>
      <c r="P12" s="677"/>
      <c r="Q12" s="678"/>
      <c r="R12" s="679">
        <v>2079890</v>
      </c>
      <c r="S12" s="680"/>
      <c r="T12" s="680"/>
      <c r="U12" s="680"/>
      <c r="V12" s="680"/>
      <c r="W12" s="680"/>
      <c r="X12" s="680"/>
      <c r="Y12" s="681"/>
      <c r="Z12" s="682">
        <v>3.9</v>
      </c>
      <c r="AA12" s="682"/>
      <c r="AB12" s="682"/>
      <c r="AC12" s="682"/>
      <c r="AD12" s="683">
        <v>2079890</v>
      </c>
      <c r="AE12" s="683"/>
      <c r="AF12" s="683"/>
      <c r="AG12" s="683"/>
      <c r="AH12" s="683"/>
      <c r="AI12" s="683"/>
      <c r="AJ12" s="683"/>
      <c r="AK12" s="683"/>
      <c r="AL12" s="684">
        <v>7.4</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5754863</v>
      </c>
      <c r="BH12" s="680"/>
      <c r="BI12" s="680"/>
      <c r="BJ12" s="680"/>
      <c r="BK12" s="680"/>
      <c r="BL12" s="680"/>
      <c r="BM12" s="680"/>
      <c r="BN12" s="681"/>
      <c r="BO12" s="682">
        <v>43.5</v>
      </c>
      <c r="BP12" s="682"/>
      <c r="BQ12" s="682"/>
      <c r="BR12" s="682"/>
      <c r="BS12" s="688" t="s">
        <v>130</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2515702</v>
      </c>
      <c r="CS12" s="680"/>
      <c r="CT12" s="680"/>
      <c r="CU12" s="680"/>
      <c r="CV12" s="680"/>
      <c r="CW12" s="680"/>
      <c r="CX12" s="680"/>
      <c r="CY12" s="681"/>
      <c r="CZ12" s="682">
        <v>4.8</v>
      </c>
      <c r="DA12" s="682"/>
      <c r="DB12" s="682"/>
      <c r="DC12" s="682"/>
      <c r="DD12" s="688">
        <v>71504</v>
      </c>
      <c r="DE12" s="680"/>
      <c r="DF12" s="680"/>
      <c r="DG12" s="680"/>
      <c r="DH12" s="680"/>
      <c r="DI12" s="680"/>
      <c r="DJ12" s="680"/>
      <c r="DK12" s="680"/>
      <c r="DL12" s="680"/>
      <c r="DM12" s="680"/>
      <c r="DN12" s="680"/>
      <c r="DO12" s="680"/>
      <c r="DP12" s="681"/>
      <c r="DQ12" s="688">
        <v>849404</v>
      </c>
      <c r="DR12" s="680"/>
      <c r="DS12" s="680"/>
      <c r="DT12" s="680"/>
      <c r="DU12" s="680"/>
      <c r="DV12" s="680"/>
      <c r="DW12" s="680"/>
      <c r="DX12" s="680"/>
      <c r="DY12" s="680"/>
      <c r="DZ12" s="680"/>
      <c r="EA12" s="680"/>
      <c r="EB12" s="680"/>
      <c r="EC12" s="689"/>
    </row>
    <row r="13" spans="2:143" ht="11.25" customHeight="1">
      <c r="B13" s="676" t="s">
        <v>254</v>
      </c>
      <c r="C13" s="677"/>
      <c r="D13" s="677"/>
      <c r="E13" s="677"/>
      <c r="F13" s="677"/>
      <c r="G13" s="677"/>
      <c r="H13" s="677"/>
      <c r="I13" s="677"/>
      <c r="J13" s="677"/>
      <c r="K13" s="677"/>
      <c r="L13" s="677"/>
      <c r="M13" s="677"/>
      <c r="N13" s="677"/>
      <c r="O13" s="677"/>
      <c r="P13" s="677"/>
      <c r="Q13" s="678"/>
      <c r="R13" s="679">
        <v>5751</v>
      </c>
      <c r="S13" s="680"/>
      <c r="T13" s="680"/>
      <c r="U13" s="680"/>
      <c r="V13" s="680"/>
      <c r="W13" s="680"/>
      <c r="X13" s="680"/>
      <c r="Y13" s="681"/>
      <c r="Z13" s="682">
        <v>0</v>
      </c>
      <c r="AA13" s="682"/>
      <c r="AB13" s="682"/>
      <c r="AC13" s="682"/>
      <c r="AD13" s="683">
        <v>5751</v>
      </c>
      <c r="AE13" s="683"/>
      <c r="AF13" s="683"/>
      <c r="AG13" s="683"/>
      <c r="AH13" s="683"/>
      <c r="AI13" s="683"/>
      <c r="AJ13" s="683"/>
      <c r="AK13" s="683"/>
      <c r="AL13" s="684">
        <v>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5691165</v>
      </c>
      <c r="BH13" s="680"/>
      <c r="BI13" s="680"/>
      <c r="BJ13" s="680"/>
      <c r="BK13" s="680"/>
      <c r="BL13" s="680"/>
      <c r="BM13" s="680"/>
      <c r="BN13" s="681"/>
      <c r="BO13" s="682">
        <v>43</v>
      </c>
      <c r="BP13" s="682"/>
      <c r="BQ13" s="682"/>
      <c r="BR13" s="682"/>
      <c r="BS13" s="688" t="s">
        <v>139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5945279</v>
      </c>
      <c r="CS13" s="680"/>
      <c r="CT13" s="680"/>
      <c r="CU13" s="680"/>
      <c r="CV13" s="680"/>
      <c r="CW13" s="680"/>
      <c r="CX13" s="680"/>
      <c r="CY13" s="681"/>
      <c r="CZ13" s="682">
        <v>11.3</v>
      </c>
      <c r="DA13" s="682"/>
      <c r="DB13" s="682"/>
      <c r="DC13" s="682"/>
      <c r="DD13" s="688">
        <v>1937724</v>
      </c>
      <c r="DE13" s="680"/>
      <c r="DF13" s="680"/>
      <c r="DG13" s="680"/>
      <c r="DH13" s="680"/>
      <c r="DI13" s="680"/>
      <c r="DJ13" s="680"/>
      <c r="DK13" s="680"/>
      <c r="DL13" s="680"/>
      <c r="DM13" s="680"/>
      <c r="DN13" s="680"/>
      <c r="DO13" s="680"/>
      <c r="DP13" s="681"/>
      <c r="DQ13" s="688">
        <v>4112959</v>
      </c>
      <c r="DR13" s="680"/>
      <c r="DS13" s="680"/>
      <c r="DT13" s="680"/>
      <c r="DU13" s="680"/>
      <c r="DV13" s="680"/>
      <c r="DW13" s="680"/>
      <c r="DX13" s="680"/>
      <c r="DY13" s="680"/>
      <c r="DZ13" s="680"/>
      <c r="EA13" s="680"/>
      <c r="EB13" s="680"/>
      <c r="EC13" s="689"/>
    </row>
    <row r="14" spans="2:143" ht="11.25" customHeight="1">
      <c r="B14" s="676" t="s">
        <v>257</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139</v>
      </c>
      <c r="AE14" s="683"/>
      <c r="AF14" s="683"/>
      <c r="AG14" s="683"/>
      <c r="AH14" s="683"/>
      <c r="AI14" s="683"/>
      <c r="AJ14" s="683"/>
      <c r="AK14" s="683"/>
      <c r="AL14" s="684" t="s">
        <v>130</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329141</v>
      </c>
      <c r="BH14" s="680"/>
      <c r="BI14" s="680"/>
      <c r="BJ14" s="680"/>
      <c r="BK14" s="680"/>
      <c r="BL14" s="680"/>
      <c r="BM14" s="680"/>
      <c r="BN14" s="681"/>
      <c r="BO14" s="682">
        <v>2.5</v>
      </c>
      <c r="BP14" s="682"/>
      <c r="BQ14" s="682"/>
      <c r="BR14" s="682"/>
      <c r="BS14" s="688" t="s">
        <v>130</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2011172</v>
      </c>
      <c r="CS14" s="680"/>
      <c r="CT14" s="680"/>
      <c r="CU14" s="680"/>
      <c r="CV14" s="680"/>
      <c r="CW14" s="680"/>
      <c r="CX14" s="680"/>
      <c r="CY14" s="681"/>
      <c r="CZ14" s="682">
        <v>3.8</v>
      </c>
      <c r="DA14" s="682"/>
      <c r="DB14" s="682"/>
      <c r="DC14" s="682"/>
      <c r="DD14" s="688">
        <v>496380</v>
      </c>
      <c r="DE14" s="680"/>
      <c r="DF14" s="680"/>
      <c r="DG14" s="680"/>
      <c r="DH14" s="680"/>
      <c r="DI14" s="680"/>
      <c r="DJ14" s="680"/>
      <c r="DK14" s="680"/>
      <c r="DL14" s="680"/>
      <c r="DM14" s="680"/>
      <c r="DN14" s="680"/>
      <c r="DO14" s="680"/>
      <c r="DP14" s="681"/>
      <c r="DQ14" s="688">
        <v>1452680</v>
      </c>
      <c r="DR14" s="680"/>
      <c r="DS14" s="680"/>
      <c r="DT14" s="680"/>
      <c r="DU14" s="680"/>
      <c r="DV14" s="680"/>
      <c r="DW14" s="680"/>
      <c r="DX14" s="680"/>
      <c r="DY14" s="680"/>
      <c r="DZ14" s="680"/>
      <c r="EA14" s="680"/>
      <c r="EB14" s="680"/>
      <c r="EC14" s="689"/>
    </row>
    <row r="15" spans="2:143" ht="11.25" customHeight="1">
      <c r="B15" s="676" t="s">
        <v>260</v>
      </c>
      <c r="C15" s="677"/>
      <c r="D15" s="677"/>
      <c r="E15" s="677"/>
      <c r="F15" s="677"/>
      <c r="G15" s="677"/>
      <c r="H15" s="677"/>
      <c r="I15" s="677"/>
      <c r="J15" s="677"/>
      <c r="K15" s="677"/>
      <c r="L15" s="677"/>
      <c r="M15" s="677"/>
      <c r="N15" s="677"/>
      <c r="O15" s="677"/>
      <c r="P15" s="677"/>
      <c r="Q15" s="678"/>
      <c r="R15" s="679">
        <v>111228</v>
      </c>
      <c r="S15" s="680"/>
      <c r="T15" s="680"/>
      <c r="U15" s="680"/>
      <c r="V15" s="680"/>
      <c r="W15" s="680"/>
      <c r="X15" s="680"/>
      <c r="Y15" s="681"/>
      <c r="Z15" s="682">
        <v>0.2</v>
      </c>
      <c r="AA15" s="682"/>
      <c r="AB15" s="682"/>
      <c r="AC15" s="682"/>
      <c r="AD15" s="683">
        <v>111228</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626986</v>
      </c>
      <c r="BH15" s="680"/>
      <c r="BI15" s="680"/>
      <c r="BJ15" s="680"/>
      <c r="BK15" s="680"/>
      <c r="BL15" s="680"/>
      <c r="BM15" s="680"/>
      <c r="BN15" s="681"/>
      <c r="BO15" s="682">
        <v>4.7</v>
      </c>
      <c r="BP15" s="682"/>
      <c r="BQ15" s="682"/>
      <c r="BR15" s="682"/>
      <c r="BS15" s="688" t="s">
        <v>139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5581951</v>
      </c>
      <c r="CS15" s="680"/>
      <c r="CT15" s="680"/>
      <c r="CU15" s="680"/>
      <c r="CV15" s="680"/>
      <c r="CW15" s="680"/>
      <c r="CX15" s="680"/>
      <c r="CY15" s="681"/>
      <c r="CZ15" s="682">
        <v>10.6</v>
      </c>
      <c r="DA15" s="682"/>
      <c r="DB15" s="682"/>
      <c r="DC15" s="682"/>
      <c r="DD15" s="688">
        <v>1639720</v>
      </c>
      <c r="DE15" s="680"/>
      <c r="DF15" s="680"/>
      <c r="DG15" s="680"/>
      <c r="DH15" s="680"/>
      <c r="DI15" s="680"/>
      <c r="DJ15" s="680"/>
      <c r="DK15" s="680"/>
      <c r="DL15" s="680"/>
      <c r="DM15" s="680"/>
      <c r="DN15" s="680"/>
      <c r="DO15" s="680"/>
      <c r="DP15" s="681"/>
      <c r="DQ15" s="688">
        <v>3325213</v>
      </c>
      <c r="DR15" s="680"/>
      <c r="DS15" s="680"/>
      <c r="DT15" s="680"/>
      <c r="DU15" s="680"/>
      <c r="DV15" s="680"/>
      <c r="DW15" s="680"/>
      <c r="DX15" s="680"/>
      <c r="DY15" s="680"/>
      <c r="DZ15" s="680"/>
      <c r="EA15" s="680"/>
      <c r="EB15" s="680"/>
      <c r="EC15" s="689"/>
    </row>
    <row r="16" spans="2:143" ht="11.25" customHeight="1">
      <c r="B16" s="676" t="s">
        <v>263</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130</v>
      </c>
      <c r="AE16" s="683"/>
      <c r="AF16" s="683"/>
      <c r="AG16" s="683"/>
      <c r="AH16" s="683"/>
      <c r="AI16" s="683"/>
      <c r="AJ16" s="683"/>
      <c r="AK16" s="683"/>
      <c r="AL16" s="684" t="s">
        <v>139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v>18</v>
      </c>
      <c r="BH16" s="680"/>
      <c r="BI16" s="680"/>
      <c r="BJ16" s="680"/>
      <c r="BK16" s="680"/>
      <c r="BL16" s="680"/>
      <c r="BM16" s="680"/>
      <c r="BN16" s="681"/>
      <c r="BO16" s="682">
        <v>0</v>
      </c>
      <c r="BP16" s="682"/>
      <c r="BQ16" s="682"/>
      <c r="BR16" s="682"/>
      <c r="BS16" s="688" t="s">
        <v>130</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54376</v>
      </c>
      <c r="CS16" s="680"/>
      <c r="CT16" s="680"/>
      <c r="CU16" s="680"/>
      <c r="CV16" s="680"/>
      <c r="CW16" s="680"/>
      <c r="CX16" s="680"/>
      <c r="CY16" s="681"/>
      <c r="CZ16" s="682">
        <v>0.1</v>
      </c>
      <c r="DA16" s="682"/>
      <c r="DB16" s="682"/>
      <c r="DC16" s="682"/>
      <c r="DD16" s="688" t="s">
        <v>139</v>
      </c>
      <c r="DE16" s="680"/>
      <c r="DF16" s="680"/>
      <c r="DG16" s="680"/>
      <c r="DH16" s="680"/>
      <c r="DI16" s="680"/>
      <c r="DJ16" s="680"/>
      <c r="DK16" s="680"/>
      <c r="DL16" s="680"/>
      <c r="DM16" s="680"/>
      <c r="DN16" s="680"/>
      <c r="DO16" s="680"/>
      <c r="DP16" s="681"/>
      <c r="DQ16" s="688">
        <v>27354</v>
      </c>
      <c r="DR16" s="680"/>
      <c r="DS16" s="680"/>
      <c r="DT16" s="680"/>
      <c r="DU16" s="680"/>
      <c r="DV16" s="680"/>
      <c r="DW16" s="680"/>
      <c r="DX16" s="680"/>
      <c r="DY16" s="680"/>
      <c r="DZ16" s="680"/>
      <c r="EA16" s="680"/>
      <c r="EB16" s="680"/>
      <c r="EC16" s="689"/>
    </row>
    <row r="17" spans="2:133" ht="11.25" customHeight="1">
      <c r="B17" s="676" t="s">
        <v>266</v>
      </c>
      <c r="C17" s="677"/>
      <c r="D17" s="677"/>
      <c r="E17" s="677"/>
      <c r="F17" s="677"/>
      <c r="G17" s="677"/>
      <c r="H17" s="677"/>
      <c r="I17" s="677"/>
      <c r="J17" s="677"/>
      <c r="K17" s="677"/>
      <c r="L17" s="677"/>
      <c r="M17" s="677"/>
      <c r="N17" s="677"/>
      <c r="O17" s="677"/>
      <c r="P17" s="677"/>
      <c r="Q17" s="678"/>
      <c r="R17" s="679">
        <v>53974</v>
      </c>
      <c r="S17" s="680"/>
      <c r="T17" s="680"/>
      <c r="U17" s="680"/>
      <c r="V17" s="680"/>
      <c r="W17" s="680"/>
      <c r="X17" s="680"/>
      <c r="Y17" s="681"/>
      <c r="Z17" s="682">
        <v>0.1</v>
      </c>
      <c r="AA17" s="682"/>
      <c r="AB17" s="682"/>
      <c r="AC17" s="682"/>
      <c r="AD17" s="683">
        <v>53974</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130</v>
      </c>
      <c r="BP17" s="682"/>
      <c r="BQ17" s="682"/>
      <c r="BR17" s="682"/>
      <c r="BS17" s="688" t="s">
        <v>139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7539943</v>
      </c>
      <c r="CS17" s="680"/>
      <c r="CT17" s="680"/>
      <c r="CU17" s="680"/>
      <c r="CV17" s="680"/>
      <c r="CW17" s="680"/>
      <c r="CX17" s="680"/>
      <c r="CY17" s="681"/>
      <c r="CZ17" s="682">
        <v>14.3</v>
      </c>
      <c r="DA17" s="682"/>
      <c r="DB17" s="682"/>
      <c r="DC17" s="682"/>
      <c r="DD17" s="688" t="s">
        <v>130</v>
      </c>
      <c r="DE17" s="680"/>
      <c r="DF17" s="680"/>
      <c r="DG17" s="680"/>
      <c r="DH17" s="680"/>
      <c r="DI17" s="680"/>
      <c r="DJ17" s="680"/>
      <c r="DK17" s="680"/>
      <c r="DL17" s="680"/>
      <c r="DM17" s="680"/>
      <c r="DN17" s="680"/>
      <c r="DO17" s="680"/>
      <c r="DP17" s="681"/>
      <c r="DQ17" s="688">
        <v>6773195</v>
      </c>
      <c r="DR17" s="680"/>
      <c r="DS17" s="680"/>
      <c r="DT17" s="680"/>
      <c r="DU17" s="680"/>
      <c r="DV17" s="680"/>
      <c r="DW17" s="680"/>
      <c r="DX17" s="680"/>
      <c r="DY17" s="680"/>
      <c r="DZ17" s="680"/>
      <c r="EA17" s="680"/>
      <c r="EB17" s="680"/>
      <c r="EC17" s="689"/>
    </row>
    <row r="18" spans="2:133" ht="11.25" customHeight="1">
      <c r="B18" s="676" t="s">
        <v>269</v>
      </c>
      <c r="C18" s="677"/>
      <c r="D18" s="677"/>
      <c r="E18" s="677"/>
      <c r="F18" s="677"/>
      <c r="G18" s="677"/>
      <c r="H18" s="677"/>
      <c r="I18" s="677"/>
      <c r="J18" s="677"/>
      <c r="K18" s="677"/>
      <c r="L18" s="677"/>
      <c r="M18" s="677"/>
      <c r="N18" s="677"/>
      <c r="O18" s="677"/>
      <c r="P18" s="677"/>
      <c r="Q18" s="678"/>
      <c r="R18" s="679">
        <v>14162490</v>
      </c>
      <c r="S18" s="680"/>
      <c r="T18" s="680"/>
      <c r="U18" s="680"/>
      <c r="V18" s="680"/>
      <c r="W18" s="680"/>
      <c r="X18" s="680"/>
      <c r="Y18" s="681"/>
      <c r="Z18" s="682">
        <v>26.3</v>
      </c>
      <c r="AA18" s="682"/>
      <c r="AB18" s="682"/>
      <c r="AC18" s="682"/>
      <c r="AD18" s="683">
        <v>12899556</v>
      </c>
      <c r="AE18" s="683"/>
      <c r="AF18" s="683"/>
      <c r="AG18" s="683"/>
      <c r="AH18" s="683"/>
      <c r="AI18" s="683"/>
      <c r="AJ18" s="683"/>
      <c r="AK18" s="683"/>
      <c r="AL18" s="684">
        <v>45.6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139</v>
      </c>
      <c r="BP18" s="682"/>
      <c r="BQ18" s="682"/>
      <c r="BR18" s="682"/>
      <c r="BS18" s="688" t="s">
        <v>130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v>139165</v>
      </c>
      <c r="CS18" s="680"/>
      <c r="CT18" s="680"/>
      <c r="CU18" s="680"/>
      <c r="CV18" s="680"/>
      <c r="CW18" s="680"/>
      <c r="CX18" s="680"/>
      <c r="CY18" s="681"/>
      <c r="CZ18" s="682">
        <v>0.3</v>
      </c>
      <c r="DA18" s="682"/>
      <c r="DB18" s="682"/>
      <c r="DC18" s="682"/>
      <c r="DD18" s="688" t="s">
        <v>139</v>
      </c>
      <c r="DE18" s="680"/>
      <c r="DF18" s="680"/>
      <c r="DG18" s="680"/>
      <c r="DH18" s="680"/>
      <c r="DI18" s="680"/>
      <c r="DJ18" s="680"/>
      <c r="DK18" s="680"/>
      <c r="DL18" s="680"/>
      <c r="DM18" s="680"/>
      <c r="DN18" s="680"/>
      <c r="DO18" s="680"/>
      <c r="DP18" s="681"/>
      <c r="DQ18" s="688">
        <v>139165</v>
      </c>
      <c r="DR18" s="680"/>
      <c r="DS18" s="680"/>
      <c r="DT18" s="680"/>
      <c r="DU18" s="680"/>
      <c r="DV18" s="680"/>
      <c r="DW18" s="680"/>
      <c r="DX18" s="680"/>
      <c r="DY18" s="680"/>
      <c r="DZ18" s="680"/>
      <c r="EA18" s="680"/>
      <c r="EB18" s="680"/>
      <c r="EC18" s="689"/>
    </row>
    <row r="19" spans="2:133" ht="11.25" customHeight="1">
      <c r="B19" s="676" t="s">
        <v>272</v>
      </c>
      <c r="C19" s="677"/>
      <c r="D19" s="677"/>
      <c r="E19" s="677"/>
      <c r="F19" s="677"/>
      <c r="G19" s="677"/>
      <c r="H19" s="677"/>
      <c r="I19" s="677"/>
      <c r="J19" s="677"/>
      <c r="K19" s="677"/>
      <c r="L19" s="677"/>
      <c r="M19" s="677"/>
      <c r="N19" s="677"/>
      <c r="O19" s="677"/>
      <c r="P19" s="677"/>
      <c r="Q19" s="678"/>
      <c r="R19" s="679">
        <v>12899556</v>
      </c>
      <c r="S19" s="680"/>
      <c r="T19" s="680"/>
      <c r="U19" s="680"/>
      <c r="V19" s="680"/>
      <c r="W19" s="680"/>
      <c r="X19" s="680"/>
      <c r="Y19" s="681"/>
      <c r="Z19" s="682">
        <v>24</v>
      </c>
      <c r="AA19" s="682"/>
      <c r="AB19" s="682"/>
      <c r="AC19" s="682"/>
      <c r="AD19" s="683">
        <v>12899556</v>
      </c>
      <c r="AE19" s="683"/>
      <c r="AF19" s="683"/>
      <c r="AG19" s="683"/>
      <c r="AH19" s="683"/>
      <c r="AI19" s="683"/>
      <c r="AJ19" s="683"/>
      <c r="AK19" s="683"/>
      <c r="AL19" s="684">
        <v>45.6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859485</v>
      </c>
      <c r="BH19" s="680"/>
      <c r="BI19" s="680"/>
      <c r="BJ19" s="680"/>
      <c r="BK19" s="680"/>
      <c r="BL19" s="680"/>
      <c r="BM19" s="680"/>
      <c r="BN19" s="681"/>
      <c r="BO19" s="682">
        <v>6.5</v>
      </c>
      <c r="BP19" s="682"/>
      <c r="BQ19" s="682"/>
      <c r="BR19" s="682"/>
      <c r="BS19" s="688" t="s">
        <v>130</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248</v>
      </c>
      <c r="DA19" s="682"/>
      <c r="DB19" s="682"/>
      <c r="DC19" s="682"/>
      <c r="DD19" s="688" t="s">
        <v>139</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c r="B20" s="676" t="s">
        <v>275</v>
      </c>
      <c r="C20" s="677"/>
      <c r="D20" s="677"/>
      <c r="E20" s="677"/>
      <c r="F20" s="677"/>
      <c r="G20" s="677"/>
      <c r="H20" s="677"/>
      <c r="I20" s="677"/>
      <c r="J20" s="677"/>
      <c r="K20" s="677"/>
      <c r="L20" s="677"/>
      <c r="M20" s="677"/>
      <c r="N20" s="677"/>
      <c r="O20" s="677"/>
      <c r="P20" s="677"/>
      <c r="Q20" s="678"/>
      <c r="R20" s="679">
        <v>1262499</v>
      </c>
      <c r="S20" s="680"/>
      <c r="T20" s="680"/>
      <c r="U20" s="680"/>
      <c r="V20" s="680"/>
      <c r="W20" s="680"/>
      <c r="X20" s="680"/>
      <c r="Y20" s="681"/>
      <c r="Z20" s="682">
        <v>2.2999999999999998</v>
      </c>
      <c r="AA20" s="682"/>
      <c r="AB20" s="682"/>
      <c r="AC20" s="682"/>
      <c r="AD20" s="683" t="s">
        <v>139</v>
      </c>
      <c r="AE20" s="683"/>
      <c r="AF20" s="683"/>
      <c r="AG20" s="683"/>
      <c r="AH20" s="683"/>
      <c r="AI20" s="683"/>
      <c r="AJ20" s="683"/>
      <c r="AK20" s="683"/>
      <c r="AL20" s="684" t="s">
        <v>130</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859485</v>
      </c>
      <c r="BH20" s="680"/>
      <c r="BI20" s="680"/>
      <c r="BJ20" s="680"/>
      <c r="BK20" s="680"/>
      <c r="BL20" s="680"/>
      <c r="BM20" s="680"/>
      <c r="BN20" s="681"/>
      <c r="BO20" s="682">
        <v>6.5</v>
      </c>
      <c r="BP20" s="682"/>
      <c r="BQ20" s="682"/>
      <c r="BR20" s="682"/>
      <c r="BS20" s="688" t="s">
        <v>139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52579622</v>
      </c>
      <c r="CS20" s="680"/>
      <c r="CT20" s="680"/>
      <c r="CU20" s="680"/>
      <c r="CV20" s="680"/>
      <c r="CW20" s="680"/>
      <c r="CX20" s="680"/>
      <c r="CY20" s="681"/>
      <c r="CZ20" s="682">
        <v>100</v>
      </c>
      <c r="DA20" s="682"/>
      <c r="DB20" s="682"/>
      <c r="DC20" s="682"/>
      <c r="DD20" s="688">
        <v>4849492</v>
      </c>
      <c r="DE20" s="680"/>
      <c r="DF20" s="680"/>
      <c r="DG20" s="680"/>
      <c r="DH20" s="680"/>
      <c r="DI20" s="680"/>
      <c r="DJ20" s="680"/>
      <c r="DK20" s="680"/>
      <c r="DL20" s="680"/>
      <c r="DM20" s="680"/>
      <c r="DN20" s="680"/>
      <c r="DO20" s="680"/>
      <c r="DP20" s="681"/>
      <c r="DQ20" s="688">
        <v>35076778</v>
      </c>
      <c r="DR20" s="680"/>
      <c r="DS20" s="680"/>
      <c r="DT20" s="680"/>
      <c r="DU20" s="680"/>
      <c r="DV20" s="680"/>
      <c r="DW20" s="680"/>
      <c r="DX20" s="680"/>
      <c r="DY20" s="680"/>
      <c r="DZ20" s="680"/>
      <c r="EA20" s="680"/>
      <c r="EB20" s="680"/>
      <c r="EC20" s="689"/>
    </row>
    <row r="21" spans="2:133" ht="11.25" customHeight="1">
      <c r="B21" s="676" t="s">
        <v>278</v>
      </c>
      <c r="C21" s="677"/>
      <c r="D21" s="677"/>
      <c r="E21" s="677"/>
      <c r="F21" s="677"/>
      <c r="G21" s="677"/>
      <c r="H21" s="677"/>
      <c r="I21" s="677"/>
      <c r="J21" s="677"/>
      <c r="K21" s="677"/>
      <c r="L21" s="677"/>
      <c r="M21" s="677"/>
      <c r="N21" s="677"/>
      <c r="O21" s="677"/>
      <c r="P21" s="677"/>
      <c r="Q21" s="678"/>
      <c r="R21" s="679">
        <v>435</v>
      </c>
      <c r="S21" s="680"/>
      <c r="T21" s="680"/>
      <c r="U21" s="680"/>
      <c r="V21" s="680"/>
      <c r="W21" s="680"/>
      <c r="X21" s="680"/>
      <c r="Y21" s="681"/>
      <c r="Z21" s="682">
        <v>0</v>
      </c>
      <c r="AA21" s="682"/>
      <c r="AB21" s="682"/>
      <c r="AC21" s="682"/>
      <c r="AD21" s="683" t="s">
        <v>139</v>
      </c>
      <c r="AE21" s="683"/>
      <c r="AF21" s="683"/>
      <c r="AG21" s="683"/>
      <c r="AH21" s="683"/>
      <c r="AI21" s="683"/>
      <c r="AJ21" s="683"/>
      <c r="AK21" s="683"/>
      <c r="AL21" s="684" t="s">
        <v>248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31123</v>
      </c>
      <c r="BH21" s="680"/>
      <c r="BI21" s="680"/>
      <c r="BJ21" s="680"/>
      <c r="BK21" s="680"/>
      <c r="BL21" s="680"/>
      <c r="BM21" s="680"/>
      <c r="BN21" s="681"/>
      <c r="BO21" s="682">
        <v>0.2</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280</v>
      </c>
      <c r="C22" s="677"/>
      <c r="D22" s="677"/>
      <c r="E22" s="677"/>
      <c r="F22" s="677"/>
      <c r="G22" s="677"/>
      <c r="H22" s="677"/>
      <c r="I22" s="677"/>
      <c r="J22" s="677"/>
      <c r="K22" s="677"/>
      <c r="L22" s="677"/>
      <c r="M22" s="677"/>
      <c r="N22" s="677"/>
      <c r="O22" s="677"/>
      <c r="P22" s="677"/>
      <c r="Q22" s="678"/>
      <c r="R22" s="679">
        <v>30158561</v>
      </c>
      <c r="S22" s="680"/>
      <c r="T22" s="680"/>
      <c r="U22" s="680"/>
      <c r="V22" s="680"/>
      <c r="W22" s="680"/>
      <c r="X22" s="680"/>
      <c r="Y22" s="681"/>
      <c r="Z22" s="682">
        <v>56.1</v>
      </c>
      <c r="AA22" s="682"/>
      <c r="AB22" s="682"/>
      <c r="AC22" s="682"/>
      <c r="AD22" s="683">
        <v>28067265</v>
      </c>
      <c r="AE22" s="683"/>
      <c r="AF22" s="683"/>
      <c r="AG22" s="683"/>
      <c r="AH22" s="683"/>
      <c r="AI22" s="683"/>
      <c r="AJ22" s="683"/>
      <c r="AK22" s="683"/>
      <c r="AL22" s="684">
        <v>99.2</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248</v>
      </c>
      <c r="BP22" s="682"/>
      <c r="BQ22" s="682"/>
      <c r="BR22" s="682"/>
      <c r="BS22" s="688" t="s">
        <v>139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283</v>
      </c>
      <c r="C23" s="677"/>
      <c r="D23" s="677"/>
      <c r="E23" s="677"/>
      <c r="F23" s="677"/>
      <c r="G23" s="677"/>
      <c r="H23" s="677"/>
      <c r="I23" s="677"/>
      <c r="J23" s="677"/>
      <c r="K23" s="677"/>
      <c r="L23" s="677"/>
      <c r="M23" s="677"/>
      <c r="N23" s="677"/>
      <c r="O23" s="677"/>
      <c r="P23" s="677"/>
      <c r="Q23" s="678"/>
      <c r="R23" s="679">
        <v>17128</v>
      </c>
      <c r="S23" s="680"/>
      <c r="T23" s="680"/>
      <c r="U23" s="680"/>
      <c r="V23" s="680"/>
      <c r="W23" s="680"/>
      <c r="X23" s="680"/>
      <c r="Y23" s="681"/>
      <c r="Z23" s="682">
        <v>0</v>
      </c>
      <c r="AA23" s="682"/>
      <c r="AB23" s="682"/>
      <c r="AC23" s="682"/>
      <c r="AD23" s="683">
        <v>17128</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828362</v>
      </c>
      <c r="BH23" s="680"/>
      <c r="BI23" s="680"/>
      <c r="BJ23" s="680"/>
      <c r="BK23" s="680"/>
      <c r="BL23" s="680"/>
      <c r="BM23" s="680"/>
      <c r="BN23" s="681"/>
      <c r="BO23" s="682">
        <v>6.3</v>
      </c>
      <c r="BP23" s="682"/>
      <c r="BQ23" s="682"/>
      <c r="BR23" s="682"/>
      <c r="BS23" s="688" t="s">
        <v>139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c r="B24" s="676" t="s">
        <v>290</v>
      </c>
      <c r="C24" s="677"/>
      <c r="D24" s="677"/>
      <c r="E24" s="677"/>
      <c r="F24" s="677"/>
      <c r="G24" s="677"/>
      <c r="H24" s="677"/>
      <c r="I24" s="677"/>
      <c r="J24" s="677"/>
      <c r="K24" s="677"/>
      <c r="L24" s="677"/>
      <c r="M24" s="677"/>
      <c r="N24" s="677"/>
      <c r="O24" s="677"/>
      <c r="P24" s="677"/>
      <c r="Q24" s="678"/>
      <c r="R24" s="679">
        <v>339084</v>
      </c>
      <c r="S24" s="680"/>
      <c r="T24" s="680"/>
      <c r="U24" s="680"/>
      <c r="V24" s="680"/>
      <c r="W24" s="680"/>
      <c r="X24" s="680"/>
      <c r="Y24" s="681"/>
      <c r="Z24" s="682">
        <v>0.6</v>
      </c>
      <c r="AA24" s="682"/>
      <c r="AB24" s="682"/>
      <c r="AC24" s="682"/>
      <c r="AD24" s="683" t="s">
        <v>130</v>
      </c>
      <c r="AE24" s="683"/>
      <c r="AF24" s="683"/>
      <c r="AG24" s="683"/>
      <c r="AH24" s="683"/>
      <c r="AI24" s="683"/>
      <c r="AJ24" s="683"/>
      <c r="AK24" s="683"/>
      <c r="AL24" s="684" t="s">
        <v>139</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130</v>
      </c>
      <c r="BP24" s="682"/>
      <c r="BQ24" s="682"/>
      <c r="BR24" s="682"/>
      <c r="BS24" s="688" t="s">
        <v>248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24284738</v>
      </c>
      <c r="CS24" s="669"/>
      <c r="CT24" s="669"/>
      <c r="CU24" s="669"/>
      <c r="CV24" s="669"/>
      <c r="CW24" s="669"/>
      <c r="CX24" s="669"/>
      <c r="CY24" s="670"/>
      <c r="CZ24" s="673">
        <v>46.2</v>
      </c>
      <c r="DA24" s="674"/>
      <c r="DB24" s="674"/>
      <c r="DC24" s="693"/>
      <c r="DD24" s="712">
        <v>16733204</v>
      </c>
      <c r="DE24" s="669"/>
      <c r="DF24" s="669"/>
      <c r="DG24" s="669"/>
      <c r="DH24" s="669"/>
      <c r="DI24" s="669"/>
      <c r="DJ24" s="669"/>
      <c r="DK24" s="670"/>
      <c r="DL24" s="712">
        <v>15799129</v>
      </c>
      <c r="DM24" s="669"/>
      <c r="DN24" s="669"/>
      <c r="DO24" s="669"/>
      <c r="DP24" s="669"/>
      <c r="DQ24" s="669"/>
      <c r="DR24" s="669"/>
      <c r="DS24" s="669"/>
      <c r="DT24" s="669"/>
      <c r="DU24" s="669"/>
      <c r="DV24" s="670"/>
      <c r="DW24" s="673">
        <v>53</v>
      </c>
      <c r="DX24" s="674"/>
      <c r="DY24" s="674"/>
      <c r="DZ24" s="674"/>
      <c r="EA24" s="674"/>
      <c r="EB24" s="674"/>
      <c r="EC24" s="675"/>
    </row>
    <row r="25" spans="2:133" ht="11.25" customHeight="1">
      <c r="B25" s="676" t="s">
        <v>293</v>
      </c>
      <c r="C25" s="677"/>
      <c r="D25" s="677"/>
      <c r="E25" s="677"/>
      <c r="F25" s="677"/>
      <c r="G25" s="677"/>
      <c r="H25" s="677"/>
      <c r="I25" s="677"/>
      <c r="J25" s="677"/>
      <c r="K25" s="677"/>
      <c r="L25" s="677"/>
      <c r="M25" s="677"/>
      <c r="N25" s="677"/>
      <c r="O25" s="677"/>
      <c r="P25" s="677"/>
      <c r="Q25" s="678"/>
      <c r="R25" s="679">
        <v>493782</v>
      </c>
      <c r="S25" s="680"/>
      <c r="T25" s="680"/>
      <c r="U25" s="680"/>
      <c r="V25" s="680"/>
      <c r="W25" s="680"/>
      <c r="X25" s="680"/>
      <c r="Y25" s="681"/>
      <c r="Z25" s="682">
        <v>0.9</v>
      </c>
      <c r="AA25" s="682"/>
      <c r="AB25" s="682"/>
      <c r="AC25" s="682"/>
      <c r="AD25" s="683">
        <v>56746</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248</v>
      </c>
      <c r="BH25" s="680"/>
      <c r="BI25" s="680"/>
      <c r="BJ25" s="680"/>
      <c r="BK25" s="680"/>
      <c r="BL25" s="680"/>
      <c r="BM25" s="680"/>
      <c r="BN25" s="681"/>
      <c r="BO25" s="682" t="s">
        <v>130</v>
      </c>
      <c r="BP25" s="682"/>
      <c r="BQ25" s="682"/>
      <c r="BR25" s="682"/>
      <c r="BS25" s="688" t="s">
        <v>130</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7651872</v>
      </c>
      <c r="CS25" s="715"/>
      <c r="CT25" s="715"/>
      <c r="CU25" s="715"/>
      <c r="CV25" s="715"/>
      <c r="CW25" s="715"/>
      <c r="CX25" s="715"/>
      <c r="CY25" s="716"/>
      <c r="CZ25" s="684">
        <v>14.6</v>
      </c>
      <c r="DA25" s="713"/>
      <c r="DB25" s="713"/>
      <c r="DC25" s="717"/>
      <c r="DD25" s="688">
        <v>7071244</v>
      </c>
      <c r="DE25" s="715"/>
      <c r="DF25" s="715"/>
      <c r="DG25" s="715"/>
      <c r="DH25" s="715"/>
      <c r="DI25" s="715"/>
      <c r="DJ25" s="715"/>
      <c r="DK25" s="716"/>
      <c r="DL25" s="688">
        <v>6551340</v>
      </c>
      <c r="DM25" s="715"/>
      <c r="DN25" s="715"/>
      <c r="DO25" s="715"/>
      <c r="DP25" s="715"/>
      <c r="DQ25" s="715"/>
      <c r="DR25" s="715"/>
      <c r="DS25" s="715"/>
      <c r="DT25" s="715"/>
      <c r="DU25" s="715"/>
      <c r="DV25" s="716"/>
      <c r="DW25" s="684">
        <v>22</v>
      </c>
      <c r="DX25" s="713"/>
      <c r="DY25" s="713"/>
      <c r="DZ25" s="713"/>
      <c r="EA25" s="713"/>
      <c r="EB25" s="713"/>
      <c r="EC25" s="714"/>
    </row>
    <row r="26" spans="2:133" ht="11.25" customHeight="1">
      <c r="B26" s="676" t="s">
        <v>296</v>
      </c>
      <c r="C26" s="677"/>
      <c r="D26" s="677"/>
      <c r="E26" s="677"/>
      <c r="F26" s="677"/>
      <c r="G26" s="677"/>
      <c r="H26" s="677"/>
      <c r="I26" s="677"/>
      <c r="J26" s="677"/>
      <c r="K26" s="677"/>
      <c r="L26" s="677"/>
      <c r="M26" s="677"/>
      <c r="N26" s="677"/>
      <c r="O26" s="677"/>
      <c r="P26" s="677"/>
      <c r="Q26" s="678"/>
      <c r="R26" s="679">
        <v>78031</v>
      </c>
      <c r="S26" s="680"/>
      <c r="T26" s="680"/>
      <c r="U26" s="680"/>
      <c r="V26" s="680"/>
      <c r="W26" s="680"/>
      <c r="X26" s="680"/>
      <c r="Y26" s="681"/>
      <c r="Z26" s="682">
        <v>0.1</v>
      </c>
      <c r="AA26" s="682"/>
      <c r="AB26" s="682"/>
      <c r="AC26" s="682"/>
      <c r="AD26" s="683" t="s">
        <v>248</v>
      </c>
      <c r="AE26" s="683"/>
      <c r="AF26" s="683"/>
      <c r="AG26" s="683"/>
      <c r="AH26" s="683"/>
      <c r="AI26" s="683"/>
      <c r="AJ26" s="683"/>
      <c r="AK26" s="683"/>
      <c r="AL26" s="684" t="s">
        <v>139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139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4384076</v>
      </c>
      <c r="CS26" s="680"/>
      <c r="CT26" s="680"/>
      <c r="CU26" s="680"/>
      <c r="CV26" s="680"/>
      <c r="CW26" s="680"/>
      <c r="CX26" s="680"/>
      <c r="CY26" s="681"/>
      <c r="CZ26" s="684">
        <v>8.3000000000000007</v>
      </c>
      <c r="DA26" s="713"/>
      <c r="DB26" s="713"/>
      <c r="DC26" s="717"/>
      <c r="DD26" s="688">
        <v>3909530</v>
      </c>
      <c r="DE26" s="680"/>
      <c r="DF26" s="680"/>
      <c r="DG26" s="680"/>
      <c r="DH26" s="680"/>
      <c r="DI26" s="680"/>
      <c r="DJ26" s="680"/>
      <c r="DK26" s="681"/>
      <c r="DL26" s="688" t="s">
        <v>139</v>
      </c>
      <c r="DM26" s="680"/>
      <c r="DN26" s="680"/>
      <c r="DO26" s="680"/>
      <c r="DP26" s="680"/>
      <c r="DQ26" s="680"/>
      <c r="DR26" s="680"/>
      <c r="DS26" s="680"/>
      <c r="DT26" s="680"/>
      <c r="DU26" s="680"/>
      <c r="DV26" s="681"/>
      <c r="DW26" s="684" t="s">
        <v>130</v>
      </c>
      <c r="DX26" s="713"/>
      <c r="DY26" s="713"/>
      <c r="DZ26" s="713"/>
      <c r="EA26" s="713"/>
      <c r="EB26" s="713"/>
      <c r="EC26" s="714"/>
    </row>
    <row r="27" spans="2:133" ht="11.25" customHeight="1">
      <c r="B27" s="676" t="s">
        <v>299</v>
      </c>
      <c r="C27" s="677"/>
      <c r="D27" s="677"/>
      <c r="E27" s="677"/>
      <c r="F27" s="677"/>
      <c r="G27" s="677"/>
      <c r="H27" s="677"/>
      <c r="I27" s="677"/>
      <c r="J27" s="677"/>
      <c r="K27" s="677"/>
      <c r="L27" s="677"/>
      <c r="M27" s="677"/>
      <c r="N27" s="677"/>
      <c r="O27" s="677"/>
      <c r="P27" s="677"/>
      <c r="Q27" s="678"/>
      <c r="R27" s="679">
        <v>5783711</v>
      </c>
      <c r="S27" s="680"/>
      <c r="T27" s="680"/>
      <c r="U27" s="680"/>
      <c r="V27" s="680"/>
      <c r="W27" s="680"/>
      <c r="X27" s="680"/>
      <c r="Y27" s="681"/>
      <c r="Z27" s="682">
        <v>10.8</v>
      </c>
      <c r="AA27" s="682"/>
      <c r="AB27" s="682"/>
      <c r="AC27" s="682"/>
      <c r="AD27" s="683" t="s">
        <v>139</v>
      </c>
      <c r="AE27" s="683"/>
      <c r="AF27" s="683"/>
      <c r="AG27" s="683"/>
      <c r="AH27" s="683"/>
      <c r="AI27" s="683"/>
      <c r="AJ27" s="683"/>
      <c r="AK27" s="683"/>
      <c r="AL27" s="684" t="s">
        <v>139</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13244049</v>
      </c>
      <c r="BH27" s="680"/>
      <c r="BI27" s="680"/>
      <c r="BJ27" s="680"/>
      <c r="BK27" s="680"/>
      <c r="BL27" s="680"/>
      <c r="BM27" s="680"/>
      <c r="BN27" s="681"/>
      <c r="BO27" s="682">
        <v>100</v>
      </c>
      <c r="BP27" s="682"/>
      <c r="BQ27" s="682"/>
      <c r="BR27" s="682"/>
      <c r="BS27" s="688">
        <v>183596</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9092923</v>
      </c>
      <c r="CS27" s="715"/>
      <c r="CT27" s="715"/>
      <c r="CU27" s="715"/>
      <c r="CV27" s="715"/>
      <c r="CW27" s="715"/>
      <c r="CX27" s="715"/>
      <c r="CY27" s="716"/>
      <c r="CZ27" s="684">
        <v>17.3</v>
      </c>
      <c r="DA27" s="713"/>
      <c r="DB27" s="713"/>
      <c r="DC27" s="717"/>
      <c r="DD27" s="688">
        <v>2888765</v>
      </c>
      <c r="DE27" s="715"/>
      <c r="DF27" s="715"/>
      <c r="DG27" s="715"/>
      <c r="DH27" s="715"/>
      <c r="DI27" s="715"/>
      <c r="DJ27" s="715"/>
      <c r="DK27" s="716"/>
      <c r="DL27" s="688">
        <v>2502894</v>
      </c>
      <c r="DM27" s="715"/>
      <c r="DN27" s="715"/>
      <c r="DO27" s="715"/>
      <c r="DP27" s="715"/>
      <c r="DQ27" s="715"/>
      <c r="DR27" s="715"/>
      <c r="DS27" s="715"/>
      <c r="DT27" s="715"/>
      <c r="DU27" s="715"/>
      <c r="DV27" s="716"/>
      <c r="DW27" s="684">
        <v>8.4</v>
      </c>
      <c r="DX27" s="713"/>
      <c r="DY27" s="713"/>
      <c r="DZ27" s="713"/>
      <c r="EA27" s="713"/>
      <c r="EB27" s="713"/>
      <c r="EC27" s="714"/>
    </row>
    <row r="28" spans="2:133" ht="11.25" customHeight="1">
      <c r="B28" s="721" t="s">
        <v>302</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130</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7539943</v>
      </c>
      <c r="CS28" s="680"/>
      <c r="CT28" s="680"/>
      <c r="CU28" s="680"/>
      <c r="CV28" s="680"/>
      <c r="CW28" s="680"/>
      <c r="CX28" s="680"/>
      <c r="CY28" s="681"/>
      <c r="CZ28" s="684">
        <v>14.3</v>
      </c>
      <c r="DA28" s="713"/>
      <c r="DB28" s="713"/>
      <c r="DC28" s="717"/>
      <c r="DD28" s="688">
        <v>6773195</v>
      </c>
      <c r="DE28" s="680"/>
      <c r="DF28" s="680"/>
      <c r="DG28" s="680"/>
      <c r="DH28" s="680"/>
      <c r="DI28" s="680"/>
      <c r="DJ28" s="680"/>
      <c r="DK28" s="681"/>
      <c r="DL28" s="688">
        <v>6744895</v>
      </c>
      <c r="DM28" s="680"/>
      <c r="DN28" s="680"/>
      <c r="DO28" s="680"/>
      <c r="DP28" s="680"/>
      <c r="DQ28" s="680"/>
      <c r="DR28" s="680"/>
      <c r="DS28" s="680"/>
      <c r="DT28" s="680"/>
      <c r="DU28" s="680"/>
      <c r="DV28" s="681"/>
      <c r="DW28" s="684">
        <v>22.6</v>
      </c>
      <c r="DX28" s="713"/>
      <c r="DY28" s="713"/>
      <c r="DZ28" s="713"/>
      <c r="EA28" s="713"/>
      <c r="EB28" s="713"/>
      <c r="EC28" s="714"/>
    </row>
    <row r="29" spans="2:133" ht="11.25" customHeight="1">
      <c r="B29" s="676" t="s">
        <v>304</v>
      </c>
      <c r="C29" s="677"/>
      <c r="D29" s="677"/>
      <c r="E29" s="677"/>
      <c r="F29" s="677"/>
      <c r="G29" s="677"/>
      <c r="H29" s="677"/>
      <c r="I29" s="677"/>
      <c r="J29" s="677"/>
      <c r="K29" s="677"/>
      <c r="L29" s="677"/>
      <c r="M29" s="677"/>
      <c r="N29" s="677"/>
      <c r="O29" s="677"/>
      <c r="P29" s="677"/>
      <c r="Q29" s="678"/>
      <c r="R29" s="679">
        <v>3486209</v>
      </c>
      <c r="S29" s="680"/>
      <c r="T29" s="680"/>
      <c r="U29" s="680"/>
      <c r="V29" s="680"/>
      <c r="W29" s="680"/>
      <c r="X29" s="680"/>
      <c r="Y29" s="681"/>
      <c r="Z29" s="682">
        <v>6.5</v>
      </c>
      <c r="AA29" s="682"/>
      <c r="AB29" s="682"/>
      <c r="AC29" s="682"/>
      <c r="AD29" s="683" t="s">
        <v>139</v>
      </c>
      <c r="AE29" s="683"/>
      <c r="AF29" s="683"/>
      <c r="AG29" s="683"/>
      <c r="AH29" s="683"/>
      <c r="AI29" s="683"/>
      <c r="AJ29" s="683"/>
      <c r="AK29" s="683"/>
      <c r="AL29" s="684" t="s">
        <v>248</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7539670</v>
      </c>
      <c r="CS29" s="715"/>
      <c r="CT29" s="715"/>
      <c r="CU29" s="715"/>
      <c r="CV29" s="715"/>
      <c r="CW29" s="715"/>
      <c r="CX29" s="715"/>
      <c r="CY29" s="716"/>
      <c r="CZ29" s="684">
        <v>14.3</v>
      </c>
      <c r="DA29" s="713"/>
      <c r="DB29" s="713"/>
      <c r="DC29" s="717"/>
      <c r="DD29" s="688">
        <v>6772922</v>
      </c>
      <c r="DE29" s="715"/>
      <c r="DF29" s="715"/>
      <c r="DG29" s="715"/>
      <c r="DH29" s="715"/>
      <c r="DI29" s="715"/>
      <c r="DJ29" s="715"/>
      <c r="DK29" s="716"/>
      <c r="DL29" s="688">
        <v>6744622</v>
      </c>
      <c r="DM29" s="715"/>
      <c r="DN29" s="715"/>
      <c r="DO29" s="715"/>
      <c r="DP29" s="715"/>
      <c r="DQ29" s="715"/>
      <c r="DR29" s="715"/>
      <c r="DS29" s="715"/>
      <c r="DT29" s="715"/>
      <c r="DU29" s="715"/>
      <c r="DV29" s="716"/>
      <c r="DW29" s="684">
        <v>22.6</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120930</v>
      </c>
      <c r="S30" s="680"/>
      <c r="T30" s="680"/>
      <c r="U30" s="680"/>
      <c r="V30" s="680"/>
      <c r="W30" s="680"/>
      <c r="X30" s="680"/>
      <c r="Y30" s="681"/>
      <c r="Z30" s="682">
        <v>0.2</v>
      </c>
      <c r="AA30" s="682"/>
      <c r="AB30" s="682"/>
      <c r="AC30" s="682"/>
      <c r="AD30" s="683">
        <v>24851</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99.4</v>
      </c>
      <c r="BH30" s="740"/>
      <c r="BI30" s="740"/>
      <c r="BJ30" s="740"/>
      <c r="BK30" s="740"/>
      <c r="BL30" s="740"/>
      <c r="BM30" s="674">
        <v>96.1</v>
      </c>
      <c r="BN30" s="740"/>
      <c r="BO30" s="740"/>
      <c r="BP30" s="740"/>
      <c r="BQ30" s="741"/>
      <c r="BR30" s="739">
        <v>99.2</v>
      </c>
      <c r="BS30" s="740"/>
      <c r="BT30" s="740"/>
      <c r="BU30" s="740"/>
      <c r="BV30" s="740"/>
      <c r="BW30" s="740"/>
      <c r="BX30" s="674">
        <v>95.3</v>
      </c>
      <c r="BY30" s="740"/>
      <c r="BZ30" s="740"/>
      <c r="CA30" s="740"/>
      <c r="CB30" s="741"/>
      <c r="CD30" s="744"/>
      <c r="CE30" s="745"/>
      <c r="CF30" s="694" t="s">
        <v>312</v>
      </c>
      <c r="CG30" s="695"/>
      <c r="CH30" s="695"/>
      <c r="CI30" s="695"/>
      <c r="CJ30" s="695"/>
      <c r="CK30" s="695"/>
      <c r="CL30" s="695"/>
      <c r="CM30" s="695"/>
      <c r="CN30" s="695"/>
      <c r="CO30" s="695"/>
      <c r="CP30" s="695"/>
      <c r="CQ30" s="696"/>
      <c r="CR30" s="679">
        <v>7128824</v>
      </c>
      <c r="CS30" s="680"/>
      <c r="CT30" s="680"/>
      <c r="CU30" s="680"/>
      <c r="CV30" s="680"/>
      <c r="CW30" s="680"/>
      <c r="CX30" s="680"/>
      <c r="CY30" s="681"/>
      <c r="CZ30" s="684">
        <v>13.6</v>
      </c>
      <c r="DA30" s="713"/>
      <c r="DB30" s="713"/>
      <c r="DC30" s="717"/>
      <c r="DD30" s="688">
        <v>6429506</v>
      </c>
      <c r="DE30" s="680"/>
      <c r="DF30" s="680"/>
      <c r="DG30" s="680"/>
      <c r="DH30" s="680"/>
      <c r="DI30" s="680"/>
      <c r="DJ30" s="680"/>
      <c r="DK30" s="681"/>
      <c r="DL30" s="688">
        <v>6401206</v>
      </c>
      <c r="DM30" s="680"/>
      <c r="DN30" s="680"/>
      <c r="DO30" s="680"/>
      <c r="DP30" s="680"/>
      <c r="DQ30" s="680"/>
      <c r="DR30" s="680"/>
      <c r="DS30" s="680"/>
      <c r="DT30" s="680"/>
      <c r="DU30" s="680"/>
      <c r="DV30" s="681"/>
      <c r="DW30" s="684">
        <v>21.5</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1288945</v>
      </c>
      <c r="S31" s="680"/>
      <c r="T31" s="680"/>
      <c r="U31" s="680"/>
      <c r="V31" s="680"/>
      <c r="W31" s="680"/>
      <c r="X31" s="680"/>
      <c r="Y31" s="681"/>
      <c r="Z31" s="682">
        <v>2.4</v>
      </c>
      <c r="AA31" s="682"/>
      <c r="AB31" s="682"/>
      <c r="AC31" s="682"/>
      <c r="AD31" s="683" t="s">
        <v>139</v>
      </c>
      <c r="AE31" s="683"/>
      <c r="AF31" s="683"/>
      <c r="AG31" s="683"/>
      <c r="AH31" s="683"/>
      <c r="AI31" s="683"/>
      <c r="AJ31" s="683"/>
      <c r="AK31" s="683"/>
      <c r="AL31" s="684" t="s">
        <v>139</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99.8</v>
      </c>
      <c r="BH31" s="715"/>
      <c r="BI31" s="715"/>
      <c r="BJ31" s="715"/>
      <c r="BK31" s="715"/>
      <c r="BL31" s="715"/>
      <c r="BM31" s="685">
        <v>98</v>
      </c>
      <c r="BN31" s="737"/>
      <c r="BO31" s="737"/>
      <c r="BP31" s="737"/>
      <c r="BQ31" s="738"/>
      <c r="BR31" s="736">
        <v>99.5</v>
      </c>
      <c r="BS31" s="715"/>
      <c r="BT31" s="715"/>
      <c r="BU31" s="715"/>
      <c r="BV31" s="715"/>
      <c r="BW31" s="715"/>
      <c r="BX31" s="685">
        <v>97.2</v>
      </c>
      <c r="BY31" s="737"/>
      <c r="BZ31" s="737"/>
      <c r="CA31" s="737"/>
      <c r="CB31" s="738"/>
      <c r="CD31" s="744"/>
      <c r="CE31" s="745"/>
      <c r="CF31" s="694" t="s">
        <v>316</v>
      </c>
      <c r="CG31" s="695"/>
      <c r="CH31" s="695"/>
      <c r="CI31" s="695"/>
      <c r="CJ31" s="695"/>
      <c r="CK31" s="695"/>
      <c r="CL31" s="695"/>
      <c r="CM31" s="695"/>
      <c r="CN31" s="695"/>
      <c r="CO31" s="695"/>
      <c r="CP31" s="695"/>
      <c r="CQ31" s="696"/>
      <c r="CR31" s="679">
        <v>410846</v>
      </c>
      <c r="CS31" s="715"/>
      <c r="CT31" s="715"/>
      <c r="CU31" s="715"/>
      <c r="CV31" s="715"/>
      <c r="CW31" s="715"/>
      <c r="CX31" s="715"/>
      <c r="CY31" s="716"/>
      <c r="CZ31" s="684">
        <v>0.8</v>
      </c>
      <c r="DA31" s="713"/>
      <c r="DB31" s="713"/>
      <c r="DC31" s="717"/>
      <c r="DD31" s="688">
        <v>343416</v>
      </c>
      <c r="DE31" s="715"/>
      <c r="DF31" s="715"/>
      <c r="DG31" s="715"/>
      <c r="DH31" s="715"/>
      <c r="DI31" s="715"/>
      <c r="DJ31" s="715"/>
      <c r="DK31" s="716"/>
      <c r="DL31" s="688">
        <v>343416</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2283571</v>
      </c>
      <c r="S32" s="680"/>
      <c r="T32" s="680"/>
      <c r="U32" s="680"/>
      <c r="V32" s="680"/>
      <c r="W32" s="680"/>
      <c r="X32" s="680"/>
      <c r="Y32" s="681"/>
      <c r="Z32" s="682">
        <v>4.2</v>
      </c>
      <c r="AA32" s="682"/>
      <c r="AB32" s="682"/>
      <c r="AC32" s="682"/>
      <c r="AD32" s="683" t="s">
        <v>248</v>
      </c>
      <c r="AE32" s="683"/>
      <c r="AF32" s="683"/>
      <c r="AG32" s="683"/>
      <c r="AH32" s="683"/>
      <c r="AI32" s="683"/>
      <c r="AJ32" s="683"/>
      <c r="AK32" s="683"/>
      <c r="AL32" s="684" t="s">
        <v>248</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98.9</v>
      </c>
      <c r="BH32" s="749"/>
      <c r="BI32" s="749"/>
      <c r="BJ32" s="749"/>
      <c r="BK32" s="749"/>
      <c r="BL32" s="749"/>
      <c r="BM32" s="750">
        <v>94.3</v>
      </c>
      <c r="BN32" s="749"/>
      <c r="BO32" s="749"/>
      <c r="BP32" s="749"/>
      <c r="BQ32" s="751"/>
      <c r="BR32" s="748">
        <v>98.9</v>
      </c>
      <c r="BS32" s="749"/>
      <c r="BT32" s="749"/>
      <c r="BU32" s="749"/>
      <c r="BV32" s="749"/>
      <c r="BW32" s="749"/>
      <c r="BX32" s="750">
        <v>93.3</v>
      </c>
      <c r="BY32" s="749"/>
      <c r="BZ32" s="749"/>
      <c r="CA32" s="749"/>
      <c r="CB32" s="751"/>
      <c r="CD32" s="746"/>
      <c r="CE32" s="747"/>
      <c r="CF32" s="694" t="s">
        <v>319</v>
      </c>
      <c r="CG32" s="695"/>
      <c r="CH32" s="695"/>
      <c r="CI32" s="695"/>
      <c r="CJ32" s="695"/>
      <c r="CK32" s="695"/>
      <c r="CL32" s="695"/>
      <c r="CM32" s="695"/>
      <c r="CN32" s="695"/>
      <c r="CO32" s="695"/>
      <c r="CP32" s="695"/>
      <c r="CQ32" s="696"/>
      <c r="CR32" s="679">
        <v>273</v>
      </c>
      <c r="CS32" s="680"/>
      <c r="CT32" s="680"/>
      <c r="CU32" s="680"/>
      <c r="CV32" s="680"/>
      <c r="CW32" s="680"/>
      <c r="CX32" s="680"/>
      <c r="CY32" s="681"/>
      <c r="CZ32" s="684">
        <v>0</v>
      </c>
      <c r="DA32" s="713"/>
      <c r="DB32" s="713"/>
      <c r="DC32" s="717"/>
      <c r="DD32" s="688">
        <v>273</v>
      </c>
      <c r="DE32" s="680"/>
      <c r="DF32" s="680"/>
      <c r="DG32" s="680"/>
      <c r="DH32" s="680"/>
      <c r="DI32" s="680"/>
      <c r="DJ32" s="680"/>
      <c r="DK32" s="681"/>
      <c r="DL32" s="688">
        <v>273</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1165061</v>
      </c>
      <c r="S33" s="680"/>
      <c r="T33" s="680"/>
      <c r="U33" s="680"/>
      <c r="V33" s="680"/>
      <c r="W33" s="680"/>
      <c r="X33" s="680"/>
      <c r="Y33" s="681"/>
      <c r="Z33" s="682">
        <v>2.2000000000000002</v>
      </c>
      <c r="AA33" s="682"/>
      <c r="AB33" s="682"/>
      <c r="AC33" s="682"/>
      <c r="AD33" s="683" t="s">
        <v>139</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23391016</v>
      </c>
      <c r="CS33" s="715"/>
      <c r="CT33" s="715"/>
      <c r="CU33" s="715"/>
      <c r="CV33" s="715"/>
      <c r="CW33" s="715"/>
      <c r="CX33" s="715"/>
      <c r="CY33" s="716"/>
      <c r="CZ33" s="684">
        <v>44.5</v>
      </c>
      <c r="DA33" s="713"/>
      <c r="DB33" s="713"/>
      <c r="DC33" s="717"/>
      <c r="DD33" s="688">
        <v>17730398</v>
      </c>
      <c r="DE33" s="715"/>
      <c r="DF33" s="715"/>
      <c r="DG33" s="715"/>
      <c r="DH33" s="715"/>
      <c r="DI33" s="715"/>
      <c r="DJ33" s="715"/>
      <c r="DK33" s="716"/>
      <c r="DL33" s="688">
        <v>12764004</v>
      </c>
      <c r="DM33" s="715"/>
      <c r="DN33" s="715"/>
      <c r="DO33" s="715"/>
      <c r="DP33" s="715"/>
      <c r="DQ33" s="715"/>
      <c r="DR33" s="715"/>
      <c r="DS33" s="715"/>
      <c r="DT33" s="715"/>
      <c r="DU33" s="715"/>
      <c r="DV33" s="716"/>
      <c r="DW33" s="684">
        <v>42.8</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3129659</v>
      </c>
      <c r="S34" s="680"/>
      <c r="T34" s="680"/>
      <c r="U34" s="680"/>
      <c r="V34" s="680"/>
      <c r="W34" s="680"/>
      <c r="X34" s="680"/>
      <c r="Y34" s="681"/>
      <c r="Z34" s="682">
        <v>5.8</v>
      </c>
      <c r="AA34" s="682"/>
      <c r="AB34" s="682"/>
      <c r="AC34" s="682"/>
      <c r="AD34" s="683">
        <v>125632</v>
      </c>
      <c r="AE34" s="683"/>
      <c r="AF34" s="683"/>
      <c r="AG34" s="683"/>
      <c r="AH34" s="683"/>
      <c r="AI34" s="683"/>
      <c r="AJ34" s="683"/>
      <c r="AK34" s="683"/>
      <c r="AL34" s="684">
        <v>0.4</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6020648</v>
      </c>
      <c r="CS34" s="680"/>
      <c r="CT34" s="680"/>
      <c r="CU34" s="680"/>
      <c r="CV34" s="680"/>
      <c r="CW34" s="680"/>
      <c r="CX34" s="680"/>
      <c r="CY34" s="681"/>
      <c r="CZ34" s="684">
        <v>11.5</v>
      </c>
      <c r="DA34" s="713"/>
      <c r="DB34" s="713"/>
      <c r="DC34" s="717"/>
      <c r="DD34" s="688">
        <v>4691138</v>
      </c>
      <c r="DE34" s="680"/>
      <c r="DF34" s="680"/>
      <c r="DG34" s="680"/>
      <c r="DH34" s="680"/>
      <c r="DI34" s="680"/>
      <c r="DJ34" s="680"/>
      <c r="DK34" s="681"/>
      <c r="DL34" s="688">
        <v>3534282</v>
      </c>
      <c r="DM34" s="680"/>
      <c r="DN34" s="680"/>
      <c r="DO34" s="680"/>
      <c r="DP34" s="680"/>
      <c r="DQ34" s="680"/>
      <c r="DR34" s="680"/>
      <c r="DS34" s="680"/>
      <c r="DT34" s="680"/>
      <c r="DU34" s="680"/>
      <c r="DV34" s="681"/>
      <c r="DW34" s="684">
        <v>11.9</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5439000</v>
      </c>
      <c r="S35" s="680"/>
      <c r="T35" s="680"/>
      <c r="U35" s="680"/>
      <c r="V35" s="680"/>
      <c r="W35" s="680"/>
      <c r="X35" s="680"/>
      <c r="Y35" s="681"/>
      <c r="Z35" s="682">
        <v>10.1</v>
      </c>
      <c r="AA35" s="682"/>
      <c r="AB35" s="682"/>
      <c r="AC35" s="682"/>
      <c r="AD35" s="683" t="s">
        <v>130</v>
      </c>
      <c r="AE35" s="683"/>
      <c r="AF35" s="683"/>
      <c r="AG35" s="683"/>
      <c r="AH35" s="683"/>
      <c r="AI35" s="683"/>
      <c r="AJ35" s="683"/>
      <c r="AK35" s="683"/>
      <c r="AL35" s="684" t="s">
        <v>248</v>
      </c>
      <c r="AM35" s="685"/>
      <c r="AN35" s="685"/>
      <c r="AO35" s="686"/>
      <c r="AP35" s="234"/>
      <c r="AQ35" s="752" t="s">
        <v>327</v>
      </c>
      <c r="AR35" s="753"/>
      <c r="AS35" s="753"/>
      <c r="AT35" s="753"/>
      <c r="AU35" s="753"/>
      <c r="AV35" s="753"/>
      <c r="AW35" s="753"/>
      <c r="AX35" s="753"/>
      <c r="AY35" s="754"/>
      <c r="AZ35" s="668">
        <v>7031889</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420787</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799000</v>
      </c>
      <c r="CS35" s="715"/>
      <c r="CT35" s="715"/>
      <c r="CU35" s="715"/>
      <c r="CV35" s="715"/>
      <c r="CW35" s="715"/>
      <c r="CX35" s="715"/>
      <c r="CY35" s="716"/>
      <c r="CZ35" s="684">
        <v>1.5</v>
      </c>
      <c r="DA35" s="713"/>
      <c r="DB35" s="713"/>
      <c r="DC35" s="717"/>
      <c r="DD35" s="688">
        <v>734774</v>
      </c>
      <c r="DE35" s="715"/>
      <c r="DF35" s="715"/>
      <c r="DG35" s="715"/>
      <c r="DH35" s="715"/>
      <c r="DI35" s="715"/>
      <c r="DJ35" s="715"/>
      <c r="DK35" s="716"/>
      <c r="DL35" s="688">
        <v>699993</v>
      </c>
      <c r="DM35" s="715"/>
      <c r="DN35" s="715"/>
      <c r="DO35" s="715"/>
      <c r="DP35" s="715"/>
      <c r="DQ35" s="715"/>
      <c r="DR35" s="715"/>
      <c r="DS35" s="715"/>
      <c r="DT35" s="715"/>
      <c r="DU35" s="715"/>
      <c r="DV35" s="716"/>
      <c r="DW35" s="684">
        <v>2.2999999999999998</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139</v>
      </c>
      <c r="S36" s="680"/>
      <c r="T36" s="680"/>
      <c r="U36" s="680"/>
      <c r="V36" s="680"/>
      <c r="W36" s="680"/>
      <c r="X36" s="680"/>
      <c r="Y36" s="681"/>
      <c r="Z36" s="682" t="s">
        <v>130</v>
      </c>
      <c r="AA36" s="682"/>
      <c r="AB36" s="682"/>
      <c r="AC36" s="682"/>
      <c r="AD36" s="683" t="s">
        <v>248</v>
      </c>
      <c r="AE36" s="683"/>
      <c r="AF36" s="683"/>
      <c r="AG36" s="683"/>
      <c r="AH36" s="683"/>
      <c r="AI36" s="683"/>
      <c r="AJ36" s="683"/>
      <c r="AK36" s="683"/>
      <c r="AL36" s="684" t="s">
        <v>248</v>
      </c>
      <c r="AM36" s="685"/>
      <c r="AN36" s="685"/>
      <c r="AO36" s="686"/>
      <c r="AQ36" s="756" t="s">
        <v>331</v>
      </c>
      <c r="AR36" s="757"/>
      <c r="AS36" s="757"/>
      <c r="AT36" s="757"/>
      <c r="AU36" s="757"/>
      <c r="AV36" s="757"/>
      <c r="AW36" s="757"/>
      <c r="AX36" s="757"/>
      <c r="AY36" s="758"/>
      <c r="AZ36" s="679">
        <v>2507000</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300234</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9189715</v>
      </c>
      <c r="CS36" s="680"/>
      <c r="CT36" s="680"/>
      <c r="CU36" s="680"/>
      <c r="CV36" s="680"/>
      <c r="CW36" s="680"/>
      <c r="CX36" s="680"/>
      <c r="CY36" s="681"/>
      <c r="CZ36" s="684">
        <v>17.5</v>
      </c>
      <c r="DA36" s="713"/>
      <c r="DB36" s="713"/>
      <c r="DC36" s="717"/>
      <c r="DD36" s="688">
        <v>8112379</v>
      </c>
      <c r="DE36" s="680"/>
      <c r="DF36" s="680"/>
      <c r="DG36" s="680"/>
      <c r="DH36" s="680"/>
      <c r="DI36" s="680"/>
      <c r="DJ36" s="680"/>
      <c r="DK36" s="681"/>
      <c r="DL36" s="688">
        <v>5267007</v>
      </c>
      <c r="DM36" s="680"/>
      <c r="DN36" s="680"/>
      <c r="DO36" s="680"/>
      <c r="DP36" s="680"/>
      <c r="DQ36" s="680"/>
      <c r="DR36" s="680"/>
      <c r="DS36" s="680"/>
      <c r="DT36" s="680"/>
      <c r="DU36" s="680"/>
      <c r="DV36" s="681"/>
      <c r="DW36" s="684">
        <v>17.7</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1533100</v>
      </c>
      <c r="S37" s="680"/>
      <c r="T37" s="680"/>
      <c r="U37" s="680"/>
      <c r="V37" s="680"/>
      <c r="W37" s="680"/>
      <c r="X37" s="680"/>
      <c r="Y37" s="681"/>
      <c r="Z37" s="682">
        <v>2.9</v>
      </c>
      <c r="AA37" s="682"/>
      <c r="AB37" s="682"/>
      <c r="AC37" s="682"/>
      <c r="AD37" s="683" t="s">
        <v>139</v>
      </c>
      <c r="AE37" s="683"/>
      <c r="AF37" s="683"/>
      <c r="AG37" s="683"/>
      <c r="AH37" s="683"/>
      <c r="AI37" s="683"/>
      <c r="AJ37" s="683"/>
      <c r="AK37" s="683"/>
      <c r="AL37" s="684" t="s">
        <v>139</v>
      </c>
      <c r="AM37" s="685"/>
      <c r="AN37" s="685"/>
      <c r="AO37" s="686"/>
      <c r="AQ37" s="756" t="s">
        <v>335</v>
      </c>
      <c r="AR37" s="757"/>
      <c r="AS37" s="757"/>
      <c r="AT37" s="757"/>
      <c r="AU37" s="757"/>
      <c r="AV37" s="757"/>
      <c r="AW37" s="757"/>
      <c r="AX37" s="757"/>
      <c r="AY37" s="758"/>
      <c r="AZ37" s="679">
        <v>152888</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14276</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1939356</v>
      </c>
      <c r="CS37" s="715"/>
      <c r="CT37" s="715"/>
      <c r="CU37" s="715"/>
      <c r="CV37" s="715"/>
      <c r="CW37" s="715"/>
      <c r="CX37" s="715"/>
      <c r="CY37" s="716"/>
      <c r="CZ37" s="684">
        <v>3.7</v>
      </c>
      <c r="DA37" s="713"/>
      <c r="DB37" s="713"/>
      <c r="DC37" s="717"/>
      <c r="DD37" s="688">
        <v>1863156</v>
      </c>
      <c r="DE37" s="715"/>
      <c r="DF37" s="715"/>
      <c r="DG37" s="715"/>
      <c r="DH37" s="715"/>
      <c r="DI37" s="715"/>
      <c r="DJ37" s="715"/>
      <c r="DK37" s="716"/>
      <c r="DL37" s="688">
        <v>1614482</v>
      </c>
      <c r="DM37" s="715"/>
      <c r="DN37" s="715"/>
      <c r="DO37" s="715"/>
      <c r="DP37" s="715"/>
      <c r="DQ37" s="715"/>
      <c r="DR37" s="715"/>
      <c r="DS37" s="715"/>
      <c r="DT37" s="715"/>
      <c r="DU37" s="715"/>
      <c r="DV37" s="716"/>
      <c r="DW37" s="684">
        <v>5.4</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53783672</v>
      </c>
      <c r="S38" s="760"/>
      <c r="T38" s="760"/>
      <c r="U38" s="760"/>
      <c r="V38" s="760"/>
      <c r="W38" s="760"/>
      <c r="X38" s="760"/>
      <c r="Y38" s="761"/>
      <c r="Z38" s="762">
        <v>100</v>
      </c>
      <c r="AA38" s="762"/>
      <c r="AB38" s="762"/>
      <c r="AC38" s="762"/>
      <c r="AD38" s="763">
        <v>28291622</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130480</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22273</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4372001</v>
      </c>
      <c r="CS38" s="680"/>
      <c r="CT38" s="680"/>
      <c r="CU38" s="680"/>
      <c r="CV38" s="680"/>
      <c r="CW38" s="680"/>
      <c r="CX38" s="680"/>
      <c r="CY38" s="681"/>
      <c r="CZ38" s="684">
        <v>8.3000000000000007</v>
      </c>
      <c r="DA38" s="713"/>
      <c r="DB38" s="713"/>
      <c r="DC38" s="717"/>
      <c r="DD38" s="688">
        <v>3628770</v>
      </c>
      <c r="DE38" s="680"/>
      <c r="DF38" s="680"/>
      <c r="DG38" s="680"/>
      <c r="DH38" s="680"/>
      <c r="DI38" s="680"/>
      <c r="DJ38" s="680"/>
      <c r="DK38" s="681"/>
      <c r="DL38" s="688">
        <v>3255583</v>
      </c>
      <c r="DM38" s="680"/>
      <c r="DN38" s="680"/>
      <c r="DO38" s="680"/>
      <c r="DP38" s="680"/>
      <c r="DQ38" s="680"/>
      <c r="DR38" s="680"/>
      <c r="DS38" s="680"/>
      <c r="DT38" s="680"/>
      <c r="DU38" s="680"/>
      <c r="DV38" s="681"/>
      <c r="DW38" s="684">
        <v>10.9</v>
      </c>
      <c r="DX38" s="713"/>
      <c r="DY38" s="713"/>
      <c r="DZ38" s="713"/>
      <c r="EA38" s="713"/>
      <c r="EB38" s="713"/>
      <c r="EC38" s="714"/>
    </row>
    <row r="39" spans="2:133" ht="11.25" customHeight="1">
      <c r="AQ39" s="756" t="s">
        <v>342</v>
      </c>
      <c r="AR39" s="757"/>
      <c r="AS39" s="757"/>
      <c r="AT39" s="757"/>
      <c r="AU39" s="757"/>
      <c r="AV39" s="757"/>
      <c r="AW39" s="757"/>
      <c r="AX39" s="757"/>
      <c r="AY39" s="758"/>
      <c r="AZ39" s="679">
        <v>44777</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100</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774231</v>
      </c>
      <c r="CS39" s="715"/>
      <c r="CT39" s="715"/>
      <c r="CU39" s="715"/>
      <c r="CV39" s="715"/>
      <c r="CW39" s="715"/>
      <c r="CX39" s="715"/>
      <c r="CY39" s="716"/>
      <c r="CZ39" s="684">
        <v>1.5</v>
      </c>
      <c r="DA39" s="713"/>
      <c r="DB39" s="713"/>
      <c r="DC39" s="717"/>
      <c r="DD39" s="688">
        <v>549546</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c r="AQ40" s="756" t="s">
        <v>346</v>
      </c>
      <c r="AR40" s="757"/>
      <c r="AS40" s="757"/>
      <c r="AT40" s="757"/>
      <c r="AU40" s="757"/>
      <c r="AV40" s="757"/>
      <c r="AW40" s="757"/>
      <c r="AX40" s="757"/>
      <c r="AY40" s="758"/>
      <c r="AZ40" s="679">
        <v>992967</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130</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2235421</v>
      </c>
      <c r="CS40" s="680"/>
      <c r="CT40" s="680"/>
      <c r="CU40" s="680"/>
      <c r="CV40" s="680"/>
      <c r="CW40" s="680"/>
      <c r="CX40" s="680"/>
      <c r="CY40" s="681"/>
      <c r="CZ40" s="684">
        <v>4.3</v>
      </c>
      <c r="DA40" s="713"/>
      <c r="DB40" s="713"/>
      <c r="DC40" s="717"/>
      <c r="DD40" s="688">
        <v>13791</v>
      </c>
      <c r="DE40" s="680"/>
      <c r="DF40" s="680"/>
      <c r="DG40" s="680"/>
      <c r="DH40" s="680"/>
      <c r="DI40" s="680"/>
      <c r="DJ40" s="680"/>
      <c r="DK40" s="681"/>
      <c r="DL40" s="688">
        <v>7139</v>
      </c>
      <c r="DM40" s="680"/>
      <c r="DN40" s="680"/>
      <c r="DO40" s="680"/>
      <c r="DP40" s="680"/>
      <c r="DQ40" s="680"/>
      <c r="DR40" s="680"/>
      <c r="DS40" s="680"/>
      <c r="DT40" s="680"/>
      <c r="DU40" s="680"/>
      <c r="DV40" s="681"/>
      <c r="DW40" s="684">
        <v>0</v>
      </c>
      <c r="DX40" s="713"/>
      <c r="DY40" s="713"/>
      <c r="DZ40" s="713"/>
      <c r="EA40" s="713"/>
      <c r="EB40" s="713"/>
      <c r="EC40" s="714"/>
    </row>
    <row r="41" spans="2:133" ht="11.25" customHeight="1">
      <c r="AQ41" s="766" t="s">
        <v>349</v>
      </c>
      <c r="AR41" s="767"/>
      <c r="AS41" s="767"/>
      <c r="AT41" s="767"/>
      <c r="AU41" s="767"/>
      <c r="AV41" s="767"/>
      <c r="AW41" s="767"/>
      <c r="AX41" s="767"/>
      <c r="AY41" s="768"/>
      <c r="AZ41" s="759">
        <v>3203777</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336</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248</v>
      </c>
      <c r="CS41" s="715"/>
      <c r="CT41" s="715"/>
      <c r="CU41" s="715"/>
      <c r="CV41" s="715"/>
      <c r="CW41" s="715"/>
      <c r="CX41" s="715"/>
      <c r="CY41" s="716"/>
      <c r="CZ41" s="684" t="s">
        <v>130</v>
      </c>
      <c r="DA41" s="713"/>
      <c r="DB41" s="713"/>
      <c r="DC41" s="717"/>
      <c r="DD41" s="688" t="s">
        <v>248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4903868</v>
      </c>
      <c r="CS42" s="680"/>
      <c r="CT42" s="680"/>
      <c r="CU42" s="680"/>
      <c r="CV42" s="680"/>
      <c r="CW42" s="680"/>
      <c r="CX42" s="680"/>
      <c r="CY42" s="681"/>
      <c r="CZ42" s="684">
        <v>9.3000000000000007</v>
      </c>
      <c r="DA42" s="685"/>
      <c r="DB42" s="685"/>
      <c r="DC42" s="780"/>
      <c r="DD42" s="688">
        <v>613176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147117</v>
      </c>
      <c r="CS43" s="715"/>
      <c r="CT43" s="715"/>
      <c r="CU43" s="715"/>
      <c r="CV43" s="715"/>
      <c r="CW43" s="715"/>
      <c r="CX43" s="715"/>
      <c r="CY43" s="716"/>
      <c r="CZ43" s="684">
        <v>0.3</v>
      </c>
      <c r="DA43" s="713"/>
      <c r="DB43" s="713"/>
      <c r="DC43" s="717"/>
      <c r="DD43" s="688">
        <v>147117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307</v>
      </c>
      <c r="CE44" s="792"/>
      <c r="CF44" s="676" t="s">
        <v>357</v>
      </c>
      <c r="CG44" s="677"/>
      <c r="CH44" s="677"/>
      <c r="CI44" s="677"/>
      <c r="CJ44" s="677"/>
      <c r="CK44" s="677"/>
      <c r="CL44" s="677"/>
      <c r="CM44" s="677"/>
      <c r="CN44" s="677"/>
      <c r="CO44" s="677"/>
      <c r="CP44" s="677"/>
      <c r="CQ44" s="678"/>
      <c r="CR44" s="679">
        <v>4849492</v>
      </c>
      <c r="CS44" s="680"/>
      <c r="CT44" s="680"/>
      <c r="CU44" s="680"/>
      <c r="CV44" s="680"/>
      <c r="CW44" s="680"/>
      <c r="CX44" s="680"/>
      <c r="CY44" s="681"/>
      <c r="CZ44" s="684">
        <v>9.1999999999999993</v>
      </c>
      <c r="DA44" s="685"/>
      <c r="DB44" s="685"/>
      <c r="DC44" s="780"/>
      <c r="DD44" s="688">
        <v>585822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2173716</v>
      </c>
      <c r="CS45" s="715"/>
      <c r="CT45" s="715"/>
      <c r="CU45" s="715"/>
      <c r="CV45" s="715"/>
      <c r="CW45" s="715"/>
      <c r="CX45" s="715"/>
      <c r="CY45" s="716"/>
      <c r="CZ45" s="684">
        <v>4.0999999999999996</v>
      </c>
      <c r="DA45" s="713"/>
      <c r="DB45" s="713"/>
      <c r="DC45" s="717"/>
      <c r="DD45" s="688">
        <v>109734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2311488</v>
      </c>
      <c r="CS46" s="680"/>
      <c r="CT46" s="680"/>
      <c r="CU46" s="680"/>
      <c r="CV46" s="680"/>
      <c r="CW46" s="680"/>
      <c r="CX46" s="680"/>
      <c r="CY46" s="681"/>
      <c r="CZ46" s="684">
        <v>4.4000000000000004</v>
      </c>
      <c r="DA46" s="685"/>
      <c r="DB46" s="685"/>
      <c r="DC46" s="780"/>
      <c r="DD46" s="688">
        <v>447051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v>54376</v>
      </c>
      <c r="CS47" s="715"/>
      <c r="CT47" s="715"/>
      <c r="CU47" s="715"/>
      <c r="CV47" s="715"/>
      <c r="CW47" s="715"/>
      <c r="CX47" s="715"/>
      <c r="CY47" s="716"/>
      <c r="CZ47" s="684">
        <v>0.1</v>
      </c>
      <c r="DA47" s="713"/>
      <c r="DB47" s="713"/>
      <c r="DC47" s="717"/>
      <c r="DD47" s="688">
        <v>27354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248</v>
      </c>
      <c r="CS48" s="680"/>
      <c r="CT48" s="680"/>
      <c r="CU48" s="680"/>
      <c r="CV48" s="680"/>
      <c r="CW48" s="680"/>
      <c r="CX48" s="680"/>
      <c r="CY48" s="681"/>
      <c r="CZ48" s="684" t="s">
        <v>248</v>
      </c>
      <c r="DA48" s="685"/>
      <c r="DB48" s="685"/>
      <c r="DC48" s="780"/>
      <c r="DD48" s="688" t="s">
        <v>248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52579622</v>
      </c>
      <c r="CS49" s="749"/>
      <c r="CT49" s="749"/>
      <c r="CU49" s="749"/>
      <c r="CV49" s="749"/>
      <c r="CW49" s="749"/>
      <c r="CX49" s="749"/>
      <c r="CY49" s="781"/>
      <c r="CZ49" s="764">
        <v>100</v>
      </c>
      <c r="DA49" s="782"/>
      <c r="DB49" s="782"/>
      <c r="DC49" s="783"/>
      <c r="DD49" s="784">
        <v>35076778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rNnh7WmmZ6nWE9fgXGlZzB4RqIngr08BFzD+cXbuyBxdrwsaM5vRnLfwWvGP+bgG/C00wB+Iz3GK+9fLjJaD9A==" saltValue="OLVTffhlkrj3HmYMeiYP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54556</v>
      </c>
      <c r="R7" s="815"/>
      <c r="S7" s="815"/>
      <c r="T7" s="815"/>
      <c r="U7" s="815"/>
      <c r="V7" s="815">
        <v>53356</v>
      </c>
      <c r="W7" s="815"/>
      <c r="X7" s="815"/>
      <c r="Y7" s="815"/>
      <c r="Z7" s="815"/>
      <c r="AA7" s="815">
        <v>1200</v>
      </c>
      <c r="AB7" s="815"/>
      <c r="AC7" s="815"/>
      <c r="AD7" s="815"/>
      <c r="AE7" s="816"/>
      <c r="AF7" s="817">
        <v>1083</v>
      </c>
      <c r="AG7" s="818"/>
      <c r="AH7" s="818"/>
      <c r="AI7" s="818"/>
      <c r="AJ7" s="819"/>
      <c r="AK7" s="854">
        <v>2284</v>
      </c>
      <c r="AL7" s="855"/>
      <c r="AM7" s="855"/>
      <c r="AN7" s="855"/>
      <c r="AO7" s="855"/>
      <c r="AP7" s="855">
        <v>61430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v>-4</v>
      </c>
      <c r="CI7" s="852"/>
      <c r="CJ7" s="852"/>
      <c r="CK7" s="852"/>
      <c r="CL7" s="853"/>
      <c r="CM7" s="851">
        <v>105</v>
      </c>
      <c r="CN7" s="852"/>
      <c r="CO7" s="852"/>
      <c r="CP7" s="852"/>
      <c r="CQ7" s="853"/>
      <c r="CR7" s="851">
        <v>76</v>
      </c>
      <c r="CS7" s="852"/>
      <c r="CT7" s="852"/>
      <c r="CU7" s="852"/>
      <c r="CV7" s="853"/>
      <c r="CW7" s="851" t="s">
        <v>592</v>
      </c>
      <c r="CX7" s="852"/>
      <c r="CY7" s="852"/>
      <c r="CZ7" s="852"/>
      <c r="DA7" s="853"/>
      <c r="DB7" s="851" t="s">
        <v>592</v>
      </c>
      <c r="DC7" s="852"/>
      <c r="DD7" s="852"/>
      <c r="DE7" s="852"/>
      <c r="DF7" s="853"/>
      <c r="DG7" s="851" t="s">
        <v>592</v>
      </c>
      <c r="DH7" s="852"/>
      <c r="DI7" s="852"/>
      <c r="DJ7" s="852"/>
      <c r="DK7" s="853"/>
      <c r="DL7" s="851" t="s">
        <v>592</v>
      </c>
      <c r="DM7" s="852"/>
      <c r="DN7" s="852"/>
      <c r="DO7" s="852"/>
      <c r="DP7" s="853"/>
      <c r="DQ7" s="851" t="s">
        <v>593</v>
      </c>
      <c r="DR7" s="852"/>
      <c r="DS7" s="852"/>
      <c r="DT7" s="852"/>
      <c r="DU7" s="853"/>
      <c r="DV7" s="832"/>
      <c r="DW7" s="833"/>
      <c r="DX7" s="833"/>
      <c r="DY7" s="833"/>
      <c r="DZ7" s="834"/>
      <c r="EA7" s="254"/>
    </row>
    <row r="8" spans="1:131" s="255" customFormat="1" ht="26.25" customHeight="1">
      <c r="A8" s="261">
        <v>2</v>
      </c>
      <c r="B8" s="835" t="s">
        <v>386</v>
      </c>
      <c r="C8" s="836"/>
      <c r="D8" s="836"/>
      <c r="E8" s="836"/>
      <c r="F8" s="836"/>
      <c r="G8" s="836"/>
      <c r="H8" s="836"/>
      <c r="I8" s="836"/>
      <c r="J8" s="836"/>
      <c r="K8" s="836"/>
      <c r="L8" s="836"/>
      <c r="M8" s="836"/>
      <c r="N8" s="836"/>
      <c r="O8" s="836"/>
      <c r="P8" s="837"/>
      <c r="Q8" s="838">
        <v>32</v>
      </c>
      <c r="R8" s="839"/>
      <c r="S8" s="839"/>
      <c r="T8" s="839"/>
      <c r="U8" s="839"/>
      <c r="V8" s="839">
        <v>28</v>
      </c>
      <c r="W8" s="839"/>
      <c r="X8" s="839"/>
      <c r="Y8" s="839"/>
      <c r="Z8" s="839"/>
      <c r="AA8" s="839">
        <v>4</v>
      </c>
      <c r="AB8" s="839"/>
      <c r="AC8" s="839"/>
      <c r="AD8" s="839"/>
      <c r="AE8" s="840"/>
      <c r="AF8" s="841">
        <v>4</v>
      </c>
      <c r="AG8" s="842"/>
      <c r="AH8" s="842"/>
      <c r="AI8" s="842"/>
      <c r="AJ8" s="843"/>
      <c r="AK8" s="844" t="s">
        <v>571</v>
      </c>
      <c r="AL8" s="845"/>
      <c r="AM8" s="845"/>
      <c r="AN8" s="845"/>
      <c r="AO8" s="845"/>
      <c r="AP8" s="845" t="s">
        <v>571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583</v>
      </c>
      <c r="BT8" s="849"/>
      <c r="BU8" s="849"/>
      <c r="BV8" s="849"/>
      <c r="BW8" s="849"/>
      <c r="BX8" s="849"/>
      <c r="BY8" s="849"/>
      <c r="BZ8" s="849"/>
      <c r="CA8" s="849"/>
      <c r="CB8" s="849"/>
      <c r="CC8" s="849"/>
      <c r="CD8" s="849"/>
      <c r="CE8" s="849"/>
      <c r="CF8" s="849"/>
      <c r="CG8" s="850"/>
      <c r="CH8" s="861">
        <v>0</v>
      </c>
      <c r="CI8" s="862"/>
      <c r="CJ8" s="862"/>
      <c r="CK8" s="862"/>
      <c r="CL8" s="863"/>
      <c r="CM8" s="861">
        <v>113</v>
      </c>
      <c r="CN8" s="862"/>
      <c r="CO8" s="862"/>
      <c r="CP8" s="862"/>
      <c r="CQ8" s="863"/>
      <c r="CR8" s="861">
        <v>102</v>
      </c>
      <c r="CS8" s="862"/>
      <c r="CT8" s="862"/>
      <c r="CU8" s="862"/>
      <c r="CV8" s="863"/>
      <c r="CW8" s="861" t="s">
        <v>592</v>
      </c>
      <c r="CX8" s="862"/>
      <c r="CY8" s="862"/>
      <c r="CZ8" s="862"/>
      <c r="DA8" s="863"/>
      <c r="DB8" s="861" t="s">
        <v>582</v>
      </c>
      <c r="DC8" s="862"/>
      <c r="DD8" s="862"/>
      <c r="DE8" s="862"/>
      <c r="DF8" s="863"/>
      <c r="DG8" s="861" t="s">
        <v>592</v>
      </c>
      <c r="DH8" s="862"/>
      <c r="DI8" s="862"/>
      <c r="DJ8" s="862"/>
      <c r="DK8" s="863"/>
      <c r="DL8" s="861" t="s">
        <v>582</v>
      </c>
      <c r="DM8" s="862"/>
      <c r="DN8" s="862"/>
      <c r="DO8" s="862"/>
      <c r="DP8" s="863"/>
      <c r="DQ8" s="861" t="s">
        <v>582</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584</v>
      </c>
      <c r="BT9" s="849"/>
      <c r="BU9" s="849"/>
      <c r="BV9" s="849"/>
      <c r="BW9" s="849"/>
      <c r="BX9" s="849"/>
      <c r="BY9" s="849"/>
      <c r="BZ9" s="849"/>
      <c r="CA9" s="849"/>
      <c r="CB9" s="849"/>
      <c r="CC9" s="849"/>
      <c r="CD9" s="849"/>
      <c r="CE9" s="849"/>
      <c r="CF9" s="849"/>
      <c r="CG9" s="850"/>
      <c r="CH9" s="861">
        <v>0</v>
      </c>
      <c r="CI9" s="862"/>
      <c r="CJ9" s="862"/>
      <c r="CK9" s="862"/>
      <c r="CL9" s="863"/>
      <c r="CM9" s="861">
        <v>16</v>
      </c>
      <c r="CN9" s="862"/>
      <c r="CO9" s="862"/>
      <c r="CP9" s="862"/>
      <c r="CQ9" s="863"/>
      <c r="CR9" s="861">
        <v>5</v>
      </c>
      <c r="CS9" s="862"/>
      <c r="CT9" s="862"/>
      <c r="CU9" s="862"/>
      <c r="CV9" s="863"/>
      <c r="CW9" s="861">
        <v>14</v>
      </c>
      <c r="CX9" s="862"/>
      <c r="CY9" s="862"/>
      <c r="CZ9" s="862"/>
      <c r="DA9" s="863"/>
      <c r="DB9" s="861" t="s">
        <v>592</v>
      </c>
      <c r="DC9" s="862"/>
      <c r="DD9" s="862"/>
      <c r="DE9" s="862"/>
      <c r="DF9" s="863"/>
      <c r="DG9" s="861" t="s">
        <v>592</v>
      </c>
      <c r="DH9" s="862"/>
      <c r="DI9" s="862"/>
      <c r="DJ9" s="862"/>
      <c r="DK9" s="863"/>
      <c r="DL9" s="861" t="s">
        <v>592</v>
      </c>
      <c r="DM9" s="862"/>
      <c r="DN9" s="862"/>
      <c r="DO9" s="862"/>
      <c r="DP9" s="863"/>
      <c r="DQ9" s="861" t="s">
        <v>592</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585</v>
      </c>
      <c r="BT10" s="849"/>
      <c r="BU10" s="849"/>
      <c r="BV10" s="849"/>
      <c r="BW10" s="849"/>
      <c r="BX10" s="849"/>
      <c r="BY10" s="849"/>
      <c r="BZ10" s="849"/>
      <c r="CA10" s="849"/>
      <c r="CB10" s="849"/>
      <c r="CC10" s="849"/>
      <c r="CD10" s="849"/>
      <c r="CE10" s="849"/>
      <c r="CF10" s="849"/>
      <c r="CG10" s="850"/>
      <c r="CH10" s="861">
        <v>1</v>
      </c>
      <c r="CI10" s="862"/>
      <c r="CJ10" s="862"/>
      <c r="CK10" s="862"/>
      <c r="CL10" s="863"/>
      <c r="CM10" s="861">
        <v>201</v>
      </c>
      <c r="CN10" s="862"/>
      <c r="CO10" s="862"/>
      <c r="CP10" s="862"/>
      <c r="CQ10" s="863"/>
      <c r="CR10" s="861">
        <v>59</v>
      </c>
      <c r="CS10" s="862"/>
      <c r="CT10" s="862"/>
      <c r="CU10" s="862"/>
      <c r="CV10" s="863"/>
      <c r="CW10" s="861" t="s">
        <v>593</v>
      </c>
      <c r="CX10" s="862"/>
      <c r="CY10" s="862"/>
      <c r="CZ10" s="862"/>
      <c r="DA10" s="863"/>
      <c r="DB10" s="861" t="s">
        <v>582</v>
      </c>
      <c r="DC10" s="862"/>
      <c r="DD10" s="862"/>
      <c r="DE10" s="862"/>
      <c r="DF10" s="863"/>
      <c r="DG10" s="861" t="s">
        <v>592</v>
      </c>
      <c r="DH10" s="862"/>
      <c r="DI10" s="862"/>
      <c r="DJ10" s="862"/>
      <c r="DK10" s="863"/>
      <c r="DL10" s="861" t="s">
        <v>582</v>
      </c>
      <c r="DM10" s="862"/>
      <c r="DN10" s="862"/>
      <c r="DO10" s="862"/>
      <c r="DP10" s="863"/>
      <c r="DQ10" s="861" t="s">
        <v>594</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586</v>
      </c>
      <c r="BT11" s="849"/>
      <c r="BU11" s="849"/>
      <c r="BV11" s="849"/>
      <c r="BW11" s="849"/>
      <c r="BX11" s="849"/>
      <c r="BY11" s="849"/>
      <c r="BZ11" s="849"/>
      <c r="CA11" s="849"/>
      <c r="CB11" s="849"/>
      <c r="CC11" s="849"/>
      <c r="CD11" s="849"/>
      <c r="CE11" s="849"/>
      <c r="CF11" s="849"/>
      <c r="CG11" s="850"/>
      <c r="CH11" s="861">
        <v>0</v>
      </c>
      <c r="CI11" s="862"/>
      <c r="CJ11" s="862"/>
      <c r="CK11" s="862"/>
      <c r="CL11" s="863"/>
      <c r="CM11" s="861">
        <v>-15</v>
      </c>
      <c r="CN11" s="862"/>
      <c r="CO11" s="862"/>
      <c r="CP11" s="862"/>
      <c r="CQ11" s="863"/>
      <c r="CR11" s="861">
        <v>5</v>
      </c>
      <c r="CS11" s="862"/>
      <c r="CT11" s="862"/>
      <c r="CU11" s="862"/>
      <c r="CV11" s="863"/>
      <c r="CW11" s="861" t="s">
        <v>592</v>
      </c>
      <c r="CX11" s="862"/>
      <c r="CY11" s="862"/>
      <c r="CZ11" s="862"/>
      <c r="DA11" s="863"/>
      <c r="DB11" s="861" t="s">
        <v>582</v>
      </c>
      <c r="DC11" s="862"/>
      <c r="DD11" s="862"/>
      <c r="DE11" s="862"/>
      <c r="DF11" s="863"/>
      <c r="DG11" s="861" t="s">
        <v>592</v>
      </c>
      <c r="DH11" s="862"/>
      <c r="DI11" s="862"/>
      <c r="DJ11" s="862"/>
      <c r="DK11" s="863"/>
      <c r="DL11" s="861" t="s">
        <v>592</v>
      </c>
      <c r="DM11" s="862"/>
      <c r="DN11" s="862"/>
      <c r="DO11" s="862"/>
      <c r="DP11" s="863"/>
      <c r="DQ11" s="861" t="s">
        <v>593</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587</v>
      </c>
      <c r="BT12" s="849"/>
      <c r="BU12" s="849"/>
      <c r="BV12" s="849"/>
      <c r="BW12" s="849"/>
      <c r="BX12" s="849"/>
      <c r="BY12" s="849"/>
      <c r="BZ12" s="849"/>
      <c r="CA12" s="849"/>
      <c r="CB12" s="849"/>
      <c r="CC12" s="849"/>
      <c r="CD12" s="849"/>
      <c r="CE12" s="849"/>
      <c r="CF12" s="849"/>
      <c r="CG12" s="850"/>
      <c r="CH12" s="861">
        <v>-2</v>
      </c>
      <c r="CI12" s="862"/>
      <c r="CJ12" s="862"/>
      <c r="CK12" s="862"/>
      <c r="CL12" s="863"/>
      <c r="CM12" s="861">
        <v>60</v>
      </c>
      <c r="CN12" s="862"/>
      <c r="CO12" s="862"/>
      <c r="CP12" s="862"/>
      <c r="CQ12" s="863"/>
      <c r="CR12" s="861">
        <v>23</v>
      </c>
      <c r="CS12" s="862"/>
      <c r="CT12" s="862"/>
      <c r="CU12" s="862"/>
      <c r="CV12" s="863"/>
      <c r="CW12" s="861" t="s">
        <v>592</v>
      </c>
      <c r="CX12" s="862"/>
      <c r="CY12" s="862"/>
      <c r="CZ12" s="862"/>
      <c r="DA12" s="863"/>
      <c r="DB12" s="861" t="s">
        <v>582</v>
      </c>
      <c r="DC12" s="862"/>
      <c r="DD12" s="862"/>
      <c r="DE12" s="862"/>
      <c r="DF12" s="863"/>
      <c r="DG12" s="861" t="s">
        <v>592</v>
      </c>
      <c r="DH12" s="862"/>
      <c r="DI12" s="862"/>
      <c r="DJ12" s="862"/>
      <c r="DK12" s="863"/>
      <c r="DL12" s="861" t="s">
        <v>592</v>
      </c>
      <c r="DM12" s="862"/>
      <c r="DN12" s="862"/>
      <c r="DO12" s="862"/>
      <c r="DP12" s="863"/>
      <c r="DQ12" s="861" t="s">
        <v>582</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588</v>
      </c>
      <c r="BT13" s="849"/>
      <c r="BU13" s="849"/>
      <c r="BV13" s="849"/>
      <c r="BW13" s="849"/>
      <c r="BX13" s="849"/>
      <c r="BY13" s="849"/>
      <c r="BZ13" s="849"/>
      <c r="CA13" s="849"/>
      <c r="CB13" s="849"/>
      <c r="CC13" s="849"/>
      <c r="CD13" s="849"/>
      <c r="CE13" s="849"/>
      <c r="CF13" s="849"/>
      <c r="CG13" s="850"/>
      <c r="CH13" s="861">
        <v>-34</v>
      </c>
      <c r="CI13" s="862"/>
      <c r="CJ13" s="862"/>
      <c r="CK13" s="862"/>
      <c r="CL13" s="863"/>
      <c r="CM13" s="861">
        <v>13</v>
      </c>
      <c r="CN13" s="862"/>
      <c r="CO13" s="862"/>
      <c r="CP13" s="862"/>
      <c r="CQ13" s="863"/>
      <c r="CR13" s="861">
        <v>23</v>
      </c>
      <c r="CS13" s="862"/>
      <c r="CT13" s="862"/>
      <c r="CU13" s="862"/>
      <c r="CV13" s="863"/>
      <c r="CW13" s="861" t="s">
        <v>592</v>
      </c>
      <c r="CX13" s="862"/>
      <c r="CY13" s="862"/>
      <c r="CZ13" s="862"/>
      <c r="DA13" s="863"/>
      <c r="DB13" s="861" t="s">
        <v>582</v>
      </c>
      <c r="DC13" s="862"/>
      <c r="DD13" s="862"/>
      <c r="DE13" s="862"/>
      <c r="DF13" s="863"/>
      <c r="DG13" s="861" t="s">
        <v>592</v>
      </c>
      <c r="DH13" s="862"/>
      <c r="DI13" s="862"/>
      <c r="DJ13" s="862"/>
      <c r="DK13" s="863"/>
      <c r="DL13" s="861" t="s">
        <v>582</v>
      </c>
      <c r="DM13" s="862"/>
      <c r="DN13" s="862"/>
      <c r="DO13" s="862"/>
      <c r="DP13" s="863"/>
      <c r="DQ13" s="861" t="s">
        <v>593</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589</v>
      </c>
      <c r="BT14" s="849"/>
      <c r="BU14" s="849"/>
      <c r="BV14" s="849"/>
      <c r="BW14" s="849"/>
      <c r="BX14" s="849"/>
      <c r="BY14" s="849"/>
      <c r="BZ14" s="849"/>
      <c r="CA14" s="849"/>
      <c r="CB14" s="849"/>
      <c r="CC14" s="849"/>
      <c r="CD14" s="849"/>
      <c r="CE14" s="849"/>
      <c r="CF14" s="849"/>
      <c r="CG14" s="850"/>
      <c r="CH14" s="861">
        <v>-4</v>
      </c>
      <c r="CI14" s="862"/>
      <c r="CJ14" s="862"/>
      <c r="CK14" s="862"/>
      <c r="CL14" s="863"/>
      <c r="CM14" s="861">
        <v>9</v>
      </c>
      <c r="CN14" s="862"/>
      <c r="CO14" s="862"/>
      <c r="CP14" s="862"/>
      <c r="CQ14" s="863"/>
      <c r="CR14" s="861">
        <v>20</v>
      </c>
      <c r="CS14" s="862"/>
      <c r="CT14" s="862"/>
      <c r="CU14" s="862"/>
      <c r="CV14" s="863"/>
      <c r="CW14" s="861" t="s">
        <v>582</v>
      </c>
      <c r="CX14" s="862"/>
      <c r="CY14" s="862"/>
      <c r="CZ14" s="862"/>
      <c r="DA14" s="863"/>
      <c r="DB14" s="861" t="s">
        <v>592</v>
      </c>
      <c r="DC14" s="862"/>
      <c r="DD14" s="862"/>
      <c r="DE14" s="862"/>
      <c r="DF14" s="863"/>
      <c r="DG14" s="861" t="s">
        <v>592</v>
      </c>
      <c r="DH14" s="862"/>
      <c r="DI14" s="862"/>
      <c r="DJ14" s="862"/>
      <c r="DK14" s="863"/>
      <c r="DL14" s="861" t="s">
        <v>592</v>
      </c>
      <c r="DM14" s="862"/>
      <c r="DN14" s="862"/>
      <c r="DO14" s="862"/>
      <c r="DP14" s="863"/>
      <c r="DQ14" s="861" t="s">
        <v>592</v>
      </c>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590</v>
      </c>
      <c r="BT15" s="849"/>
      <c r="BU15" s="849"/>
      <c r="BV15" s="849"/>
      <c r="BW15" s="849"/>
      <c r="BX15" s="849"/>
      <c r="BY15" s="849"/>
      <c r="BZ15" s="849"/>
      <c r="CA15" s="849"/>
      <c r="CB15" s="849"/>
      <c r="CC15" s="849"/>
      <c r="CD15" s="849"/>
      <c r="CE15" s="849"/>
      <c r="CF15" s="849"/>
      <c r="CG15" s="850"/>
      <c r="CH15" s="861">
        <v>739</v>
      </c>
      <c r="CI15" s="862"/>
      <c r="CJ15" s="862"/>
      <c r="CK15" s="862"/>
      <c r="CL15" s="863"/>
      <c r="CM15" s="861">
        <v>24553</v>
      </c>
      <c r="CN15" s="862"/>
      <c r="CO15" s="862"/>
      <c r="CP15" s="862"/>
      <c r="CQ15" s="863"/>
      <c r="CR15" s="861">
        <v>7870</v>
      </c>
      <c r="CS15" s="862"/>
      <c r="CT15" s="862"/>
      <c r="CU15" s="862"/>
      <c r="CV15" s="863"/>
      <c r="CW15" s="861">
        <v>943</v>
      </c>
      <c r="CX15" s="862"/>
      <c r="CY15" s="862"/>
      <c r="CZ15" s="862"/>
      <c r="DA15" s="863"/>
      <c r="DB15" s="861">
        <v>5065</v>
      </c>
      <c r="DC15" s="862"/>
      <c r="DD15" s="862"/>
      <c r="DE15" s="862"/>
      <c r="DF15" s="863"/>
      <c r="DG15" s="861" t="s">
        <v>506</v>
      </c>
      <c r="DH15" s="862"/>
      <c r="DI15" s="862"/>
      <c r="DJ15" s="862"/>
      <c r="DK15" s="863"/>
      <c r="DL15" s="861" t="s">
        <v>506</v>
      </c>
      <c r="DM15" s="862"/>
      <c r="DN15" s="862"/>
      <c r="DO15" s="862"/>
      <c r="DP15" s="863"/>
      <c r="DQ15" s="861" t="s">
        <v>506</v>
      </c>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591</v>
      </c>
      <c r="BT16" s="849"/>
      <c r="BU16" s="849"/>
      <c r="BV16" s="849"/>
      <c r="BW16" s="849"/>
      <c r="BX16" s="849"/>
      <c r="BY16" s="849"/>
      <c r="BZ16" s="849"/>
      <c r="CA16" s="849"/>
      <c r="CB16" s="849"/>
      <c r="CC16" s="849"/>
      <c r="CD16" s="849"/>
      <c r="CE16" s="849"/>
      <c r="CF16" s="849"/>
      <c r="CG16" s="850"/>
      <c r="CH16" s="861">
        <v>0</v>
      </c>
      <c r="CI16" s="862"/>
      <c r="CJ16" s="862"/>
      <c r="CK16" s="862"/>
      <c r="CL16" s="863"/>
      <c r="CM16" s="861">
        <v>1</v>
      </c>
      <c r="CN16" s="862"/>
      <c r="CO16" s="862"/>
      <c r="CP16" s="862"/>
      <c r="CQ16" s="863"/>
      <c r="CR16" s="861">
        <v>1</v>
      </c>
      <c r="CS16" s="862"/>
      <c r="CT16" s="862"/>
      <c r="CU16" s="862"/>
      <c r="CV16" s="863"/>
      <c r="CW16" s="861" t="s">
        <v>582</v>
      </c>
      <c r="CX16" s="862"/>
      <c r="CY16" s="862"/>
      <c r="CZ16" s="862"/>
      <c r="DA16" s="863"/>
      <c r="DB16" s="861" t="s">
        <v>592</v>
      </c>
      <c r="DC16" s="862"/>
      <c r="DD16" s="862"/>
      <c r="DE16" s="862"/>
      <c r="DF16" s="863"/>
      <c r="DG16" s="861" t="s">
        <v>592</v>
      </c>
      <c r="DH16" s="862"/>
      <c r="DI16" s="862"/>
      <c r="DJ16" s="862"/>
      <c r="DK16" s="863"/>
      <c r="DL16" s="861" t="s">
        <v>593</v>
      </c>
      <c r="DM16" s="862"/>
      <c r="DN16" s="862"/>
      <c r="DO16" s="862"/>
      <c r="DP16" s="863"/>
      <c r="DQ16" s="861" t="s">
        <v>582</v>
      </c>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54588</v>
      </c>
      <c r="R23" s="874"/>
      <c r="S23" s="874"/>
      <c r="T23" s="874"/>
      <c r="U23" s="874"/>
      <c r="V23" s="874">
        <v>53384</v>
      </c>
      <c r="W23" s="874"/>
      <c r="X23" s="874"/>
      <c r="Y23" s="874"/>
      <c r="Z23" s="874"/>
      <c r="AA23" s="874">
        <v>1204</v>
      </c>
      <c r="AB23" s="874"/>
      <c r="AC23" s="874"/>
      <c r="AD23" s="874"/>
      <c r="AE23" s="875"/>
      <c r="AF23" s="876">
        <v>1087</v>
      </c>
      <c r="AG23" s="874"/>
      <c r="AH23" s="874"/>
      <c r="AI23" s="874"/>
      <c r="AJ23" s="877"/>
      <c r="AK23" s="878"/>
      <c r="AL23" s="879"/>
      <c r="AM23" s="879"/>
      <c r="AN23" s="879"/>
      <c r="AO23" s="879"/>
      <c r="AP23" s="874">
        <v>61430</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11659</v>
      </c>
      <c r="R28" s="903"/>
      <c r="S28" s="903"/>
      <c r="T28" s="903"/>
      <c r="U28" s="903"/>
      <c r="V28" s="903">
        <v>11238</v>
      </c>
      <c r="W28" s="903"/>
      <c r="X28" s="903"/>
      <c r="Y28" s="903"/>
      <c r="Z28" s="903"/>
      <c r="AA28" s="903">
        <v>421</v>
      </c>
      <c r="AB28" s="903"/>
      <c r="AC28" s="903"/>
      <c r="AD28" s="903"/>
      <c r="AE28" s="904"/>
      <c r="AF28" s="905">
        <v>421</v>
      </c>
      <c r="AG28" s="903"/>
      <c r="AH28" s="903"/>
      <c r="AI28" s="903"/>
      <c r="AJ28" s="906"/>
      <c r="AK28" s="907">
        <v>992</v>
      </c>
      <c r="AL28" s="898"/>
      <c r="AM28" s="898"/>
      <c r="AN28" s="898"/>
      <c r="AO28" s="898"/>
      <c r="AP28" s="898" t="s">
        <v>571</v>
      </c>
      <c r="AQ28" s="898"/>
      <c r="AR28" s="898"/>
      <c r="AS28" s="898"/>
      <c r="AT28" s="898"/>
      <c r="AU28" s="898" t="s">
        <v>571</v>
      </c>
      <c r="AV28" s="898"/>
      <c r="AW28" s="898"/>
      <c r="AX28" s="898"/>
      <c r="AY28" s="898"/>
      <c r="AZ28" s="899" t="s">
        <v>596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12895</v>
      </c>
      <c r="R29" s="839"/>
      <c r="S29" s="839"/>
      <c r="T29" s="839"/>
      <c r="U29" s="839"/>
      <c r="V29" s="839">
        <v>12575</v>
      </c>
      <c r="W29" s="839"/>
      <c r="X29" s="839"/>
      <c r="Y29" s="839"/>
      <c r="Z29" s="839"/>
      <c r="AA29" s="839">
        <v>320</v>
      </c>
      <c r="AB29" s="839"/>
      <c r="AC29" s="839"/>
      <c r="AD29" s="839"/>
      <c r="AE29" s="840"/>
      <c r="AF29" s="841">
        <v>320</v>
      </c>
      <c r="AG29" s="842"/>
      <c r="AH29" s="842"/>
      <c r="AI29" s="842"/>
      <c r="AJ29" s="843"/>
      <c r="AK29" s="910">
        <v>1710</v>
      </c>
      <c r="AL29" s="911"/>
      <c r="AM29" s="911"/>
      <c r="AN29" s="911"/>
      <c r="AO29" s="911"/>
      <c r="AP29" s="911" t="s">
        <v>571</v>
      </c>
      <c r="AQ29" s="911"/>
      <c r="AR29" s="911"/>
      <c r="AS29" s="911"/>
      <c r="AT29" s="911"/>
      <c r="AU29" s="911" t="s">
        <v>571</v>
      </c>
      <c r="AV29" s="911"/>
      <c r="AW29" s="911"/>
      <c r="AX29" s="911"/>
      <c r="AY29" s="911"/>
      <c r="AZ29" s="912" t="s">
        <v>596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1278</v>
      </c>
      <c r="R30" s="839"/>
      <c r="S30" s="839"/>
      <c r="T30" s="839"/>
      <c r="U30" s="839"/>
      <c r="V30" s="839">
        <v>1274</v>
      </c>
      <c r="W30" s="839"/>
      <c r="X30" s="839"/>
      <c r="Y30" s="839"/>
      <c r="Z30" s="839"/>
      <c r="AA30" s="839">
        <v>4</v>
      </c>
      <c r="AB30" s="839"/>
      <c r="AC30" s="839"/>
      <c r="AD30" s="839"/>
      <c r="AE30" s="840"/>
      <c r="AF30" s="841">
        <v>4</v>
      </c>
      <c r="AG30" s="842"/>
      <c r="AH30" s="842"/>
      <c r="AI30" s="842"/>
      <c r="AJ30" s="843"/>
      <c r="AK30" s="910">
        <v>391</v>
      </c>
      <c r="AL30" s="911"/>
      <c r="AM30" s="911"/>
      <c r="AN30" s="911"/>
      <c r="AO30" s="911"/>
      <c r="AP30" s="911" t="s">
        <v>571</v>
      </c>
      <c r="AQ30" s="911"/>
      <c r="AR30" s="911"/>
      <c r="AS30" s="911"/>
      <c r="AT30" s="911"/>
      <c r="AU30" s="911" t="s">
        <v>571</v>
      </c>
      <c r="AV30" s="911"/>
      <c r="AW30" s="911"/>
      <c r="AX30" s="911"/>
      <c r="AY30" s="911"/>
      <c r="AZ30" s="912" t="s">
        <v>597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22</v>
      </c>
      <c r="R31" s="839"/>
      <c r="S31" s="839"/>
      <c r="T31" s="839"/>
      <c r="U31" s="839"/>
      <c r="V31" s="839">
        <v>20</v>
      </c>
      <c r="W31" s="839"/>
      <c r="X31" s="839"/>
      <c r="Y31" s="839"/>
      <c r="Z31" s="839"/>
      <c r="AA31" s="839">
        <v>2</v>
      </c>
      <c r="AB31" s="839"/>
      <c r="AC31" s="839"/>
      <c r="AD31" s="839"/>
      <c r="AE31" s="840"/>
      <c r="AF31" s="841">
        <v>2</v>
      </c>
      <c r="AG31" s="842"/>
      <c r="AH31" s="842"/>
      <c r="AI31" s="842"/>
      <c r="AJ31" s="843"/>
      <c r="AK31" s="910">
        <v>5</v>
      </c>
      <c r="AL31" s="911"/>
      <c r="AM31" s="911"/>
      <c r="AN31" s="911"/>
      <c r="AO31" s="911"/>
      <c r="AP31" s="911" t="s">
        <v>571</v>
      </c>
      <c r="AQ31" s="911"/>
      <c r="AR31" s="911"/>
      <c r="AS31" s="911"/>
      <c r="AT31" s="911"/>
      <c r="AU31" s="911" t="s">
        <v>571</v>
      </c>
      <c r="AV31" s="911"/>
      <c r="AW31" s="911"/>
      <c r="AX31" s="911"/>
      <c r="AY31" s="911"/>
      <c r="AZ31" s="912" t="s">
        <v>596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2860</v>
      </c>
      <c r="R32" s="839"/>
      <c r="S32" s="839"/>
      <c r="T32" s="839"/>
      <c r="U32" s="839"/>
      <c r="V32" s="839">
        <v>2339</v>
      </c>
      <c r="W32" s="839"/>
      <c r="X32" s="839"/>
      <c r="Y32" s="839"/>
      <c r="Z32" s="839"/>
      <c r="AA32" s="839">
        <v>521</v>
      </c>
      <c r="AB32" s="839"/>
      <c r="AC32" s="839"/>
      <c r="AD32" s="839"/>
      <c r="AE32" s="840"/>
      <c r="AF32" s="841">
        <v>4619</v>
      </c>
      <c r="AG32" s="842"/>
      <c r="AH32" s="842"/>
      <c r="AI32" s="842"/>
      <c r="AJ32" s="843"/>
      <c r="AK32" s="910">
        <v>253</v>
      </c>
      <c r="AL32" s="911"/>
      <c r="AM32" s="911"/>
      <c r="AN32" s="911"/>
      <c r="AO32" s="911"/>
      <c r="AP32" s="911">
        <v>4418</v>
      </c>
      <c r="AQ32" s="911"/>
      <c r="AR32" s="911"/>
      <c r="AS32" s="911"/>
      <c r="AT32" s="911"/>
      <c r="AU32" s="911">
        <v>755</v>
      </c>
      <c r="AV32" s="911"/>
      <c r="AW32" s="911"/>
      <c r="AX32" s="911"/>
      <c r="AY32" s="911"/>
      <c r="AZ32" s="912" t="s">
        <v>598</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406</v>
      </c>
      <c r="C33" s="836"/>
      <c r="D33" s="836"/>
      <c r="E33" s="836"/>
      <c r="F33" s="836"/>
      <c r="G33" s="836"/>
      <c r="H33" s="836"/>
      <c r="I33" s="836"/>
      <c r="J33" s="836"/>
      <c r="K33" s="836"/>
      <c r="L33" s="836"/>
      <c r="M33" s="836"/>
      <c r="N33" s="836"/>
      <c r="O33" s="836"/>
      <c r="P33" s="837"/>
      <c r="Q33" s="838">
        <v>4820</v>
      </c>
      <c r="R33" s="839"/>
      <c r="S33" s="839"/>
      <c r="T33" s="839"/>
      <c r="U33" s="839"/>
      <c r="V33" s="839">
        <v>4804</v>
      </c>
      <c r="W33" s="839"/>
      <c r="X33" s="839"/>
      <c r="Y33" s="839"/>
      <c r="Z33" s="839"/>
      <c r="AA33" s="839">
        <v>16</v>
      </c>
      <c r="AB33" s="839"/>
      <c r="AC33" s="839"/>
      <c r="AD33" s="839"/>
      <c r="AE33" s="840"/>
      <c r="AF33" s="841">
        <v>634</v>
      </c>
      <c r="AG33" s="842"/>
      <c r="AH33" s="842"/>
      <c r="AI33" s="842"/>
      <c r="AJ33" s="843"/>
      <c r="AK33" s="910">
        <v>2507</v>
      </c>
      <c r="AL33" s="911"/>
      <c r="AM33" s="911"/>
      <c r="AN33" s="911"/>
      <c r="AO33" s="911"/>
      <c r="AP33" s="911">
        <v>33115</v>
      </c>
      <c r="AQ33" s="911"/>
      <c r="AR33" s="911"/>
      <c r="AS33" s="911"/>
      <c r="AT33" s="911"/>
      <c r="AU33" s="911">
        <v>24075</v>
      </c>
      <c r="AV33" s="911"/>
      <c r="AW33" s="911"/>
      <c r="AX33" s="911"/>
      <c r="AY33" s="911"/>
      <c r="AZ33" s="912" t="s">
        <v>596</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408</v>
      </c>
      <c r="C34" s="836"/>
      <c r="D34" s="836"/>
      <c r="E34" s="836"/>
      <c r="F34" s="836"/>
      <c r="G34" s="836"/>
      <c r="H34" s="836"/>
      <c r="I34" s="836"/>
      <c r="J34" s="836"/>
      <c r="K34" s="836"/>
      <c r="L34" s="836"/>
      <c r="M34" s="836"/>
      <c r="N34" s="836"/>
      <c r="O34" s="836"/>
      <c r="P34" s="837"/>
      <c r="Q34" s="838">
        <v>308</v>
      </c>
      <c r="R34" s="839"/>
      <c r="S34" s="839"/>
      <c r="T34" s="839"/>
      <c r="U34" s="839"/>
      <c r="V34" s="839">
        <v>308</v>
      </c>
      <c r="W34" s="839"/>
      <c r="X34" s="839"/>
      <c r="Y34" s="839"/>
      <c r="Z34" s="839"/>
      <c r="AA34" s="839" t="s">
        <v>571</v>
      </c>
      <c r="AB34" s="839"/>
      <c r="AC34" s="839"/>
      <c r="AD34" s="839"/>
      <c r="AE34" s="840"/>
      <c r="AF34" s="841" t="s">
        <v>130</v>
      </c>
      <c r="AG34" s="842"/>
      <c r="AH34" s="842"/>
      <c r="AI34" s="842"/>
      <c r="AJ34" s="843"/>
      <c r="AK34" s="910">
        <v>130</v>
      </c>
      <c r="AL34" s="911"/>
      <c r="AM34" s="911"/>
      <c r="AN34" s="911"/>
      <c r="AO34" s="911"/>
      <c r="AP34" s="911">
        <v>320</v>
      </c>
      <c r="AQ34" s="911"/>
      <c r="AR34" s="911"/>
      <c r="AS34" s="911"/>
      <c r="AT34" s="911"/>
      <c r="AU34" s="911">
        <v>119</v>
      </c>
      <c r="AV34" s="911"/>
      <c r="AW34" s="911"/>
      <c r="AX34" s="911"/>
      <c r="AY34" s="911"/>
      <c r="AZ34" s="912" t="s">
        <v>596</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410</v>
      </c>
      <c r="C35" s="836"/>
      <c r="D35" s="836"/>
      <c r="E35" s="836"/>
      <c r="F35" s="836"/>
      <c r="G35" s="836"/>
      <c r="H35" s="836"/>
      <c r="I35" s="836"/>
      <c r="J35" s="836"/>
      <c r="K35" s="836"/>
      <c r="L35" s="836"/>
      <c r="M35" s="836"/>
      <c r="N35" s="836"/>
      <c r="O35" s="836"/>
      <c r="P35" s="837"/>
      <c r="Q35" s="838">
        <v>1094</v>
      </c>
      <c r="R35" s="839"/>
      <c r="S35" s="839"/>
      <c r="T35" s="839"/>
      <c r="U35" s="839"/>
      <c r="V35" s="839">
        <v>1094</v>
      </c>
      <c r="W35" s="839"/>
      <c r="X35" s="839"/>
      <c r="Y35" s="839"/>
      <c r="Z35" s="839"/>
      <c r="AA35" s="839" t="s">
        <v>571</v>
      </c>
      <c r="AB35" s="839"/>
      <c r="AC35" s="839"/>
      <c r="AD35" s="839"/>
      <c r="AE35" s="840"/>
      <c r="AF35" s="841" t="s">
        <v>130</v>
      </c>
      <c r="AG35" s="842"/>
      <c r="AH35" s="842"/>
      <c r="AI35" s="842"/>
      <c r="AJ35" s="843"/>
      <c r="AK35" s="910">
        <v>8</v>
      </c>
      <c r="AL35" s="911"/>
      <c r="AM35" s="911"/>
      <c r="AN35" s="911"/>
      <c r="AO35" s="911"/>
      <c r="AP35" s="911">
        <v>1069</v>
      </c>
      <c r="AQ35" s="911"/>
      <c r="AR35" s="911"/>
      <c r="AS35" s="911"/>
      <c r="AT35" s="911"/>
      <c r="AU35" s="911" t="s">
        <v>571</v>
      </c>
      <c r="AV35" s="911"/>
      <c r="AW35" s="911"/>
      <c r="AX35" s="911"/>
      <c r="AY35" s="911"/>
      <c r="AZ35" s="912" t="s">
        <v>596</v>
      </c>
      <c r="BA35" s="912"/>
      <c r="BB35" s="912"/>
      <c r="BC35" s="912"/>
      <c r="BD35" s="912"/>
      <c r="BE35" s="908" t="s">
        <v>409</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5999</v>
      </c>
      <c r="AG63" s="922"/>
      <c r="AH63" s="922"/>
      <c r="AI63" s="922"/>
      <c r="AJ63" s="923"/>
      <c r="AK63" s="924"/>
      <c r="AL63" s="919"/>
      <c r="AM63" s="919"/>
      <c r="AN63" s="919"/>
      <c r="AO63" s="919"/>
      <c r="AP63" s="922">
        <v>38922</v>
      </c>
      <c r="AQ63" s="922"/>
      <c r="AR63" s="922"/>
      <c r="AS63" s="922"/>
      <c r="AT63" s="922"/>
      <c r="AU63" s="922">
        <v>24949</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415</v>
      </c>
      <c r="B66" s="821"/>
      <c r="C66" s="821"/>
      <c r="D66" s="821"/>
      <c r="E66" s="821"/>
      <c r="F66" s="821"/>
      <c r="G66" s="821"/>
      <c r="H66" s="821"/>
      <c r="I66" s="821"/>
      <c r="J66" s="821"/>
      <c r="K66" s="821"/>
      <c r="L66" s="821"/>
      <c r="M66" s="821"/>
      <c r="N66" s="821"/>
      <c r="O66" s="821"/>
      <c r="P66" s="822"/>
      <c r="Q66" s="797" t="s">
        <v>392</v>
      </c>
      <c r="R66" s="798"/>
      <c r="S66" s="798"/>
      <c r="T66" s="798"/>
      <c r="U66" s="799"/>
      <c r="V66" s="797" t="s">
        <v>393</v>
      </c>
      <c r="W66" s="798"/>
      <c r="X66" s="798"/>
      <c r="Y66" s="798"/>
      <c r="Z66" s="799"/>
      <c r="AA66" s="797" t="s">
        <v>416</v>
      </c>
      <c r="AB66" s="798"/>
      <c r="AC66" s="798"/>
      <c r="AD66" s="798"/>
      <c r="AE66" s="799"/>
      <c r="AF66" s="932" t="s">
        <v>417</v>
      </c>
      <c r="AG66" s="893"/>
      <c r="AH66" s="893"/>
      <c r="AI66" s="893"/>
      <c r="AJ66" s="933"/>
      <c r="AK66" s="797" t="s">
        <v>396</v>
      </c>
      <c r="AL66" s="821"/>
      <c r="AM66" s="821"/>
      <c r="AN66" s="821"/>
      <c r="AO66" s="822"/>
      <c r="AP66" s="797" t="s">
        <v>397</v>
      </c>
      <c r="AQ66" s="798"/>
      <c r="AR66" s="798"/>
      <c r="AS66" s="798"/>
      <c r="AT66" s="799"/>
      <c r="AU66" s="797" t="s">
        <v>418</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577</v>
      </c>
      <c r="C68" s="950"/>
      <c r="D68" s="950"/>
      <c r="E68" s="950"/>
      <c r="F68" s="950"/>
      <c r="G68" s="950"/>
      <c r="H68" s="950"/>
      <c r="I68" s="950"/>
      <c r="J68" s="950"/>
      <c r="K68" s="950"/>
      <c r="L68" s="950"/>
      <c r="M68" s="950"/>
      <c r="N68" s="950"/>
      <c r="O68" s="950"/>
      <c r="P68" s="951"/>
      <c r="Q68" s="952">
        <v>3198</v>
      </c>
      <c r="R68" s="946"/>
      <c r="S68" s="946"/>
      <c r="T68" s="946"/>
      <c r="U68" s="946"/>
      <c r="V68" s="946">
        <v>3125</v>
      </c>
      <c r="W68" s="946"/>
      <c r="X68" s="946"/>
      <c r="Y68" s="946"/>
      <c r="Z68" s="946"/>
      <c r="AA68" s="946">
        <v>73</v>
      </c>
      <c r="AB68" s="946"/>
      <c r="AC68" s="946"/>
      <c r="AD68" s="946"/>
      <c r="AE68" s="946"/>
      <c r="AF68" s="946">
        <v>73</v>
      </c>
      <c r="AG68" s="946"/>
      <c r="AH68" s="946"/>
      <c r="AI68" s="946"/>
      <c r="AJ68" s="946"/>
      <c r="AK68" s="946" t="s">
        <v>579</v>
      </c>
      <c r="AL68" s="946"/>
      <c r="AM68" s="946"/>
      <c r="AN68" s="946"/>
      <c r="AO68" s="946"/>
      <c r="AP68" s="946">
        <v>267</v>
      </c>
      <c r="AQ68" s="946"/>
      <c r="AR68" s="946"/>
      <c r="AS68" s="946"/>
      <c r="AT68" s="946"/>
      <c r="AU68" s="946">
        <v>255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578</v>
      </c>
      <c r="C69" s="954"/>
      <c r="D69" s="954"/>
      <c r="E69" s="954"/>
      <c r="F69" s="954"/>
      <c r="G69" s="954"/>
      <c r="H69" s="954"/>
      <c r="I69" s="954"/>
      <c r="J69" s="954"/>
      <c r="K69" s="954"/>
      <c r="L69" s="954"/>
      <c r="M69" s="954"/>
      <c r="N69" s="954"/>
      <c r="O69" s="954"/>
      <c r="P69" s="955"/>
      <c r="Q69" s="956">
        <v>121</v>
      </c>
      <c r="R69" s="911"/>
      <c r="S69" s="911"/>
      <c r="T69" s="911"/>
      <c r="U69" s="911"/>
      <c r="V69" s="911">
        <v>118</v>
      </c>
      <c r="W69" s="911"/>
      <c r="X69" s="911"/>
      <c r="Y69" s="911"/>
      <c r="Z69" s="911"/>
      <c r="AA69" s="911">
        <v>3</v>
      </c>
      <c r="AB69" s="911"/>
      <c r="AC69" s="911"/>
      <c r="AD69" s="911"/>
      <c r="AE69" s="911"/>
      <c r="AF69" s="911">
        <v>3</v>
      </c>
      <c r="AG69" s="911"/>
      <c r="AH69" s="911"/>
      <c r="AI69" s="911"/>
      <c r="AJ69" s="911"/>
      <c r="AK69" s="911">
        <v>101</v>
      </c>
      <c r="AL69" s="911"/>
      <c r="AM69" s="911"/>
      <c r="AN69" s="911"/>
      <c r="AO69" s="911"/>
      <c r="AP69" s="911" t="s">
        <v>580</v>
      </c>
      <c r="AQ69" s="911"/>
      <c r="AR69" s="911"/>
      <c r="AS69" s="911"/>
      <c r="AT69" s="911"/>
      <c r="AU69" s="911" t="s">
        <v>580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604</v>
      </c>
      <c r="C70" s="954"/>
      <c r="D70" s="954"/>
      <c r="E70" s="954"/>
      <c r="F70" s="954"/>
      <c r="G70" s="954"/>
      <c r="H70" s="954"/>
      <c r="I70" s="954"/>
      <c r="J70" s="954"/>
      <c r="K70" s="954"/>
      <c r="L70" s="954"/>
      <c r="M70" s="954"/>
      <c r="N70" s="954"/>
      <c r="O70" s="954"/>
      <c r="P70" s="955"/>
      <c r="Q70" s="956">
        <v>150</v>
      </c>
      <c r="R70" s="911"/>
      <c r="S70" s="911"/>
      <c r="T70" s="911"/>
      <c r="U70" s="911"/>
      <c r="V70" s="911">
        <v>136</v>
      </c>
      <c r="W70" s="911"/>
      <c r="X70" s="911"/>
      <c r="Y70" s="911"/>
      <c r="Z70" s="911"/>
      <c r="AA70" s="911">
        <v>14</v>
      </c>
      <c r="AB70" s="911"/>
      <c r="AC70" s="911"/>
      <c r="AD70" s="911"/>
      <c r="AE70" s="911"/>
      <c r="AF70" s="911">
        <v>14</v>
      </c>
      <c r="AG70" s="911"/>
      <c r="AH70" s="911"/>
      <c r="AI70" s="911"/>
      <c r="AJ70" s="911"/>
      <c r="AK70" s="911" t="s">
        <v>607</v>
      </c>
      <c r="AL70" s="911"/>
      <c r="AM70" s="911"/>
      <c r="AN70" s="911"/>
      <c r="AO70" s="911"/>
      <c r="AP70" s="911">
        <v>112</v>
      </c>
      <c r="AQ70" s="911"/>
      <c r="AR70" s="911"/>
      <c r="AS70" s="911"/>
      <c r="AT70" s="911"/>
      <c r="AU70" s="911">
        <v>28</v>
      </c>
      <c r="AV70" s="911"/>
      <c r="AW70" s="911"/>
      <c r="AX70" s="911"/>
      <c r="AY70" s="911"/>
      <c r="AZ70" s="957" t="s">
        <v>606</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605</v>
      </c>
      <c r="C71" s="954"/>
      <c r="D71" s="954"/>
      <c r="E71" s="954"/>
      <c r="F71" s="954"/>
      <c r="G71" s="954"/>
      <c r="H71" s="954"/>
      <c r="I71" s="954"/>
      <c r="J71" s="954"/>
      <c r="K71" s="954"/>
      <c r="L71" s="954"/>
      <c r="M71" s="954"/>
      <c r="N71" s="954"/>
      <c r="O71" s="954"/>
      <c r="P71" s="955"/>
      <c r="Q71" s="956">
        <v>705</v>
      </c>
      <c r="R71" s="911"/>
      <c r="S71" s="911"/>
      <c r="T71" s="911"/>
      <c r="U71" s="911"/>
      <c r="V71" s="911">
        <v>684</v>
      </c>
      <c r="W71" s="911"/>
      <c r="X71" s="911"/>
      <c r="Y71" s="911"/>
      <c r="Z71" s="911"/>
      <c r="AA71" s="911">
        <v>20</v>
      </c>
      <c r="AB71" s="911"/>
      <c r="AC71" s="911"/>
      <c r="AD71" s="911"/>
      <c r="AE71" s="911"/>
      <c r="AF71" s="911">
        <v>20</v>
      </c>
      <c r="AG71" s="911"/>
      <c r="AH71" s="911"/>
      <c r="AI71" s="911"/>
      <c r="AJ71" s="911"/>
      <c r="AK71" s="911">
        <v>120</v>
      </c>
      <c r="AL71" s="911"/>
      <c r="AM71" s="911"/>
      <c r="AN71" s="911"/>
      <c r="AO71" s="911"/>
      <c r="AP71" s="911">
        <v>1078</v>
      </c>
      <c r="AQ71" s="911"/>
      <c r="AR71" s="911"/>
      <c r="AS71" s="911"/>
      <c r="AT71" s="911"/>
      <c r="AU71" s="911">
        <v>67</v>
      </c>
      <c r="AV71" s="911"/>
      <c r="AW71" s="911"/>
      <c r="AX71" s="911"/>
      <c r="AY71" s="911"/>
      <c r="AZ71" s="957" t="s">
        <v>606</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603</v>
      </c>
      <c r="C72" s="954"/>
      <c r="D72" s="954"/>
      <c r="E72" s="954"/>
      <c r="F72" s="954"/>
      <c r="G72" s="954"/>
      <c r="H72" s="954"/>
      <c r="I72" s="954"/>
      <c r="J72" s="954"/>
      <c r="K72" s="954"/>
      <c r="L72" s="954"/>
      <c r="M72" s="954"/>
      <c r="N72" s="954"/>
      <c r="O72" s="954"/>
      <c r="P72" s="955"/>
      <c r="Q72" s="964">
        <v>754</v>
      </c>
      <c r="R72" s="960"/>
      <c r="S72" s="960"/>
      <c r="T72" s="960"/>
      <c r="U72" s="910"/>
      <c r="V72" s="959">
        <v>715</v>
      </c>
      <c r="W72" s="960"/>
      <c r="X72" s="960"/>
      <c r="Y72" s="960"/>
      <c r="Z72" s="910"/>
      <c r="AA72" s="959">
        <v>40</v>
      </c>
      <c r="AB72" s="960"/>
      <c r="AC72" s="960"/>
      <c r="AD72" s="960"/>
      <c r="AE72" s="910"/>
      <c r="AF72" s="959">
        <v>40</v>
      </c>
      <c r="AG72" s="960"/>
      <c r="AH72" s="960"/>
      <c r="AI72" s="960"/>
      <c r="AJ72" s="910"/>
      <c r="AK72" s="959">
        <v>1</v>
      </c>
      <c r="AL72" s="960"/>
      <c r="AM72" s="960"/>
      <c r="AN72" s="960"/>
      <c r="AO72" s="910"/>
      <c r="AP72" s="959" t="s">
        <v>506</v>
      </c>
      <c r="AQ72" s="960"/>
      <c r="AR72" s="960"/>
      <c r="AS72" s="960"/>
      <c r="AT72" s="910"/>
      <c r="AU72" s="959" t="s">
        <v>506</v>
      </c>
      <c r="AV72" s="960"/>
      <c r="AW72" s="960"/>
      <c r="AX72" s="960"/>
      <c r="AY72" s="910"/>
      <c r="AZ72" s="961"/>
      <c r="BA72" s="962"/>
      <c r="BB72" s="962"/>
      <c r="BC72" s="962"/>
      <c r="BD72" s="963"/>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602</v>
      </c>
      <c r="C73" s="954"/>
      <c r="D73" s="954"/>
      <c r="E73" s="954"/>
      <c r="F73" s="954"/>
      <c r="G73" s="954"/>
      <c r="H73" s="954"/>
      <c r="I73" s="954"/>
      <c r="J73" s="954"/>
      <c r="K73" s="954"/>
      <c r="L73" s="954"/>
      <c r="M73" s="954"/>
      <c r="N73" s="954"/>
      <c r="O73" s="954"/>
      <c r="P73" s="955"/>
      <c r="Q73" s="964">
        <v>159119</v>
      </c>
      <c r="R73" s="960"/>
      <c r="S73" s="960"/>
      <c r="T73" s="960"/>
      <c r="U73" s="910"/>
      <c r="V73" s="959">
        <v>154694</v>
      </c>
      <c r="W73" s="960"/>
      <c r="X73" s="960"/>
      <c r="Y73" s="960"/>
      <c r="Z73" s="910"/>
      <c r="AA73" s="959">
        <v>4425</v>
      </c>
      <c r="AB73" s="960"/>
      <c r="AC73" s="960"/>
      <c r="AD73" s="960"/>
      <c r="AE73" s="910"/>
      <c r="AF73" s="959">
        <v>4425</v>
      </c>
      <c r="AG73" s="960"/>
      <c r="AH73" s="960"/>
      <c r="AI73" s="960"/>
      <c r="AJ73" s="910"/>
      <c r="AK73" s="959">
        <v>1792</v>
      </c>
      <c r="AL73" s="960"/>
      <c r="AM73" s="960"/>
      <c r="AN73" s="960"/>
      <c r="AO73" s="910"/>
      <c r="AP73" s="959" t="s">
        <v>506</v>
      </c>
      <c r="AQ73" s="960"/>
      <c r="AR73" s="960"/>
      <c r="AS73" s="960"/>
      <c r="AT73" s="910"/>
      <c r="AU73" s="959" t="s">
        <v>506</v>
      </c>
      <c r="AV73" s="960"/>
      <c r="AW73" s="960"/>
      <c r="AX73" s="960"/>
      <c r="AY73" s="910"/>
      <c r="AZ73" s="961"/>
      <c r="BA73" s="962"/>
      <c r="BB73" s="962"/>
      <c r="BC73" s="962"/>
      <c r="BD73" s="963"/>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601</v>
      </c>
      <c r="C74" s="954"/>
      <c r="D74" s="954"/>
      <c r="E74" s="954"/>
      <c r="F74" s="954"/>
      <c r="G74" s="954"/>
      <c r="H74" s="954"/>
      <c r="I74" s="954"/>
      <c r="J74" s="954"/>
      <c r="K74" s="954"/>
      <c r="L74" s="954"/>
      <c r="M74" s="954"/>
      <c r="N74" s="954"/>
      <c r="O74" s="954"/>
      <c r="P74" s="955"/>
      <c r="Q74" s="964">
        <v>1072</v>
      </c>
      <c r="R74" s="960"/>
      <c r="S74" s="960"/>
      <c r="T74" s="960"/>
      <c r="U74" s="910"/>
      <c r="V74" s="959">
        <v>1068</v>
      </c>
      <c r="W74" s="960"/>
      <c r="X74" s="960"/>
      <c r="Y74" s="960"/>
      <c r="Z74" s="910"/>
      <c r="AA74" s="959">
        <v>4</v>
      </c>
      <c r="AB74" s="960"/>
      <c r="AC74" s="960"/>
      <c r="AD74" s="960"/>
      <c r="AE74" s="910"/>
      <c r="AF74" s="959">
        <v>4</v>
      </c>
      <c r="AG74" s="960"/>
      <c r="AH74" s="960"/>
      <c r="AI74" s="960"/>
      <c r="AJ74" s="910"/>
      <c r="AK74" s="959" t="s">
        <v>506</v>
      </c>
      <c r="AL74" s="960"/>
      <c r="AM74" s="960"/>
      <c r="AN74" s="960"/>
      <c r="AO74" s="910"/>
      <c r="AP74" s="959" t="s">
        <v>506</v>
      </c>
      <c r="AQ74" s="960"/>
      <c r="AR74" s="960"/>
      <c r="AS74" s="960"/>
      <c r="AT74" s="910"/>
      <c r="AU74" s="959" t="s">
        <v>506</v>
      </c>
      <c r="AV74" s="960"/>
      <c r="AW74" s="960"/>
      <c r="AX74" s="960"/>
      <c r="AY74" s="910"/>
      <c r="AZ74" s="961"/>
      <c r="BA74" s="962"/>
      <c r="BB74" s="962"/>
      <c r="BC74" s="962"/>
      <c r="BD74" s="963"/>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600</v>
      </c>
      <c r="C75" s="954"/>
      <c r="D75" s="954"/>
      <c r="E75" s="954"/>
      <c r="F75" s="954"/>
      <c r="G75" s="954"/>
      <c r="H75" s="954"/>
      <c r="I75" s="954"/>
      <c r="J75" s="954"/>
      <c r="K75" s="954"/>
      <c r="L75" s="954"/>
      <c r="M75" s="954"/>
      <c r="N75" s="954"/>
      <c r="O75" s="954"/>
      <c r="P75" s="955"/>
      <c r="Q75" s="964">
        <v>83</v>
      </c>
      <c r="R75" s="960"/>
      <c r="S75" s="960"/>
      <c r="T75" s="960"/>
      <c r="U75" s="910"/>
      <c r="V75" s="959">
        <v>70</v>
      </c>
      <c r="W75" s="960"/>
      <c r="X75" s="960"/>
      <c r="Y75" s="960"/>
      <c r="Z75" s="910"/>
      <c r="AA75" s="959">
        <v>13</v>
      </c>
      <c r="AB75" s="960"/>
      <c r="AC75" s="960"/>
      <c r="AD75" s="960"/>
      <c r="AE75" s="910"/>
      <c r="AF75" s="959">
        <v>13</v>
      </c>
      <c r="AG75" s="960"/>
      <c r="AH75" s="960"/>
      <c r="AI75" s="960"/>
      <c r="AJ75" s="910"/>
      <c r="AK75" s="959" t="s">
        <v>506</v>
      </c>
      <c r="AL75" s="960"/>
      <c r="AM75" s="960"/>
      <c r="AN75" s="960"/>
      <c r="AO75" s="910"/>
      <c r="AP75" s="959" t="s">
        <v>506</v>
      </c>
      <c r="AQ75" s="960"/>
      <c r="AR75" s="960"/>
      <c r="AS75" s="960"/>
      <c r="AT75" s="910"/>
      <c r="AU75" s="959" t="s">
        <v>506</v>
      </c>
      <c r="AV75" s="960"/>
      <c r="AW75" s="960"/>
      <c r="AX75" s="960"/>
      <c r="AY75" s="910"/>
      <c r="AZ75" s="961"/>
      <c r="BA75" s="962"/>
      <c r="BB75" s="962"/>
      <c r="BC75" s="962"/>
      <c r="BD75" s="963"/>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64"/>
      <c r="R76" s="960"/>
      <c r="S76" s="960"/>
      <c r="T76" s="960"/>
      <c r="U76" s="910"/>
      <c r="V76" s="959"/>
      <c r="W76" s="960"/>
      <c r="X76" s="960"/>
      <c r="Y76" s="960"/>
      <c r="Z76" s="910"/>
      <c r="AA76" s="959"/>
      <c r="AB76" s="960"/>
      <c r="AC76" s="960"/>
      <c r="AD76" s="960"/>
      <c r="AE76" s="910"/>
      <c r="AF76" s="959"/>
      <c r="AG76" s="960"/>
      <c r="AH76" s="960"/>
      <c r="AI76" s="960"/>
      <c r="AJ76" s="910"/>
      <c r="AK76" s="959"/>
      <c r="AL76" s="960"/>
      <c r="AM76" s="960"/>
      <c r="AN76" s="960"/>
      <c r="AO76" s="910"/>
      <c r="AP76" s="959"/>
      <c r="AQ76" s="960"/>
      <c r="AR76" s="960"/>
      <c r="AS76" s="960"/>
      <c r="AT76" s="910"/>
      <c r="AU76" s="959"/>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64"/>
      <c r="R77" s="960"/>
      <c r="S77" s="960"/>
      <c r="T77" s="960"/>
      <c r="U77" s="910"/>
      <c r="V77" s="959"/>
      <c r="W77" s="960"/>
      <c r="X77" s="960"/>
      <c r="Y77" s="960"/>
      <c r="Z77" s="910"/>
      <c r="AA77" s="959"/>
      <c r="AB77" s="960"/>
      <c r="AC77" s="960"/>
      <c r="AD77" s="960"/>
      <c r="AE77" s="910"/>
      <c r="AF77" s="959"/>
      <c r="AG77" s="960"/>
      <c r="AH77" s="960"/>
      <c r="AI77" s="960"/>
      <c r="AJ77" s="910"/>
      <c r="AK77" s="959"/>
      <c r="AL77" s="960"/>
      <c r="AM77" s="960"/>
      <c r="AN77" s="960"/>
      <c r="AO77" s="910"/>
      <c r="AP77" s="959"/>
      <c r="AQ77" s="960"/>
      <c r="AR77" s="960"/>
      <c r="AS77" s="960"/>
      <c r="AT77" s="910"/>
      <c r="AU77" s="959"/>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4592</v>
      </c>
      <c r="AG88" s="922"/>
      <c r="AH88" s="922"/>
      <c r="AI88" s="922"/>
      <c r="AJ88" s="922"/>
      <c r="AK88" s="919"/>
      <c r="AL88" s="919"/>
      <c r="AM88" s="919"/>
      <c r="AN88" s="919"/>
      <c r="AO88" s="919"/>
      <c r="AP88" s="922">
        <v>1457</v>
      </c>
      <c r="AQ88" s="922"/>
      <c r="AR88" s="922"/>
      <c r="AS88" s="922"/>
      <c r="AT88" s="922"/>
      <c r="AU88" s="922">
        <v>350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420</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8184</v>
      </c>
      <c r="CS102" s="930"/>
      <c r="CT102" s="930"/>
      <c r="CU102" s="930"/>
      <c r="CV102" s="976"/>
      <c r="CW102" s="975">
        <v>957</v>
      </c>
      <c r="CX102" s="930"/>
      <c r="CY102" s="930"/>
      <c r="CZ102" s="930"/>
      <c r="DA102" s="976"/>
      <c r="DB102" s="975">
        <v>5065</v>
      </c>
      <c r="DC102" s="930"/>
      <c r="DD102" s="930"/>
      <c r="DE102" s="930"/>
      <c r="DF102" s="976"/>
      <c r="DG102" s="975" t="s">
        <v>596</v>
      </c>
      <c r="DH102" s="930"/>
      <c r="DI102" s="930"/>
      <c r="DJ102" s="930"/>
      <c r="DK102" s="976"/>
      <c r="DL102" s="975" t="s">
        <v>596</v>
      </c>
      <c r="DM102" s="930"/>
      <c r="DN102" s="930"/>
      <c r="DO102" s="930"/>
      <c r="DP102" s="976"/>
      <c r="DQ102" s="975" t="s">
        <v>599</v>
      </c>
      <c r="DR102" s="930"/>
      <c r="DS102" s="930"/>
      <c r="DT102" s="930"/>
      <c r="DU102" s="976"/>
      <c r="DV102" s="999"/>
      <c r="DW102" s="1000"/>
      <c r="DX102" s="1000"/>
      <c r="DY102" s="1000"/>
      <c r="DZ102" s="100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421</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422</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4" t="s">
        <v>425</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426</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c r="A109" s="997" t="s">
        <v>427</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428</v>
      </c>
      <c r="AB109" s="978"/>
      <c r="AC109" s="978"/>
      <c r="AD109" s="978"/>
      <c r="AE109" s="979"/>
      <c r="AF109" s="977" t="s">
        <v>306</v>
      </c>
      <c r="AG109" s="978"/>
      <c r="AH109" s="978"/>
      <c r="AI109" s="978"/>
      <c r="AJ109" s="979"/>
      <c r="AK109" s="977" t="s">
        <v>305</v>
      </c>
      <c r="AL109" s="978"/>
      <c r="AM109" s="978"/>
      <c r="AN109" s="978"/>
      <c r="AO109" s="979"/>
      <c r="AP109" s="977" t="s">
        <v>429</v>
      </c>
      <c r="AQ109" s="978"/>
      <c r="AR109" s="978"/>
      <c r="AS109" s="978"/>
      <c r="AT109" s="980"/>
      <c r="AU109" s="997" t="s">
        <v>427</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428</v>
      </c>
      <c r="BR109" s="978"/>
      <c r="BS109" s="978"/>
      <c r="BT109" s="978"/>
      <c r="BU109" s="979"/>
      <c r="BV109" s="977" t="s">
        <v>306</v>
      </c>
      <c r="BW109" s="978"/>
      <c r="BX109" s="978"/>
      <c r="BY109" s="978"/>
      <c r="BZ109" s="979"/>
      <c r="CA109" s="977" t="s">
        <v>305</v>
      </c>
      <c r="CB109" s="978"/>
      <c r="CC109" s="978"/>
      <c r="CD109" s="978"/>
      <c r="CE109" s="979"/>
      <c r="CF109" s="998" t="s">
        <v>429</v>
      </c>
      <c r="CG109" s="998"/>
      <c r="CH109" s="998"/>
      <c r="CI109" s="998"/>
      <c r="CJ109" s="998"/>
      <c r="CK109" s="977" t="s">
        <v>430</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428</v>
      </c>
      <c r="DH109" s="978"/>
      <c r="DI109" s="978"/>
      <c r="DJ109" s="978"/>
      <c r="DK109" s="979"/>
      <c r="DL109" s="977" t="s">
        <v>306</v>
      </c>
      <c r="DM109" s="978"/>
      <c r="DN109" s="978"/>
      <c r="DO109" s="978"/>
      <c r="DP109" s="979"/>
      <c r="DQ109" s="977" t="s">
        <v>305</v>
      </c>
      <c r="DR109" s="978"/>
      <c r="DS109" s="978"/>
      <c r="DT109" s="978"/>
      <c r="DU109" s="979"/>
      <c r="DV109" s="977" t="s">
        <v>429</v>
      </c>
      <c r="DW109" s="978"/>
      <c r="DX109" s="978"/>
      <c r="DY109" s="978"/>
      <c r="DZ109" s="980"/>
    </row>
    <row r="110" spans="1:131" s="246" customFormat="1" ht="26.25" customHeight="1">
      <c r="A110" s="981" t="s">
        <v>431</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7617869</v>
      </c>
      <c r="AB110" s="985"/>
      <c r="AC110" s="985"/>
      <c r="AD110" s="985"/>
      <c r="AE110" s="986"/>
      <c r="AF110" s="987">
        <v>7596443</v>
      </c>
      <c r="AG110" s="985"/>
      <c r="AH110" s="985"/>
      <c r="AI110" s="985"/>
      <c r="AJ110" s="986"/>
      <c r="AK110" s="987">
        <v>7533412</v>
      </c>
      <c r="AL110" s="985"/>
      <c r="AM110" s="985"/>
      <c r="AN110" s="985"/>
      <c r="AO110" s="986"/>
      <c r="AP110" s="988">
        <v>32.5</v>
      </c>
      <c r="AQ110" s="989"/>
      <c r="AR110" s="989"/>
      <c r="AS110" s="989"/>
      <c r="AT110" s="990"/>
      <c r="AU110" s="991" t="s">
        <v>73</v>
      </c>
      <c r="AV110" s="992"/>
      <c r="AW110" s="992"/>
      <c r="AX110" s="992"/>
      <c r="AY110" s="992"/>
      <c r="AZ110" s="1033" t="s">
        <v>432</v>
      </c>
      <c r="BA110" s="982"/>
      <c r="BB110" s="982"/>
      <c r="BC110" s="982"/>
      <c r="BD110" s="982"/>
      <c r="BE110" s="982"/>
      <c r="BF110" s="982"/>
      <c r="BG110" s="982"/>
      <c r="BH110" s="982"/>
      <c r="BI110" s="982"/>
      <c r="BJ110" s="982"/>
      <c r="BK110" s="982"/>
      <c r="BL110" s="982"/>
      <c r="BM110" s="982"/>
      <c r="BN110" s="982"/>
      <c r="BO110" s="982"/>
      <c r="BP110" s="983"/>
      <c r="BQ110" s="1019">
        <v>62602831</v>
      </c>
      <c r="BR110" s="1020"/>
      <c r="BS110" s="1020"/>
      <c r="BT110" s="1020"/>
      <c r="BU110" s="1020"/>
      <c r="BV110" s="1020">
        <v>63119669</v>
      </c>
      <c r="BW110" s="1020"/>
      <c r="BX110" s="1020"/>
      <c r="BY110" s="1020"/>
      <c r="BZ110" s="1020"/>
      <c r="CA110" s="1020">
        <v>61429845</v>
      </c>
      <c r="CB110" s="1020"/>
      <c r="CC110" s="1020"/>
      <c r="CD110" s="1020"/>
      <c r="CE110" s="1020"/>
      <c r="CF110" s="1034">
        <v>264.7</v>
      </c>
      <c r="CG110" s="1035"/>
      <c r="CH110" s="1035"/>
      <c r="CI110" s="1035"/>
      <c r="CJ110" s="1035"/>
      <c r="CK110" s="1036" t="s">
        <v>433</v>
      </c>
      <c r="CL110" s="1037"/>
      <c r="CM110" s="1016" t="s">
        <v>434</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130</v>
      </c>
      <c r="DH110" s="1020"/>
      <c r="DI110" s="1020"/>
      <c r="DJ110" s="1020"/>
      <c r="DK110" s="1020"/>
      <c r="DL110" s="1020" t="s">
        <v>130</v>
      </c>
      <c r="DM110" s="1020"/>
      <c r="DN110" s="1020"/>
      <c r="DO110" s="1020"/>
      <c r="DP110" s="1020"/>
      <c r="DQ110" s="1020" t="s">
        <v>130</v>
      </c>
      <c r="DR110" s="1020"/>
      <c r="DS110" s="1020"/>
      <c r="DT110" s="1020"/>
      <c r="DU110" s="1020"/>
      <c r="DV110" s="1021" t="s">
        <v>413</v>
      </c>
      <c r="DW110" s="1021"/>
      <c r="DX110" s="1021"/>
      <c r="DY110" s="1021"/>
      <c r="DZ110" s="1022"/>
    </row>
    <row r="111" spans="1:131" s="246" customFormat="1" ht="26.25" customHeight="1">
      <c r="A111" s="1023" t="s">
        <v>435</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130</v>
      </c>
      <c r="AB111" s="1027"/>
      <c r="AC111" s="1027"/>
      <c r="AD111" s="1027"/>
      <c r="AE111" s="1028"/>
      <c r="AF111" s="1029" t="s">
        <v>130</v>
      </c>
      <c r="AG111" s="1027"/>
      <c r="AH111" s="1027"/>
      <c r="AI111" s="1027"/>
      <c r="AJ111" s="1028"/>
      <c r="AK111" s="1029" t="s">
        <v>130</v>
      </c>
      <c r="AL111" s="1027"/>
      <c r="AM111" s="1027"/>
      <c r="AN111" s="1027"/>
      <c r="AO111" s="1028"/>
      <c r="AP111" s="1030" t="s">
        <v>130</v>
      </c>
      <c r="AQ111" s="1031"/>
      <c r="AR111" s="1031"/>
      <c r="AS111" s="1031"/>
      <c r="AT111" s="1032"/>
      <c r="AU111" s="993"/>
      <c r="AV111" s="994"/>
      <c r="AW111" s="994"/>
      <c r="AX111" s="994"/>
      <c r="AY111" s="994"/>
      <c r="AZ111" s="1042" t="s">
        <v>436</v>
      </c>
      <c r="BA111" s="1043"/>
      <c r="BB111" s="1043"/>
      <c r="BC111" s="1043"/>
      <c r="BD111" s="1043"/>
      <c r="BE111" s="1043"/>
      <c r="BF111" s="1043"/>
      <c r="BG111" s="1043"/>
      <c r="BH111" s="1043"/>
      <c r="BI111" s="1043"/>
      <c r="BJ111" s="1043"/>
      <c r="BK111" s="1043"/>
      <c r="BL111" s="1043"/>
      <c r="BM111" s="1043"/>
      <c r="BN111" s="1043"/>
      <c r="BO111" s="1043"/>
      <c r="BP111" s="1044"/>
      <c r="BQ111" s="1012">
        <v>126739</v>
      </c>
      <c r="BR111" s="1013"/>
      <c r="BS111" s="1013"/>
      <c r="BT111" s="1013"/>
      <c r="BU111" s="1013"/>
      <c r="BV111" s="1013">
        <v>84172</v>
      </c>
      <c r="BW111" s="1013"/>
      <c r="BX111" s="1013"/>
      <c r="BY111" s="1013"/>
      <c r="BZ111" s="1013"/>
      <c r="CA111" s="1013">
        <v>43393</v>
      </c>
      <c r="CB111" s="1013"/>
      <c r="CC111" s="1013"/>
      <c r="CD111" s="1013"/>
      <c r="CE111" s="1013"/>
      <c r="CF111" s="1007">
        <v>0.2</v>
      </c>
      <c r="CG111" s="1008"/>
      <c r="CH111" s="1008"/>
      <c r="CI111" s="1008"/>
      <c r="CJ111" s="1008"/>
      <c r="CK111" s="1038"/>
      <c r="CL111" s="1039"/>
      <c r="CM111" s="1009" t="s">
        <v>437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130</v>
      </c>
      <c r="DH111" s="1013"/>
      <c r="DI111" s="1013"/>
      <c r="DJ111" s="1013"/>
      <c r="DK111" s="1013"/>
      <c r="DL111" s="1013" t="s">
        <v>130</v>
      </c>
      <c r="DM111" s="1013"/>
      <c r="DN111" s="1013"/>
      <c r="DO111" s="1013"/>
      <c r="DP111" s="1013"/>
      <c r="DQ111" s="1013" t="s">
        <v>130</v>
      </c>
      <c r="DR111" s="1013"/>
      <c r="DS111" s="1013"/>
      <c r="DT111" s="1013"/>
      <c r="DU111" s="1013"/>
      <c r="DV111" s="1014" t="s">
        <v>130</v>
      </c>
      <c r="DW111" s="1014"/>
      <c r="DX111" s="1014"/>
      <c r="DY111" s="1014"/>
      <c r="DZ111" s="1015"/>
    </row>
    <row r="112" spans="1:131" s="246" customFormat="1" ht="26.25" customHeight="1">
      <c r="A112" s="1045" t="s">
        <v>438</v>
      </c>
      <c r="B112" s="1046"/>
      <c r="C112" s="1043" t="s">
        <v>439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130</v>
      </c>
      <c r="AB112" s="1052"/>
      <c r="AC112" s="1052"/>
      <c r="AD112" s="1052"/>
      <c r="AE112" s="1053"/>
      <c r="AF112" s="1054" t="s">
        <v>130</v>
      </c>
      <c r="AG112" s="1052"/>
      <c r="AH112" s="1052"/>
      <c r="AI112" s="1052"/>
      <c r="AJ112" s="1053"/>
      <c r="AK112" s="1054" t="s">
        <v>130</v>
      </c>
      <c r="AL112" s="1052"/>
      <c r="AM112" s="1052"/>
      <c r="AN112" s="1052"/>
      <c r="AO112" s="1053"/>
      <c r="AP112" s="1055" t="s">
        <v>130</v>
      </c>
      <c r="AQ112" s="1056"/>
      <c r="AR112" s="1056"/>
      <c r="AS112" s="1056"/>
      <c r="AT112" s="1057"/>
      <c r="AU112" s="993"/>
      <c r="AV112" s="994"/>
      <c r="AW112" s="994"/>
      <c r="AX112" s="994"/>
      <c r="AY112" s="994"/>
      <c r="AZ112" s="1042" t="s">
        <v>440</v>
      </c>
      <c r="BA112" s="1043"/>
      <c r="BB112" s="1043"/>
      <c r="BC112" s="1043"/>
      <c r="BD112" s="1043"/>
      <c r="BE112" s="1043"/>
      <c r="BF112" s="1043"/>
      <c r="BG112" s="1043"/>
      <c r="BH112" s="1043"/>
      <c r="BI112" s="1043"/>
      <c r="BJ112" s="1043"/>
      <c r="BK112" s="1043"/>
      <c r="BL112" s="1043"/>
      <c r="BM112" s="1043"/>
      <c r="BN112" s="1043"/>
      <c r="BO112" s="1043"/>
      <c r="BP112" s="1044"/>
      <c r="BQ112" s="1012">
        <v>27271818</v>
      </c>
      <c r="BR112" s="1013"/>
      <c r="BS112" s="1013"/>
      <c r="BT112" s="1013"/>
      <c r="BU112" s="1013"/>
      <c r="BV112" s="1013">
        <v>26390986</v>
      </c>
      <c r="BW112" s="1013"/>
      <c r="BX112" s="1013"/>
      <c r="BY112" s="1013"/>
      <c r="BZ112" s="1013"/>
      <c r="CA112" s="1013">
        <v>24949552</v>
      </c>
      <c r="CB112" s="1013"/>
      <c r="CC112" s="1013"/>
      <c r="CD112" s="1013"/>
      <c r="CE112" s="1013"/>
      <c r="CF112" s="1007">
        <v>107.5</v>
      </c>
      <c r="CG112" s="1008"/>
      <c r="CH112" s="1008"/>
      <c r="CI112" s="1008"/>
      <c r="CJ112" s="1008"/>
      <c r="CK112" s="1038"/>
      <c r="CL112" s="1039"/>
      <c r="CM112" s="1009" t="s">
        <v>441</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v>26284</v>
      </c>
      <c r="DH112" s="1013"/>
      <c r="DI112" s="1013"/>
      <c r="DJ112" s="1013"/>
      <c r="DK112" s="1013"/>
      <c r="DL112" s="1013">
        <v>13463</v>
      </c>
      <c r="DM112" s="1013"/>
      <c r="DN112" s="1013"/>
      <c r="DO112" s="1013"/>
      <c r="DP112" s="1013"/>
      <c r="DQ112" s="1013" t="s">
        <v>130</v>
      </c>
      <c r="DR112" s="1013"/>
      <c r="DS112" s="1013"/>
      <c r="DT112" s="1013"/>
      <c r="DU112" s="1013"/>
      <c r="DV112" s="1014" t="s">
        <v>130</v>
      </c>
      <c r="DW112" s="1014"/>
      <c r="DX112" s="1014"/>
      <c r="DY112" s="1014"/>
      <c r="DZ112" s="1015"/>
    </row>
    <row r="113" spans="1:130" s="246" customFormat="1" ht="26.25" customHeight="1">
      <c r="A113" s="1047"/>
      <c r="B113" s="1048"/>
      <c r="C113" s="1043" t="s">
        <v>442</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2496439</v>
      </c>
      <c r="AB113" s="1027"/>
      <c r="AC113" s="1027"/>
      <c r="AD113" s="1027"/>
      <c r="AE113" s="1028"/>
      <c r="AF113" s="1029">
        <v>2315500</v>
      </c>
      <c r="AG113" s="1027"/>
      <c r="AH113" s="1027"/>
      <c r="AI113" s="1027"/>
      <c r="AJ113" s="1028"/>
      <c r="AK113" s="1029">
        <v>2236382</v>
      </c>
      <c r="AL113" s="1027"/>
      <c r="AM113" s="1027"/>
      <c r="AN113" s="1027"/>
      <c r="AO113" s="1028"/>
      <c r="AP113" s="1030">
        <v>9.6</v>
      </c>
      <c r="AQ113" s="1031"/>
      <c r="AR113" s="1031"/>
      <c r="AS113" s="1031"/>
      <c r="AT113" s="1032"/>
      <c r="AU113" s="993"/>
      <c r="AV113" s="994"/>
      <c r="AW113" s="994"/>
      <c r="AX113" s="994"/>
      <c r="AY113" s="994"/>
      <c r="AZ113" s="1042" t="s">
        <v>443</v>
      </c>
      <c r="BA113" s="1043"/>
      <c r="BB113" s="1043"/>
      <c r="BC113" s="1043"/>
      <c r="BD113" s="1043"/>
      <c r="BE113" s="1043"/>
      <c r="BF113" s="1043"/>
      <c r="BG113" s="1043"/>
      <c r="BH113" s="1043"/>
      <c r="BI113" s="1043"/>
      <c r="BJ113" s="1043"/>
      <c r="BK113" s="1043"/>
      <c r="BL113" s="1043"/>
      <c r="BM113" s="1043"/>
      <c r="BN113" s="1043"/>
      <c r="BO113" s="1043"/>
      <c r="BP113" s="1044"/>
      <c r="BQ113" s="1012">
        <v>192182</v>
      </c>
      <c r="BR113" s="1013"/>
      <c r="BS113" s="1013"/>
      <c r="BT113" s="1013"/>
      <c r="BU113" s="1013"/>
      <c r="BV113" s="1013">
        <v>198636</v>
      </c>
      <c r="BW113" s="1013"/>
      <c r="BX113" s="1013"/>
      <c r="BY113" s="1013"/>
      <c r="BZ113" s="1013"/>
      <c r="CA113" s="1013">
        <v>350278</v>
      </c>
      <c r="CB113" s="1013"/>
      <c r="CC113" s="1013"/>
      <c r="CD113" s="1013"/>
      <c r="CE113" s="1013"/>
      <c r="CF113" s="1007">
        <v>1.5</v>
      </c>
      <c r="CG113" s="1008"/>
      <c r="CH113" s="1008"/>
      <c r="CI113" s="1008"/>
      <c r="CJ113" s="1008"/>
      <c r="CK113" s="1038"/>
      <c r="CL113" s="1039"/>
      <c r="CM113" s="1009" t="s">
        <v>444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130</v>
      </c>
      <c r="DH113" s="1052"/>
      <c r="DI113" s="1052"/>
      <c r="DJ113" s="1052"/>
      <c r="DK113" s="1053"/>
      <c r="DL113" s="1054" t="s">
        <v>130</v>
      </c>
      <c r="DM113" s="1052"/>
      <c r="DN113" s="1052"/>
      <c r="DO113" s="1052"/>
      <c r="DP113" s="1053"/>
      <c r="DQ113" s="1054" t="s">
        <v>130</v>
      </c>
      <c r="DR113" s="1052"/>
      <c r="DS113" s="1052"/>
      <c r="DT113" s="1052"/>
      <c r="DU113" s="1053"/>
      <c r="DV113" s="1055" t="s">
        <v>130</v>
      </c>
      <c r="DW113" s="1056"/>
      <c r="DX113" s="1056"/>
      <c r="DY113" s="1056"/>
      <c r="DZ113" s="1057"/>
    </row>
    <row r="114" spans="1:130" s="246" customFormat="1" ht="26.25" customHeight="1">
      <c r="A114" s="1047"/>
      <c r="B114" s="1048"/>
      <c r="C114" s="1043" t="s">
        <v>445</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275471</v>
      </c>
      <c r="AB114" s="1052"/>
      <c r="AC114" s="1052"/>
      <c r="AD114" s="1052"/>
      <c r="AE114" s="1053"/>
      <c r="AF114" s="1054">
        <v>40538</v>
      </c>
      <c r="AG114" s="1052"/>
      <c r="AH114" s="1052"/>
      <c r="AI114" s="1052"/>
      <c r="AJ114" s="1053"/>
      <c r="AK114" s="1054">
        <v>39028</v>
      </c>
      <c r="AL114" s="1052"/>
      <c r="AM114" s="1052"/>
      <c r="AN114" s="1052"/>
      <c r="AO114" s="1053"/>
      <c r="AP114" s="1055">
        <v>0.2</v>
      </c>
      <c r="AQ114" s="1056"/>
      <c r="AR114" s="1056"/>
      <c r="AS114" s="1056"/>
      <c r="AT114" s="1057"/>
      <c r="AU114" s="993"/>
      <c r="AV114" s="994"/>
      <c r="AW114" s="994"/>
      <c r="AX114" s="994"/>
      <c r="AY114" s="994"/>
      <c r="AZ114" s="1042" t="s">
        <v>446</v>
      </c>
      <c r="BA114" s="1043"/>
      <c r="BB114" s="1043"/>
      <c r="BC114" s="1043"/>
      <c r="BD114" s="1043"/>
      <c r="BE114" s="1043"/>
      <c r="BF114" s="1043"/>
      <c r="BG114" s="1043"/>
      <c r="BH114" s="1043"/>
      <c r="BI114" s="1043"/>
      <c r="BJ114" s="1043"/>
      <c r="BK114" s="1043"/>
      <c r="BL114" s="1043"/>
      <c r="BM114" s="1043"/>
      <c r="BN114" s="1043"/>
      <c r="BO114" s="1043"/>
      <c r="BP114" s="1044"/>
      <c r="BQ114" s="1012">
        <v>8785250</v>
      </c>
      <c r="BR114" s="1013"/>
      <c r="BS114" s="1013"/>
      <c r="BT114" s="1013"/>
      <c r="BU114" s="1013"/>
      <c r="BV114" s="1013">
        <v>8879950</v>
      </c>
      <c r="BW114" s="1013"/>
      <c r="BX114" s="1013"/>
      <c r="BY114" s="1013"/>
      <c r="BZ114" s="1013"/>
      <c r="CA114" s="1013">
        <v>8174114</v>
      </c>
      <c r="CB114" s="1013"/>
      <c r="CC114" s="1013"/>
      <c r="CD114" s="1013"/>
      <c r="CE114" s="1013"/>
      <c r="CF114" s="1007">
        <v>35.200000000000003</v>
      </c>
      <c r="CG114" s="1008"/>
      <c r="CH114" s="1008"/>
      <c r="CI114" s="1008"/>
      <c r="CJ114" s="1008"/>
      <c r="CK114" s="1038"/>
      <c r="CL114" s="1039"/>
      <c r="CM114" s="1009" t="s">
        <v>447</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130</v>
      </c>
      <c r="DH114" s="1052"/>
      <c r="DI114" s="1052"/>
      <c r="DJ114" s="1052"/>
      <c r="DK114" s="1053"/>
      <c r="DL114" s="1054" t="s">
        <v>130</v>
      </c>
      <c r="DM114" s="1052"/>
      <c r="DN114" s="1052"/>
      <c r="DO114" s="1052"/>
      <c r="DP114" s="1053"/>
      <c r="DQ114" s="1054" t="s">
        <v>130</v>
      </c>
      <c r="DR114" s="1052"/>
      <c r="DS114" s="1052"/>
      <c r="DT114" s="1052"/>
      <c r="DU114" s="1053"/>
      <c r="DV114" s="1055" t="s">
        <v>130</v>
      </c>
      <c r="DW114" s="1056"/>
      <c r="DX114" s="1056"/>
      <c r="DY114" s="1056"/>
      <c r="DZ114" s="1057"/>
    </row>
    <row r="115" spans="1:130" s="246" customFormat="1" ht="26.25" customHeight="1">
      <c r="A115" s="1047"/>
      <c r="B115" s="1048"/>
      <c r="C115" s="1043" t="s">
        <v>448</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49830</v>
      </c>
      <c r="AB115" s="1027"/>
      <c r="AC115" s="1027"/>
      <c r="AD115" s="1027"/>
      <c r="AE115" s="1028"/>
      <c r="AF115" s="1029">
        <v>45176</v>
      </c>
      <c r="AG115" s="1027"/>
      <c r="AH115" s="1027"/>
      <c r="AI115" s="1027"/>
      <c r="AJ115" s="1028"/>
      <c r="AK115" s="1029">
        <v>42445</v>
      </c>
      <c r="AL115" s="1027"/>
      <c r="AM115" s="1027"/>
      <c r="AN115" s="1027"/>
      <c r="AO115" s="1028"/>
      <c r="AP115" s="1030">
        <v>0.2</v>
      </c>
      <c r="AQ115" s="1031"/>
      <c r="AR115" s="1031"/>
      <c r="AS115" s="1031"/>
      <c r="AT115" s="1032"/>
      <c r="AU115" s="993"/>
      <c r="AV115" s="994"/>
      <c r="AW115" s="994"/>
      <c r="AX115" s="994"/>
      <c r="AY115" s="994"/>
      <c r="AZ115" s="1042" t="s">
        <v>449</v>
      </c>
      <c r="BA115" s="1043"/>
      <c r="BB115" s="1043"/>
      <c r="BC115" s="1043"/>
      <c r="BD115" s="1043"/>
      <c r="BE115" s="1043"/>
      <c r="BF115" s="1043"/>
      <c r="BG115" s="1043"/>
      <c r="BH115" s="1043"/>
      <c r="BI115" s="1043"/>
      <c r="BJ115" s="1043"/>
      <c r="BK115" s="1043"/>
      <c r="BL115" s="1043"/>
      <c r="BM115" s="1043"/>
      <c r="BN115" s="1043"/>
      <c r="BO115" s="1043"/>
      <c r="BP115" s="1044"/>
      <c r="BQ115" s="1012" t="s">
        <v>130</v>
      </c>
      <c r="BR115" s="1013"/>
      <c r="BS115" s="1013"/>
      <c r="BT115" s="1013"/>
      <c r="BU115" s="1013"/>
      <c r="BV115" s="1013" t="s">
        <v>130</v>
      </c>
      <c r="BW115" s="1013"/>
      <c r="BX115" s="1013"/>
      <c r="BY115" s="1013"/>
      <c r="BZ115" s="1013"/>
      <c r="CA115" s="1013" t="s">
        <v>130</v>
      </c>
      <c r="CB115" s="1013"/>
      <c r="CC115" s="1013"/>
      <c r="CD115" s="1013"/>
      <c r="CE115" s="1013"/>
      <c r="CF115" s="1007" t="s">
        <v>130</v>
      </c>
      <c r="CG115" s="1008"/>
      <c r="CH115" s="1008"/>
      <c r="CI115" s="1008"/>
      <c r="CJ115" s="1008"/>
      <c r="CK115" s="1038"/>
      <c r="CL115" s="1039"/>
      <c r="CM115" s="1042" t="s">
        <v>450</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130</v>
      </c>
      <c r="DH115" s="1052"/>
      <c r="DI115" s="1052"/>
      <c r="DJ115" s="1052"/>
      <c r="DK115" s="1053"/>
      <c r="DL115" s="1054" t="s">
        <v>130</v>
      </c>
      <c r="DM115" s="1052"/>
      <c r="DN115" s="1052"/>
      <c r="DO115" s="1052"/>
      <c r="DP115" s="1053"/>
      <c r="DQ115" s="1054" t="s">
        <v>130</v>
      </c>
      <c r="DR115" s="1052"/>
      <c r="DS115" s="1052"/>
      <c r="DT115" s="1052"/>
      <c r="DU115" s="1053"/>
      <c r="DV115" s="1055" t="s">
        <v>130</v>
      </c>
      <c r="DW115" s="1056"/>
      <c r="DX115" s="1056"/>
      <c r="DY115" s="1056"/>
      <c r="DZ115" s="1057"/>
    </row>
    <row r="116" spans="1:130" s="246" customFormat="1" ht="26.25" customHeight="1">
      <c r="A116" s="1049"/>
      <c r="B116" s="1050"/>
      <c r="C116" s="1058" t="s">
        <v>451</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18</v>
      </c>
      <c r="AB116" s="1052"/>
      <c r="AC116" s="1052"/>
      <c r="AD116" s="1052"/>
      <c r="AE116" s="1053"/>
      <c r="AF116" s="1054" t="s">
        <v>130</v>
      </c>
      <c r="AG116" s="1052"/>
      <c r="AH116" s="1052"/>
      <c r="AI116" s="1052"/>
      <c r="AJ116" s="1053"/>
      <c r="AK116" s="1054" t="s">
        <v>130</v>
      </c>
      <c r="AL116" s="1052"/>
      <c r="AM116" s="1052"/>
      <c r="AN116" s="1052"/>
      <c r="AO116" s="1053"/>
      <c r="AP116" s="1055" t="s">
        <v>130</v>
      </c>
      <c r="AQ116" s="1056"/>
      <c r="AR116" s="1056"/>
      <c r="AS116" s="1056"/>
      <c r="AT116" s="1057"/>
      <c r="AU116" s="993"/>
      <c r="AV116" s="994"/>
      <c r="AW116" s="994"/>
      <c r="AX116" s="994"/>
      <c r="AY116" s="994"/>
      <c r="AZ116" s="1060" t="s">
        <v>452</v>
      </c>
      <c r="BA116" s="1061"/>
      <c r="BB116" s="1061"/>
      <c r="BC116" s="1061"/>
      <c r="BD116" s="1061"/>
      <c r="BE116" s="1061"/>
      <c r="BF116" s="1061"/>
      <c r="BG116" s="1061"/>
      <c r="BH116" s="1061"/>
      <c r="BI116" s="1061"/>
      <c r="BJ116" s="1061"/>
      <c r="BK116" s="1061"/>
      <c r="BL116" s="1061"/>
      <c r="BM116" s="1061"/>
      <c r="BN116" s="1061"/>
      <c r="BO116" s="1061"/>
      <c r="BP116" s="1062"/>
      <c r="BQ116" s="1012" t="s">
        <v>130</v>
      </c>
      <c r="BR116" s="1013"/>
      <c r="BS116" s="1013"/>
      <c r="BT116" s="1013"/>
      <c r="BU116" s="1013"/>
      <c r="BV116" s="1013" t="s">
        <v>130</v>
      </c>
      <c r="BW116" s="1013"/>
      <c r="BX116" s="1013"/>
      <c r="BY116" s="1013"/>
      <c r="BZ116" s="1013"/>
      <c r="CA116" s="1013" t="s">
        <v>130</v>
      </c>
      <c r="CB116" s="1013"/>
      <c r="CC116" s="1013"/>
      <c r="CD116" s="1013"/>
      <c r="CE116" s="1013"/>
      <c r="CF116" s="1007" t="s">
        <v>130</v>
      </c>
      <c r="CG116" s="1008"/>
      <c r="CH116" s="1008"/>
      <c r="CI116" s="1008"/>
      <c r="CJ116" s="1008"/>
      <c r="CK116" s="1038"/>
      <c r="CL116" s="1039"/>
      <c r="CM116" s="1009" t="s">
        <v>453</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100455</v>
      </c>
      <c r="DH116" s="1052"/>
      <c r="DI116" s="1052"/>
      <c r="DJ116" s="1052"/>
      <c r="DK116" s="1053"/>
      <c r="DL116" s="1054">
        <v>70709</v>
      </c>
      <c r="DM116" s="1052"/>
      <c r="DN116" s="1052"/>
      <c r="DO116" s="1052"/>
      <c r="DP116" s="1053"/>
      <c r="DQ116" s="1054">
        <v>43393</v>
      </c>
      <c r="DR116" s="1052"/>
      <c r="DS116" s="1052"/>
      <c r="DT116" s="1052"/>
      <c r="DU116" s="1053"/>
      <c r="DV116" s="1055">
        <v>0.2</v>
      </c>
      <c r="DW116" s="1056"/>
      <c r="DX116" s="1056"/>
      <c r="DY116" s="1056"/>
      <c r="DZ116" s="1057"/>
    </row>
    <row r="117" spans="1:130" s="246" customFormat="1" ht="26.25" customHeight="1">
      <c r="A117" s="997" t="s">
        <v>187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454</v>
      </c>
      <c r="Z117" s="979"/>
      <c r="AA117" s="1069">
        <v>10439627</v>
      </c>
      <c r="AB117" s="1070"/>
      <c r="AC117" s="1070"/>
      <c r="AD117" s="1070"/>
      <c r="AE117" s="1071"/>
      <c r="AF117" s="1072">
        <v>9997657</v>
      </c>
      <c r="AG117" s="1070"/>
      <c r="AH117" s="1070"/>
      <c r="AI117" s="1070"/>
      <c r="AJ117" s="1071"/>
      <c r="AK117" s="1072">
        <v>9851267</v>
      </c>
      <c r="AL117" s="1070"/>
      <c r="AM117" s="1070"/>
      <c r="AN117" s="1070"/>
      <c r="AO117" s="1071"/>
      <c r="AP117" s="1073"/>
      <c r="AQ117" s="1074"/>
      <c r="AR117" s="1074"/>
      <c r="AS117" s="1074"/>
      <c r="AT117" s="1075"/>
      <c r="AU117" s="993"/>
      <c r="AV117" s="994"/>
      <c r="AW117" s="994"/>
      <c r="AX117" s="994"/>
      <c r="AY117" s="994"/>
      <c r="AZ117" s="1060" t="s">
        <v>455</v>
      </c>
      <c r="BA117" s="1061"/>
      <c r="BB117" s="1061"/>
      <c r="BC117" s="1061"/>
      <c r="BD117" s="1061"/>
      <c r="BE117" s="1061"/>
      <c r="BF117" s="1061"/>
      <c r="BG117" s="1061"/>
      <c r="BH117" s="1061"/>
      <c r="BI117" s="1061"/>
      <c r="BJ117" s="1061"/>
      <c r="BK117" s="1061"/>
      <c r="BL117" s="1061"/>
      <c r="BM117" s="1061"/>
      <c r="BN117" s="1061"/>
      <c r="BO117" s="1061"/>
      <c r="BP117" s="1062"/>
      <c r="BQ117" s="1012" t="s">
        <v>130</v>
      </c>
      <c r="BR117" s="1013"/>
      <c r="BS117" s="1013"/>
      <c r="BT117" s="1013"/>
      <c r="BU117" s="1013"/>
      <c r="BV117" s="1013" t="s">
        <v>130</v>
      </c>
      <c r="BW117" s="1013"/>
      <c r="BX117" s="1013"/>
      <c r="BY117" s="1013"/>
      <c r="BZ117" s="1013"/>
      <c r="CA117" s="1013" t="s">
        <v>130</v>
      </c>
      <c r="CB117" s="1013"/>
      <c r="CC117" s="1013"/>
      <c r="CD117" s="1013"/>
      <c r="CE117" s="1013"/>
      <c r="CF117" s="1007" t="s">
        <v>130</v>
      </c>
      <c r="CG117" s="1008"/>
      <c r="CH117" s="1008"/>
      <c r="CI117" s="1008"/>
      <c r="CJ117" s="1008"/>
      <c r="CK117" s="1038"/>
      <c r="CL117" s="1039"/>
      <c r="CM117" s="1009" t="s">
        <v>456</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130</v>
      </c>
      <c r="DH117" s="1052"/>
      <c r="DI117" s="1052"/>
      <c r="DJ117" s="1052"/>
      <c r="DK117" s="1053"/>
      <c r="DL117" s="1054" t="s">
        <v>130</v>
      </c>
      <c r="DM117" s="1052"/>
      <c r="DN117" s="1052"/>
      <c r="DO117" s="1052"/>
      <c r="DP117" s="1053"/>
      <c r="DQ117" s="1054" t="s">
        <v>130</v>
      </c>
      <c r="DR117" s="1052"/>
      <c r="DS117" s="1052"/>
      <c r="DT117" s="1052"/>
      <c r="DU117" s="1053"/>
      <c r="DV117" s="1055" t="s">
        <v>130</v>
      </c>
      <c r="DW117" s="1056"/>
      <c r="DX117" s="1056"/>
      <c r="DY117" s="1056"/>
      <c r="DZ117" s="1057"/>
    </row>
    <row r="118" spans="1:130" s="246" customFormat="1" ht="26.25" customHeight="1">
      <c r="A118" s="997" t="s">
        <v>430</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428</v>
      </c>
      <c r="AB118" s="978"/>
      <c r="AC118" s="978"/>
      <c r="AD118" s="978"/>
      <c r="AE118" s="979"/>
      <c r="AF118" s="977" t="s">
        <v>306</v>
      </c>
      <c r="AG118" s="978"/>
      <c r="AH118" s="978"/>
      <c r="AI118" s="978"/>
      <c r="AJ118" s="979"/>
      <c r="AK118" s="977" t="s">
        <v>305</v>
      </c>
      <c r="AL118" s="978"/>
      <c r="AM118" s="978"/>
      <c r="AN118" s="978"/>
      <c r="AO118" s="979"/>
      <c r="AP118" s="1064" t="s">
        <v>429</v>
      </c>
      <c r="AQ118" s="1065"/>
      <c r="AR118" s="1065"/>
      <c r="AS118" s="1065"/>
      <c r="AT118" s="1066"/>
      <c r="AU118" s="993"/>
      <c r="AV118" s="994"/>
      <c r="AW118" s="994"/>
      <c r="AX118" s="994"/>
      <c r="AY118" s="994"/>
      <c r="AZ118" s="1067" t="s">
        <v>457</v>
      </c>
      <c r="BA118" s="1058"/>
      <c r="BB118" s="1058"/>
      <c r="BC118" s="1058"/>
      <c r="BD118" s="1058"/>
      <c r="BE118" s="1058"/>
      <c r="BF118" s="1058"/>
      <c r="BG118" s="1058"/>
      <c r="BH118" s="1058"/>
      <c r="BI118" s="1058"/>
      <c r="BJ118" s="1058"/>
      <c r="BK118" s="1058"/>
      <c r="BL118" s="1058"/>
      <c r="BM118" s="1058"/>
      <c r="BN118" s="1058"/>
      <c r="BO118" s="1058"/>
      <c r="BP118" s="1059"/>
      <c r="BQ118" s="1090" t="s">
        <v>130</v>
      </c>
      <c r="BR118" s="1091"/>
      <c r="BS118" s="1091"/>
      <c r="BT118" s="1091"/>
      <c r="BU118" s="1091"/>
      <c r="BV118" s="1091" t="s">
        <v>130</v>
      </c>
      <c r="BW118" s="1091"/>
      <c r="BX118" s="1091"/>
      <c r="BY118" s="1091"/>
      <c r="BZ118" s="1091"/>
      <c r="CA118" s="1091" t="s">
        <v>130</v>
      </c>
      <c r="CB118" s="1091"/>
      <c r="CC118" s="1091"/>
      <c r="CD118" s="1091"/>
      <c r="CE118" s="1091"/>
      <c r="CF118" s="1007" t="s">
        <v>130</v>
      </c>
      <c r="CG118" s="1008"/>
      <c r="CH118" s="1008"/>
      <c r="CI118" s="1008"/>
      <c r="CJ118" s="1008"/>
      <c r="CK118" s="1038"/>
      <c r="CL118" s="1039"/>
      <c r="CM118" s="1009" t="s">
        <v>458</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130</v>
      </c>
      <c r="DH118" s="1052"/>
      <c r="DI118" s="1052"/>
      <c r="DJ118" s="1052"/>
      <c r="DK118" s="1053"/>
      <c r="DL118" s="1054" t="s">
        <v>130</v>
      </c>
      <c r="DM118" s="1052"/>
      <c r="DN118" s="1052"/>
      <c r="DO118" s="1052"/>
      <c r="DP118" s="1053"/>
      <c r="DQ118" s="1054" t="s">
        <v>130</v>
      </c>
      <c r="DR118" s="1052"/>
      <c r="DS118" s="1052"/>
      <c r="DT118" s="1052"/>
      <c r="DU118" s="1053"/>
      <c r="DV118" s="1055" t="s">
        <v>130</v>
      </c>
      <c r="DW118" s="1056"/>
      <c r="DX118" s="1056"/>
      <c r="DY118" s="1056"/>
      <c r="DZ118" s="1057"/>
    </row>
    <row r="119" spans="1:130" s="246" customFormat="1" ht="26.25" customHeight="1">
      <c r="A119" s="1151" t="s">
        <v>433</v>
      </c>
      <c r="B119" s="1037"/>
      <c r="C119" s="1016" t="s">
        <v>434</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130</v>
      </c>
      <c r="AB119" s="985"/>
      <c r="AC119" s="985"/>
      <c r="AD119" s="985"/>
      <c r="AE119" s="986"/>
      <c r="AF119" s="987" t="s">
        <v>130</v>
      </c>
      <c r="AG119" s="985"/>
      <c r="AH119" s="985"/>
      <c r="AI119" s="985"/>
      <c r="AJ119" s="986"/>
      <c r="AK119" s="987" t="s">
        <v>130</v>
      </c>
      <c r="AL119" s="985"/>
      <c r="AM119" s="985"/>
      <c r="AN119" s="985"/>
      <c r="AO119" s="986"/>
      <c r="AP119" s="988" t="s">
        <v>130</v>
      </c>
      <c r="AQ119" s="989"/>
      <c r="AR119" s="989"/>
      <c r="AS119" s="989"/>
      <c r="AT119" s="990"/>
      <c r="AU119" s="995"/>
      <c r="AV119" s="996"/>
      <c r="AW119" s="996"/>
      <c r="AX119" s="996"/>
      <c r="AY119" s="996"/>
      <c r="AZ119" s="277" t="s">
        <v>187</v>
      </c>
      <c r="BA119" s="277"/>
      <c r="BB119" s="277"/>
      <c r="BC119" s="277"/>
      <c r="BD119" s="277"/>
      <c r="BE119" s="277"/>
      <c r="BF119" s="277"/>
      <c r="BG119" s="277"/>
      <c r="BH119" s="277"/>
      <c r="BI119" s="277"/>
      <c r="BJ119" s="277"/>
      <c r="BK119" s="277"/>
      <c r="BL119" s="277"/>
      <c r="BM119" s="277"/>
      <c r="BN119" s="277"/>
      <c r="BO119" s="1068" t="s">
        <v>459</v>
      </c>
      <c r="BP119" s="1099"/>
      <c r="BQ119" s="1090">
        <v>98978820</v>
      </c>
      <c r="BR119" s="1091"/>
      <c r="BS119" s="1091"/>
      <c r="BT119" s="1091"/>
      <c r="BU119" s="1091"/>
      <c r="BV119" s="1091">
        <v>98673413</v>
      </c>
      <c r="BW119" s="1091"/>
      <c r="BX119" s="1091"/>
      <c r="BY119" s="1091"/>
      <c r="BZ119" s="1091"/>
      <c r="CA119" s="1091">
        <v>94947182</v>
      </c>
      <c r="CB119" s="1091"/>
      <c r="CC119" s="1091"/>
      <c r="CD119" s="1091"/>
      <c r="CE119" s="1091"/>
      <c r="CF119" s="1092"/>
      <c r="CG119" s="1093"/>
      <c r="CH119" s="1093"/>
      <c r="CI119" s="1093"/>
      <c r="CJ119" s="1094"/>
      <c r="CK119" s="1040"/>
      <c r="CL119" s="1041"/>
      <c r="CM119" s="1095" t="s">
        <v>460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130</v>
      </c>
      <c r="DH119" s="1077"/>
      <c r="DI119" s="1077"/>
      <c r="DJ119" s="1077"/>
      <c r="DK119" s="1078"/>
      <c r="DL119" s="1076" t="s">
        <v>130</v>
      </c>
      <c r="DM119" s="1077"/>
      <c r="DN119" s="1077"/>
      <c r="DO119" s="1077"/>
      <c r="DP119" s="1078"/>
      <c r="DQ119" s="1076" t="s">
        <v>130</v>
      </c>
      <c r="DR119" s="1077"/>
      <c r="DS119" s="1077"/>
      <c r="DT119" s="1077"/>
      <c r="DU119" s="1078"/>
      <c r="DV119" s="1079" t="s">
        <v>130</v>
      </c>
      <c r="DW119" s="1080"/>
      <c r="DX119" s="1080"/>
      <c r="DY119" s="1080"/>
      <c r="DZ119" s="1081"/>
    </row>
    <row r="120" spans="1:130" s="246" customFormat="1" ht="26.25" customHeight="1">
      <c r="A120" s="1152"/>
      <c r="B120" s="1039"/>
      <c r="C120" s="1009" t="s">
        <v>437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130</v>
      </c>
      <c r="AB120" s="1052"/>
      <c r="AC120" s="1052"/>
      <c r="AD120" s="1052"/>
      <c r="AE120" s="1053"/>
      <c r="AF120" s="1054" t="s">
        <v>130</v>
      </c>
      <c r="AG120" s="1052"/>
      <c r="AH120" s="1052"/>
      <c r="AI120" s="1052"/>
      <c r="AJ120" s="1053"/>
      <c r="AK120" s="1054" t="s">
        <v>130</v>
      </c>
      <c r="AL120" s="1052"/>
      <c r="AM120" s="1052"/>
      <c r="AN120" s="1052"/>
      <c r="AO120" s="1053"/>
      <c r="AP120" s="1055" t="s">
        <v>130</v>
      </c>
      <c r="AQ120" s="1056"/>
      <c r="AR120" s="1056"/>
      <c r="AS120" s="1056"/>
      <c r="AT120" s="1057"/>
      <c r="AU120" s="1082" t="s">
        <v>461</v>
      </c>
      <c r="AV120" s="1083"/>
      <c r="AW120" s="1083"/>
      <c r="AX120" s="1083"/>
      <c r="AY120" s="1084"/>
      <c r="AZ120" s="1033" t="s">
        <v>462</v>
      </c>
      <c r="BA120" s="982"/>
      <c r="BB120" s="982"/>
      <c r="BC120" s="982"/>
      <c r="BD120" s="982"/>
      <c r="BE120" s="982"/>
      <c r="BF120" s="982"/>
      <c r="BG120" s="982"/>
      <c r="BH120" s="982"/>
      <c r="BI120" s="982"/>
      <c r="BJ120" s="982"/>
      <c r="BK120" s="982"/>
      <c r="BL120" s="982"/>
      <c r="BM120" s="982"/>
      <c r="BN120" s="982"/>
      <c r="BO120" s="982"/>
      <c r="BP120" s="983"/>
      <c r="BQ120" s="1019">
        <v>10538173</v>
      </c>
      <c r="BR120" s="1020"/>
      <c r="BS120" s="1020"/>
      <c r="BT120" s="1020"/>
      <c r="BU120" s="1020"/>
      <c r="BV120" s="1020">
        <v>10585648</v>
      </c>
      <c r="BW120" s="1020"/>
      <c r="BX120" s="1020"/>
      <c r="BY120" s="1020"/>
      <c r="BZ120" s="1020"/>
      <c r="CA120" s="1020">
        <v>10300925</v>
      </c>
      <c r="CB120" s="1020"/>
      <c r="CC120" s="1020"/>
      <c r="CD120" s="1020"/>
      <c r="CE120" s="1020"/>
      <c r="CF120" s="1034">
        <v>44.4</v>
      </c>
      <c r="CG120" s="1035"/>
      <c r="CH120" s="1035"/>
      <c r="CI120" s="1035"/>
      <c r="CJ120" s="1035"/>
      <c r="CK120" s="1100" t="s">
        <v>463</v>
      </c>
      <c r="CL120" s="1101"/>
      <c r="CM120" s="1101"/>
      <c r="CN120" s="1101"/>
      <c r="CO120" s="1102"/>
      <c r="CP120" s="1108" t="s">
        <v>406</v>
      </c>
      <c r="CQ120" s="1109"/>
      <c r="CR120" s="1109"/>
      <c r="CS120" s="1109"/>
      <c r="CT120" s="1109"/>
      <c r="CU120" s="1109"/>
      <c r="CV120" s="1109"/>
      <c r="CW120" s="1109"/>
      <c r="CX120" s="1109"/>
      <c r="CY120" s="1109"/>
      <c r="CZ120" s="1109"/>
      <c r="DA120" s="1109"/>
      <c r="DB120" s="1109"/>
      <c r="DC120" s="1109"/>
      <c r="DD120" s="1109"/>
      <c r="DE120" s="1109"/>
      <c r="DF120" s="1110"/>
      <c r="DG120" s="1019" t="s">
        <v>130</v>
      </c>
      <c r="DH120" s="1020"/>
      <c r="DI120" s="1020"/>
      <c r="DJ120" s="1020"/>
      <c r="DK120" s="1020"/>
      <c r="DL120" s="1020">
        <v>25323832</v>
      </c>
      <c r="DM120" s="1020"/>
      <c r="DN120" s="1020"/>
      <c r="DO120" s="1020"/>
      <c r="DP120" s="1020"/>
      <c r="DQ120" s="1020">
        <v>24074908</v>
      </c>
      <c r="DR120" s="1020"/>
      <c r="DS120" s="1020"/>
      <c r="DT120" s="1020"/>
      <c r="DU120" s="1020"/>
      <c r="DV120" s="1021">
        <v>103.7</v>
      </c>
      <c r="DW120" s="1021"/>
      <c r="DX120" s="1021"/>
      <c r="DY120" s="1021"/>
      <c r="DZ120" s="1022"/>
    </row>
    <row r="121" spans="1:130" s="246" customFormat="1" ht="26.25" customHeight="1">
      <c r="A121" s="1152"/>
      <c r="B121" s="1039"/>
      <c r="C121" s="1060" t="s">
        <v>464</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14136</v>
      </c>
      <c r="AB121" s="1052"/>
      <c r="AC121" s="1052"/>
      <c r="AD121" s="1052"/>
      <c r="AE121" s="1053"/>
      <c r="AF121" s="1054">
        <v>14136</v>
      </c>
      <c r="AG121" s="1052"/>
      <c r="AH121" s="1052"/>
      <c r="AI121" s="1052"/>
      <c r="AJ121" s="1053"/>
      <c r="AK121" s="1054">
        <v>14136</v>
      </c>
      <c r="AL121" s="1052"/>
      <c r="AM121" s="1052"/>
      <c r="AN121" s="1052"/>
      <c r="AO121" s="1053"/>
      <c r="AP121" s="1055">
        <v>0.1</v>
      </c>
      <c r="AQ121" s="1056"/>
      <c r="AR121" s="1056"/>
      <c r="AS121" s="1056"/>
      <c r="AT121" s="1057"/>
      <c r="AU121" s="1085"/>
      <c r="AV121" s="1086"/>
      <c r="AW121" s="1086"/>
      <c r="AX121" s="1086"/>
      <c r="AY121" s="1087"/>
      <c r="AZ121" s="1042" t="s">
        <v>465</v>
      </c>
      <c r="BA121" s="1043"/>
      <c r="BB121" s="1043"/>
      <c r="BC121" s="1043"/>
      <c r="BD121" s="1043"/>
      <c r="BE121" s="1043"/>
      <c r="BF121" s="1043"/>
      <c r="BG121" s="1043"/>
      <c r="BH121" s="1043"/>
      <c r="BI121" s="1043"/>
      <c r="BJ121" s="1043"/>
      <c r="BK121" s="1043"/>
      <c r="BL121" s="1043"/>
      <c r="BM121" s="1043"/>
      <c r="BN121" s="1043"/>
      <c r="BO121" s="1043"/>
      <c r="BP121" s="1044"/>
      <c r="BQ121" s="1012">
        <v>14156345</v>
      </c>
      <c r="BR121" s="1013"/>
      <c r="BS121" s="1013"/>
      <c r="BT121" s="1013"/>
      <c r="BU121" s="1013"/>
      <c r="BV121" s="1013">
        <v>13973310</v>
      </c>
      <c r="BW121" s="1013"/>
      <c r="BX121" s="1013"/>
      <c r="BY121" s="1013"/>
      <c r="BZ121" s="1013"/>
      <c r="CA121" s="1013">
        <v>13507345</v>
      </c>
      <c r="CB121" s="1013"/>
      <c r="CC121" s="1013"/>
      <c r="CD121" s="1013"/>
      <c r="CE121" s="1013"/>
      <c r="CF121" s="1007">
        <v>58.2</v>
      </c>
      <c r="CG121" s="1008"/>
      <c r="CH121" s="1008"/>
      <c r="CI121" s="1008"/>
      <c r="CJ121" s="1008"/>
      <c r="CK121" s="1103"/>
      <c r="CL121" s="1104"/>
      <c r="CM121" s="1104"/>
      <c r="CN121" s="1104"/>
      <c r="CO121" s="1105"/>
      <c r="CP121" s="1113" t="s">
        <v>404</v>
      </c>
      <c r="CQ121" s="1114"/>
      <c r="CR121" s="1114"/>
      <c r="CS121" s="1114"/>
      <c r="CT121" s="1114"/>
      <c r="CU121" s="1114"/>
      <c r="CV121" s="1114"/>
      <c r="CW121" s="1114"/>
      <c r="CX121" s="1114"/>
      <c r="CY121" s="1114"/>
      <c r="CZ121" s="1114"/>
      <c r="DA121" s="1114"/>
      <c r="DB121" s="1114"/>
      <c r="DC121" s="1114"/>
      <c r="DD121" s="1114"/>
      <c r="DE121" s="1114"/>
      <c r="DF121" s="1115"/>
      <c r="DG121" s="1012">
        <v>747846</v>
      </c>
      <c r="DH121" s="1013"/>
      <c r="DI121" s="1013"/>
      <c r="DJ121" s="1013"/>
      <c r="DK121" s="1013"/>
      <c r="DL121" s="1013">
        <v>765522</v>
      </c>
      <c r="DM121" s="1013"/>
      <c r="DN121" s="1013"/>
      <c r="DO121" s="1013"/>
      <c r="DP121" s="1013"/>
      <c r="DQ121" s="1013">
        <v>755400</v>
      </c>
      <c r="DR121" s="1013"/>
      <c r="DS121" s="1013"/>
      <c r="DT121" s="1013"/>
      <c r="DU121" s="1013"/>
      <c r="DV121" s="1014">
        <v>3.3</v>
      </c>
      <c r="DW121" s="1014"/>
      <c r="DX121" s="1014"/>
      <c r="DY121" s="1014"/>
      <c r="DZ121" s="1015"/>
    </row>
    <row r="122" spans="1:130" s="246" customFormat="1" ht="26.25" customHeight="1">
      <c r="A122" s="1152"/>
      <c r="B122" s="1039"/>
      <c r="C122" s="1009" t="s">
        <v>447</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130</v>
      </c>
      <c r="AB122" s="1052"/>
      <c r="AC122" s="1052"/>
      <c r="AD122" s="1052"/>
      <c r="AE122" s="1053"/>
      <c r="AF122" s="1054" t="s">
        <v>130</v>
      </c>
      <c r="AG122" s="1052"/>
      <c r="AH122" s="1052"/>
      <c r="AI122" s="1052"/>
      <c r="AJ122" s="1053"/>
      <c r="AK122" s="1054" t="s">
        <v>130</v>
      </c>
      <c r="AL122" s="1052"/>
      <c r="AM122" s="1052"/>
      <c r="AN122" s="1052"/>
      <c r="AO122" s="1053"/>
      <c r="AP122" s="1055" t="s">
        <v>130</v>
      </c>
      <c r="AQ122" s="1056"/>
      <c r="AR122" s="1056"/>
      <c r="AS122" s="1056"/>
      <c r="AT122" s="1057"/>
      <c r="AU122" s="1085"/>
      <c r="AV122" s="1086"/>
      <c r="AW122" s="1086"/>
      <c r="AX122" s="1086"/>
      <c r="AY122" s="1087"/>
      <c r="AZ122" s="1067" t="s">
        <v>466</v>
      </c>
      <c r="BA122" s="1058"/>
      <c r="BB122" s="1058"/>
      <c r="BC122" s="1058"/>
      <c r="BD122" s="1058"/>
      <c r="BE122" s="1058"/>
      <c r="BF122" s="1058"/>
      <c r="BG122" s="1058"/>
      <c r="BH122" s="1058"/>
      <c r="BI122" s="1058"/>
      <c r="BJ122" s="1058"/>
      <c r="BK122" s="1058"/>
      <c r="BL122" s="1058"/>
      <c r="BM122" s="1058"/>
      <c r="BN122" s="1058"/>
      <c r="BO122" s="1058"/>
      <c r="BP122" s="1059"/>
      <c r="BQ122" s="1090">
        <v>63681395</v>
      </c>
      <c r="BR122" s="1091"/>
      <c r="BS122" s="1091"/>
      <c r="BT122" s="1091"/>
      <c r="BU122" s="1091"/>
      <c r="BV122" s="1091">
        <v>64058159</v>
      </c>
      <c r="BW122" s="1091"/>
      <c r="BX122" s="1091"/>
      <c r="BY122" s="1091"/>
      <c r="BZ122" s="1091"/>
      <c r="CA122" s="1091">
        <v>63162453</v>
      </c>
      <c r="CB122" s="1091"/>
      <c r="CC122" s="1091"/>
      <c r="CD122" s="1091"/>
      <c r="CE122" s="1091"/>
      <c r="CF122" s="1111">
        <v>272.10000000000002</v>
      </c>
      <c r="CG122" s="1112"/>
      <c r="CH122" s="1112"/>
      <c r="CI122" s="1112"/>
      <c r="CJ122" s="1112"/>
      <c r="CK122" s="1103"/>
      <c r="CL122" s="1104"/>
      <c r="CM122" s="1104"/>
      <c r="CN122" s="1104"/>
      <c r="CO122" s="1105"/>
      <c r="CP122" s="1113" t="s">
        <v>467</v>
      </c>
      <c r="CQ122" s="1114"/>
      <c r="CR122" s="1114"/>
      <c r="CS122" s="1114"/>
      <c r="CT122" s="1114"/>
      <c r="CU122" s="1114"/>
      <c r="CV122" s="1114"/>
      <c r="CW122" s="1114"/>
      <c r="CX122" s="1114"/>
      <c r="CY122" s="1114"/>
      <c r="CZ122" s="1114"/>
      <c r="DA122" s="1114"/>
      <c r="DB122" s="1114"/>
      <c r="DC122" s="1114"/>
      <c r="DD122" s="1114"/>
      <c r="DE122" s="1114"/>
      <c r="DF122" s="1115"/>
      <c r="DG122" s="1012">
        <v>202788</v>
      </c>
      <c r="DH122" s="1013"/>
      <c r="DI122" s="1013"/>
      <c r="DJ122" s="1013"/>
      <c r="DK122" s="1013"/>
      <c r="DL122" s="1013">
        <v>148100</v>
      </c>
      <c r="DM122" s="1013"/>
      <c r="DN122" s="1013"/>
      <c r="DO122" s="1013"/>
      <c r="DP122" s="1013"/>
      <c r="DQ122" s="1013">
        <v>119244</v>
      </c>
      <c r="DR122" s="1013"/>
      <c r="DS122" s="1013"/>
      <c r="DT122" s="1013"/>
      <c r="DU122" s="1013"/>
      <c r="DV122" s="1014">
        <v>0.5</v>
      </c>
      <c r="DW122" s="1014"/>
      <c r="DX122" s="1014"/>
      <c r="DY122" s="1014"/>
      <c r="DZ122" s="1015"/>
    </row>
    <row r="123" spans="1:130" s="246" customFormat="1" ht="26.25" customHeight="1">
      <c r="A123" s="1152"/>
      <c r="B123" s="1039"/>
      <c r="C123" s="1009" t="s">
        <v>453</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33996</v>
      </c>
      <c r="AB123" s="1052"/>
      <c r="AC123" s="1052"/>
      <c r="AD123" s="1052"/>
      <c r="AE123" s="1053"/>
      <c r="AF123" s="1054">
        <v>29746</v>
      </c>
      <c r="AG123" s="1052"/>
      <c r="AH123" s="1052"/>
      <c r="AI123" s="1052"/>
      <c r="AJ123" s="1053"/>
      <c r="AK123" s="1054">
        <v>27316</v>
      </c>
      <c r="AL123" s="1052"/>
      <c r="AM123" s="1052"/>
      <c r="AN123" s="1052"/>
      <c r="AO123" s="1053"/>
      <c r="AP123" s="1055">
        <v>0.1</v>
      </c>
      <c r="AQ123" s="1056"/>
      <c r="AR123" s="1056"/>
      <c r="AS123" s="1056"/>
      <c r="AT123" s="1057"/>
      <c r="AU123" s="1088"/>
      <c r="AV123" s="1089"/>
      <c r="AW123" s="1089"/>
      <c r="AX123" s="1089"/>
      <c r="AY123" s="1089"/>
      <c r="AZ123" s="277" t="s">
        <v>187</v>
      </c>
      <c r="BA123" s="277"/>
      <c r="BB123" s="277"/>
      <c r="BC123" s="277"/>
      <c r="BD123" s="277"/>
      <c r="BE123" s="277"/>
      <c r="BF123" s="277"/>
      <c r="BG123" s="277"/>
      <c r="BH123" s="277"/>
      <c r="BI123" s="277"/>
      <c r="BJ123" s="277"/>
      <c r="BK123" s="277"/>
      <c r="BL123" s="277"/>
      <c r="BM123" s="277"/>
      <c r="BN123" s="277"/>
      <c r="BO123" s="1068" t="s">
        <v>468</v>
      </c>
      <c r="BP123" s="1099"/>
      <c r="BQ123" s="1158">
        <v>88375913</v>
      </c>
      <c r="BR123" s="1159"/>
      <c r="BS123" s="1159"/>
      <c r="BT123" s="1159"/>
      <c r="BU123" s="1159"/>
      <c r="BV123" s="1159">
        <v>88617117</v>
      </c>
      <c r="BW123" s="1159"/>
      <c r="BX123" s="1159"/>
      <c r="BY123" s="1159"/>
      <c r="BZ123" s="1159"/>
      <c r="CA123" s="1159">
        <v>86970723</v>
      </c>
      <c r="CB123" s="1159"/>
      <c r="CC123" s="1159"/>
      <c r="CD123" s="1159"/>
      <c r="CE123" s="1159"/>
      <c r="CF123" s="1092"/>
      <c r="CG123" s="1093"/>
      <c r="CH123" s="1093"/>
      <c r="CI123" s="1093"/>
      <c r="CJ123" s="1094"/>
      <c r="CK123" s="1103"/>
      <c r="CL123" s="1104"/>
      <c r="CM123" s="1104"/>
      <c r="CN123" s="1104"/>
      <c r="CO123" s="1105"/>
      <c r="CP123" s="1113" t="s">
        <v>401</v>
      </c>
      <c r="CQ123" s="1114"/>
      <c r="CR123" s="1114"/>
      <c r="CS123" s="1114"/>
      <c r="CT123" s="1114"/>
      <c r="CU123" s="1114"/>
      <c r="CV123" s="1114"/>
      <c r="CW123" s="1114"/>
      <c r="CX123" s="1114"/>
      <c r="CY123" s="1114"/>
      <c r="CZ123" s="1114"/>
      <c r="DA123" s="1114"/>
      <c r="DB123" s="1114"/>
      <c r="DC123" s="1114"/>
      <c r="DD123" s="1114"/>
      <c r="DE123" s="1114"/>
      <c r="DF123" s="1115"/>
      <c r="DG123" s="1051">
        <v>8418</v>
      </c>
      <c r="DH123" s="1052"/>
      <c r="DI123" s="1052"/>
      <c r="DJ123" s="1052"/>
      <c r="DK123" s="1053"/>
      <c r="DL123" s="1054" t="s">
        <v>130</v>
      </c>
      <c r="DM123" s="1052"/>
      <c r="DN123" s="1052"/>
      <c r="DO123" s="1052"/>
      <c r="DP123" s="1053"/>
      <c r="DQ123" s="1054" t="s">
        <v>130</v>
      </c>
      <c r="DR123" s="1052"/>
      <c r="DS123" s="1052"/>
      <c r="DT123" s="1052"/>
      <c r="DU123" s="1053"/>
      <c r="DV123" s="1055" t="s">
        <v>130</v>
      </c>
      <c r="DW123" s="1056"/>
      <c r="DX123" s="1056"/>
      <c r="DY123" s="1056"/>
      <c r="DZ123" s="1057"/>
    </row>
    <row r="124" spans="1:130" s="246" customFormat="1" ht="26.25" customHeight="1" thickBot="1">
      <c r="A124" s="1152"/>
      <c r="B124" s="1039"/>
      <c r="C124" s="1009" t="s">
        <v>456</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130</v>
      </c>
      <c r="AB124" s="1052"/>
      <c r="AC124" s="1052"/>
      <c r="AD124" s="1052"/>
      <c r="AE124" s="1053"/>
      <c r="AF124" s="1054" t="s">
        <v>130</v>
      </c>
      <c r="AG124" s="1052"/>
      <c r="AH124" s="1052"/>
      <c r="AI124" s="1052"/>
      <c r="AJ124" s="1053"/>
      <c r="AK124" s="1054" t="s">
        <v>130</v>
      </c>
      <c r="AL124" s="1052"/>
      <c r="AM124" s="1052"/>
      <c r="AN124" s="1052"/>
      <c r="AO124" s="1053"/>
      <c r="AP124" s="1055" t="s">
        <v>130</v>
      </c>
      <c r="AQ124" s="1056"/>
      <c r="AR124" s="1056"/>
      <c r="AS124" s="1056"/>
      <c r="AT124" s="1057"/>
      <c r="AU124" s="1154" t="s">
        <v>469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44.6</v>
      </c>
      <c r="BR124" s="1121"/>
      <c r="BS124" s="1121"/>
      <c r="BT124" s="1121"/>
      <c r="BU124" s="1121"/>
      <c r="BV124" s="1121">
        <v>42.4</v>
      </c>
      <c r="BW124" s="1121"/>
      <c r="BX124" s="1121"/>
      <c r="BY124" s="1121"/>
      <c r="BZ124" s="1121"/>
      <c r="CA124" s="1121">
        <v>34.299999999999997</v>
      </c>
      <c r="CB124" s="1121"/>
      <c r="CC124" s="1121"/>
      <c r="CD124" s="1121"/>
      <c r="CE124" s="1121"/>
      <c r="CF124" s="1122"/>
      <c r="CG124" s="1123"/>
      <c r="CH124" s="1123"/>
      <c r="CI124" s="1123"/>
      <c r="CJ124" s="1124"/>
      <c r="CK124" s="1106"/>
      <c r="CL124" s="1106"/>
      <c r="CM124" s="1106"/>
      <c r="CN124" s="1106"/>
      <c r="CO124" s="1107"/>
      <c r="CP124" s="1113" t="s">
        <v>470</v>
      </c>
      <c r="CQ124" s="1114"/>
      <c r="CR124" s="1114"/>
      <c r="CS124" s="1114"/>
      <c r="CT124" s="1114"/>
      <c r="CU124" s="1114"/>
      <c r="CV124" s="1114"/>
      <c r="CW124" s="1114"/>
      <c r="CX124" s="1114"/>
      <c r="CY124" s="1114"/>
      <c r="CZ124" s="1114"/>
      <c r="DA124" s="1114"/>
      <c r="DB124" s="1114"/>
      <c r="DC124" s="1114"/>
      <c r="DD124" s="1114"/>
      <c r="DE124" s="1114"/>
      <c r="DF124" s="1115"/>
      <c r="DG124" s="1098">
        <v>26312766</v>
      </c>
      <c r="DH124" s="1077"/>
      <c r="DI124" s="1077"/>
      <c r="DJ124" s="1077"/>
      <c r="DK124" s="1078"/>
      <c r="DL124" s="1076">
        <v>153532</v>
      </c>
      <c r="DM124" s="1077"/>
      <c r="DN124" s="1077"/>
      <c r="DO124" s="1077"/>
      <c r="DP124" s="1078"/>
      <c r="DQ124" s="1076" t="s">
        <v>130</v>
      </c>
      <c r="DR124" s="1077"/>
      <c r="DS124" s="1077"/>
      <c r="DT124" s="1077"/>
      <c r="DU124" s="1078"/>
      <c r="DV124" s="1079" t="s">
        <v>130</v>
      </c>
      <c r="DW124" s="1080"/>
      <c r="DX124" s="1080"/>
      <c r="DY124" s="1080"/>
      <c r="DZ124" s="1081"/>
    </row>
    <row r="125" spans="1:130" s="246" customFormat="1" ht="26.25" customHeight="1">
      <c r="A125" s="1152"/>
      <c r="B125" s="1039"/>
      <c r="C125" s="1009" t="s">
        <v>458</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130</v>
      </c>
      <c r="AB125" s="1052"/>
      <c r="AC125" s="1052"/>
      <c r="AD125" s="1052"/>
      <c r="AE125" s="1053"/>
      <c r="AF125" s="1054" t="s">
        <v>130</v>
      </c>
      <c r="AG125" s="1052"/>
      <c r="AH125" s="1052"/>
      <c r="AI125" s="1052"/>
      <c r="AJ125" s="1053"/>
      <c r="AK125" s="1054" t="s">
        <v>130</v>
      </c>
      <c r="AL125" s="1052"/>
      <c r="AM125" s="1052"/>
      <c r="AN125" s="1052"/>
      <c r="AO125" s="1053"/>
      <c r="AP125" s="1055" t="s">
        <v>130</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471</v>
      </c>
      <c r="CL125" s="1101"/>
      <c r="CM125" s="1101"/>
      <c r="CN125" s="1101"/>
      <c r="CO125" s="1102"/>
      <c r="CP125" s="1033" t="s">
        <v>472</v>
      </c>
      <c r="CQ125" s="982"/>
      <c r="CR125" s="982"/>
      <c r="CS125" s="982"/>
      <c r="CT125" s="982"/>
      <c r="CU125" s="982"/>
      <c r="CV125" s="982"/>
      <c r="CW125" s="982"/>
      <c r="CX125" s="982"/>
      <c r="CY125" s="982"/>
      <c r="CZ125" s="982"/>
      <c r="DA125" s="982"/>
      <c r="DB125" s="982"/>
      <c r="DC125" s="982"/>
      <c r="DD125" s="982"/>
      <c r="DE125" s="982"/>
      <c r="DF125" s="983"/>
      <c r="DG125" s="1019" t="s">
        <v>130</v>
      </c>
      <c r="DH125" s="1020"/>
      <c r="DI125" s="1020"/>
      <c r="DJ125" s="1020"/>
      <c r="DK125" s="1020"/>
      <c r="DL125" s="1020" t="s">
        <v>130</v>
      </c>
      <c r="DM125" s="1020"/>
      <c r="DN125" s="1020"/>
      <c r="DO125" s="1020"/>
      <c r="DP125" s="1020"/>
      <c r="DQ125" s="1020" t="s">
        <v>130</v>
      </c>
      <c r="DR125" s="1020"/>
      <c r="DS125" s="1020"/>
      <c r="DT125" s="1020"/>
      <c r="DU125" s="1020"/>
      <c r="DV125" s="1021" t="s">
        <v>130</v>
      </c>
      <c r="DW125" s="1021"/>
      <c r="DX125" s="1021"/>
      <c r="DY125" s="1021"/>
      <c r="DZ125" s="1022"/>
    </row>
    <row r="126" spans="1:130" s="246" customFormat="1" ht="26.25" customHeight="1" thickBot="1">
      <c r="A126" s="1152"/>
      <c r="B126" s="1039"/>
      <c r="C126" s="1009" t="s">
        <v>460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130</v>
      </c>
      <c r="AB126" s="1052"/>
      <c r="AC126" s="1052"/>
      <c r="AD126" s="1052"/>
      <c r="AE126" s="1053"/>
      <c r="AF126" s="1054" t="s">
        <v>130</v>
      </c>
      <c r="AG126" s="1052"/>
      <c r="AH126" s="1052"/>
      <c r="AI126" s="1052"/>
      <c r="AJ126" s="1053"/>
      <c r="AK126" s="1054" t="s">
        <v>130</v>
      </c>
      <c r="AL126" s="1052"/>
      <c r="AM126" s="1052"/>
      <c r="AN126" s="1052"/>
      <c r="AO126" s="1053"/>
      <c r="AP126" s="1055" t="s">
        <v>130</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473</v>
      </c>
      <c r="CQ126" s="1043"/>
      <c r="CR126" s="1043"/>
      <c r="CS126" s="1043"/>
      <c r="CT126" s="1043"/>
      <c r="CU126" s="1043"/>
      <c r="CV126" s="1043"/>
      <c r="CW126" s="1043"/>
      <c r="CX126" s="1043"/>
      <c r="CY126" s="1043"/>
      <c r="CZ126" s="1043"/>
      <c r="DA126" s="1043"/>
      <c r="DB126" s="1043"/>
      <c r="DC126" s="1043"/>
      <c r="DD126" s="1043"/>
      <c r="DE126" s="1043"/>
      <c r="DF126" s="1044"/>
      <c r="DG126" s="1012" t="s">
        <v>130</v>
      </c>
      <c r="DH126" s="1013"/>
      <c r="DI126" s="1013"/>
      <c r="DJ126" s="1013"/>
      <c r="DK126" s="1013"/>
      <c r="DL126" s="1013" t="s">
        <v>130</v>
      </c>
      <c r="DM126" s="1013"/>
      <c r="DN126" s="1013"/>
      <c r="DO126" s="1013"/>
      <c r="DP126" s="1013"/>
      <c r="DQ126" s="1013" t="s">
        <v>130</v>
      </c>
      <c r="DR126" s="1013"/>
      <c r="DS126" s="1013"/>
      <c r="DT126" s="1013"/>
      <c r="DU126" s="1013"/>
      <c r="DV126" s="1014" t="s">
        <v>130</v>
      </c>
      <c r="DW126" s="1014"/>
      <c r="DX126" s="1014"/>
      <c r="DY126" s="1014"/>
      <c r="DZ126" s="1015"/>
    </row>
    <row r="127" spans="1:130" s="246" customFormat="1" ht="26.25" customHeight="1">
      <c r="A127" s="1153"/>
      <c r="B127" s="1041"/>
      <c r="C127" s="1095" t="s">
        <v>474</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1698</v>
      </c>
      <c r="AB127" s="1052"/>
      <c r="AC127" s="1052"/>
      <c r="AD127" s="1052"/>
      <c r="AE127" s="1053"/>
      <c r="AF127" s="1054">
        <v>1294</v>
      </c>
      <c r="AG127" s="1052"/>
      <c r="AH127" s="1052"/>
      <c r="AI127" s="1052"/>
      <c r="AJ127" s="1053"/>
      <c r="AK127" s="1054">
        <v>993</v>
      </c>
      <c r="AL127" s="1052"/>
      <c r="AM127" s="1052"/>
      <c r="AN127" s="1052"/>
      <c r="AO127" s="1053"/>
      <c r="AP127" s="1055">
        <v>0</v>
      </c>
      <c r="AQ127" s="1056"/>
      <c r="AR127" s="1056"/>
      <c r="AS127" s="1056"/>
      <c r="AT127" s="1057"/>
      <c r="AU127" s="282"/>
      <c r="AV127" s="282"/>
      <c r="AW127" s="282"/>
      <c r="AX127" s="1125" t="s">
        <v>475</v>
      </c>
      <c r="AY127" s="1126"/>
      <c r="AZ127" s="1126"/>
      <c r="BA127" s="1126"/>
      <c r="BB127" s="1126"/>
      <c r="BC127" s="1126"/>
      <c r="BD127" s="1126"/>
      <c r="BE127" s="1127"/>
      <c r="BF127" s="1128" t="s">
        <v>476</v>
      </c>
      <c r="BG127" s="1126"/>
      <c r="BH127" s="1126"/>
      <c r="BI127" s="1126"/>
      <c r="BJ127" s="1126"/>
      <c r="BK127" s="1126"/>
      <c r="BL127" s="1127"/>
      <c r="BM127" s="1128" t="s">
        <v>477</v>
      </c>
      <c r="BN127" s="1126"/>
      <c r="BO127" s="1126"/>
      <c r="BP127" s="1126"/>
      <c r="BQ127" s="1126"/>
      <c r="BR127" s="1126"/>
      <c r="BS127" s="1127"/>
      <c r="BT127" s="1128" t="s">
        <v>478</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479</v>
      </c>
      <c r="CQ127" s="1043"/>
      <c r="CR127" s="1043"/>
      <c r="CS127" s="1043"/>
      <c r="CT127" s="1043"/>
      <c r="CU127" s="1043"/>
      <c r="CV127" s="1043"/>
      <c r="CW127" s="1043"/>
      <c r="CX127" s="1043"/>
      <c r="CY127" s="1043"/>
      <c r="CZ127" s="1043"/>
      <c r="DA127" s="1043"/>
      <c r="DB127" s="1043"/>
      <c r="DC127" s="1043"/>
      <c r="DD127" s="1043"/>
      <c r="DE127" s="1043"/>
      <c r="DF127" s="1044"/>
      <c r="DG127" s="1012" t="s">
        <v>130</v>
      </c>
      <c r="DH127" s="1013"/>
      <c r="DI127" s="1013"/>
      <c r="DJ127" s="1013"/>
      <c r="DK127" s="1013"/>
      <c r="DL127" s="1013" t="s">
        <v>130</v>
      </c>
      <c r="DM127" s="1013"/>
      <c r="DN127" s="1013"/>
      <c r="DO127" s="1013"/>
      <c r="DP127" s="1013"/>
      <c r="DQ127" s="1013" t="s">
        <v>130</v>
      </c>
      <c r="DR127" s="1013"/>
      <c r="DS127" s="1013"/>
      <c r="DT127" s="1013"/>
      <c r="DU127" s="1013"/>
      <c r="DV127" s="1014" t="s">
        <v>130</v>
      </c>
      <c r="DW127" s="1014"/>
      <c r="DX127" s="1014"/>
      <c r="DY127" s="1014"/>
      <c r="DZ127" s="1015"/>
    </row>
    <row r="128" spans="1:130" s="246" customFormat="1" ht="26.25" customHeight="1" thickBot="1">
      <c r="A128" s="1136" t="s">
        <v>480</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481</v>
      </c>
      <c r="X128" s="1138"/>
      <c r="Y128" s="1138"/>
      <c r="Z128" s="1139"/>
      <c r="AA128" s="1140">
        <v>1533574</v>
      </c>
      <c r="AB128" s="1141"/>
      <c r="AC128" s="1141"/>
      <c r="AD128" s="1141"/>
      <c r="AE128" s="1142"/>
      <c r="AF128" s="1143">
        <v>1480373</v>
      </c>
      <c r="AG128" s="1141"/>
      <c r="AH128" s="1141"/>
      <c r="AI128" s="1141"/>
      <c r="AJ128" s="1142"/>
      <c r="AK128" s="1143">
        <v>1406471</v>
      </c>
      <c r="AL128" s="1141"/>
      <c r="AM128" s="1141"/>
      <c r="AN128" s="1141"/>
      <c r="AO128" s="1142"/>
      <c r="AP128" s="1144"/>
      <c r="AQ128" s="1145"/>
      <c r="AR128" s="1145"/>
      <c r="AS128" s="1145"/>
      <c r="AT128" s="1146"/>
      <c r="AU128" s="282"/>
      <c r="AV128" s="282"/>
      <c r="AW128" s="282"/>
      <c r="AX128" s="981" t="s">
        <v>482</v>
      </c>
      <c r="AY128" s="982"/>
      <c r="AZ128" s="982"/>
      <c r="BA128" s="982"/>
      <c r="BB128" s="982"/>
      <c r="BC128" s="982"/>
      <c r="BD128" s="982"/>
      <c r="BE128" s="983"/>
      <c r="BF128" s="1147" t="s">
        <v>130</v>
      </c>
      <c r="BG128" s="1148"/>
      <c r="BH128" s="1148"/>
      <c r="BI128" s="1148"/>
      <c r="BJ128" s="1148"/>
      <c r="BK128" s="1148"/>
      <c r="BL128" s="1149"/>
      <c r="BM128" s="1147">
        <v>11.84</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483</v>
      </c>
      <c r="CQ128" s="1130"/>
      <c r="CR128" s="1130"/>
      <c r="CS128" s="1130"/>
      <c r="CT128" s="1130"/>
      <c r="CU128" s="1130"/>
      <c r="CV128" s="1130"/>
      <c r="CW128" s="1130"/>
      <c r="CX128" s="1130"/>
      <c r="CY128" s="1130"/>
      <c r="CZ128" s="1130"/>
      <c r="DA128" s="1130"/>
      <c r="DB128" s="1130"/>
      <c r="DC128" s="1130"/>
      <c r="DD128" s="1130"/>
      <c r="DE128" s="1130"/>
      <c r="DF128" s="1131"/>
      <c r="DG128" s="1132" t="s">
        <v>130</v>
      </c>
      <c r="DH128" s="1133"/>
      <c r="DI128" s="1133"/>
      <c r="DJ128" s="1133"/>
      <c r="DK128" s="1133"/>
      <c r="DL128" s="1133" t="s">
        <v>130</v>
      </c>
      <c r="DM128" s="1133"/>
      <c r="DN128" s="1133"/>
      <c r="DO128" s="1133"/>
      <c r="DP128" s="1133"/>
      <c r="DQ128" s="1133" t="s">
        <v>130</v>
      </c>
      <c r="DR128" s="1133"/>
      <c r="DS128" s="1133"/>
      <c r="DT128" s="1133"/>
      <c r="DU128" s="1133"/>
      <c r="DV128" s="1134" t="s">
        <v>130</v>
      </c>
      <c r="DW128" s="1134"/>
      <c r="DX128" s="1134"/>
      <c r="DY128" s="1134"/>
      <c r="DZ128" s="1135"/>
    </row>
    <row r="129" spans="1:131" s="246" customFormat="1" ht="26.25" customHeight="1">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484</v>
      </c>
      <c r="X129" s="1167"/>
      <c r="Y129" s="1167"/>
      <c r="Z129" s="1168"/>
      <c r="AA129" s="1051">
        <v>29842611</v>
      </c>
      <c r="AB129" s="1052"/>
      <c r="AC129" s="1052"/>
      <c r="AD129" s="1052"/>
      <c r="AE129" s="1053"/>
      <c r="AF129" s="1054">
        <v>29791316</v>
      </c>
      <c r="AG129" s="1052"/>
      <c r="AH129" s="1052"/>
      <c r="AI129" s="1052"/>
      <c r="AJ129" s="1053"/>
      <c r="AK129" s="1054">
        <v>29337757</v>
      </c>
      <c r="AL129" s="1052"/>
      <c r="AM129" s="1052"/>
      <c r="AN129" s="1052"/>
      <c r="AO129" s="1053"/>
      <c r="AP129" s="1169"/>
      <c r="AQ129" s="1170"/>
      <c r="AR129" s="1170"/>
      <c r="AS129" s="1170"/>
      <c r="AT129" s="1171"/>
      <c r="AU129" s="284"/>
      <c r="AV129" s="284"/>
      <c r="AW129" s="284"/>
      <c r="AX129" s="1160" t="s">
        <v>485</v>
      </c>
      <c r="AY129" s="1043"/>
      <c r="AZ129" s="1043"/>
      <c r="BA129" s="1043"/>
      <c r="BB129" s="1043"/>
      <c r="BC129" s="1043"/>
      <c r="BD129" s="1043"/>
      <c r="BE129" s="1044"/>
      <c r="BF129" s="1161" t="s">
        <v>130</v>
      </c>
      <c r="BG129" s="1162"/>
      <c r="BH129" s="1162"/>
      <c r="BI129" s="1162"/>
      <c r="BJ129" s="1162"/>
      <c r="BK129" s="1162"/>
      <c r="BL129" s="1163"/>
      <c r="BM129" s="1161">
        <v>16.84</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3" t="s">
        <v>486</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487</v>
      </c>
      <c r="X130" s="1167"/>
      <c r="Y130" s="1167"/>
      <c r="Z130" s="1168"/>
      <c r="AA130" s="1051">
        <v>6110531</v>
      </c>
      <c r="AB130" s="1052"/>
      <c r="AC130" s="1052"/>
      <c r="AD130" s="1052"/>
      <c r="AE130" s="1053"/>
      <c r="AF130" s="1054">
        <v>6080785</v>
      </c>
      <c r="AG130" s="1052"/>
      <c r="AH130" s="1052"/>
      <c r="AI130" s="1052"/>
      <c r="AJ130" s="1053"/>
      <c r="AK130" s="1054">
        <v>6128382</v>
      </c>
      <c r="AL130" s="1052"/>
      <c r="AM130" s="1052"/>
      <c r="AN130" s="1052"/>
      <c r="AO130" s="1053"/>
      <c r="AP130" s="1169"/>
      <c r="AQ130" s="1170"/>
      <c r="AR130" s="1170"/>
      <c r="AS130" s="1170"/>
      <c r="AT130" s="1171"/>
      <c r="AU130" s="284"/>
      <c r="AV130" s="284"/>
      <c r="AW130" s="284"/>
      <c r="AX130" s="1160" t="s">
        <v>488</v>
      </c>
      <c r="AY130" s="1043"/>
      <c r="AZ130" s="1043"/>
      <c r="BA130" s="1043"/>
      <c r="BB130" s="1043"/>
      <c r="BC130" s="1043"/>
      <c r="BD130" s="1043"/>
      <c r="BE130" s="1044"/>
      <c r="BF130" s="1197">
        <v>10.6</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489</v>
      </c>
      <c r="X131" s="1205"/>
      <c r="Y131" s="1205"/>
      <c r="Z131" s="1206"/>
      <c r="AA131" s="1098">
        <v>23732080</v>
      </c>
      <c r="AB131" s="1077"/>
      <c r="AC131" s="1077"/>
      <c r="AD131" s="1077"/>
      <c r="AE131" s="1078"/>
      <c r="AF131" s="1076">
        <v>23710531</v>
      </c>
      <c r="AG131" s="1077"/>
      <c r="AH131" s="1077"/>
      <c r="AI131" s="1077"/>
      <c r="AJ131" s="1078"/>
      <c r="AK131" s="1076">
        <v>23209375</v>
      </c>
      <c r="AL131" s="1077"/>
      <c r="AM131" s="1077"/>
      <c r="AN131" s="1077"/>
      <c r="AO131" s="1078"/>
      <c r="AP131" s="1207"/>
      <c r="AQ131" s="1208"/>
      <c r="AR131" s="1208"/>
      <c r="AS131" s="1208"/>
      <c r="AT131" s="1209"/>
      <c r="AU131" s="284"/>
      <c r="AV131" s="284"/>
      <c r="AW131" s="284"/>
      <c r="AX131" s="1179" t="s">
        <v>490</v>
      </c>
      <c r="AY131" s="1130"/>
      <c r="AZ131" s="1130"/>
      <c r="BA131" s="1130"/>
      <c r="BB131" s="1130"/>
      <c r="BC131" s="1130"/>
      <c r="BD131" s="1130"/>
      <c r="BE131" s="1131"/>
      <c r="BF131" s="1180">
        <v>34.299999999999997</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6" t="s">
        <v>491</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492</v>
      </c>
      <c r="W132" s="1190"/>
      <c r="X132" s="1190"/>
      <c r="Y132" s="1190"/>
      <c r="Z132" s="1191"/>
      <c r="AA132" s="1192">
        <v>11.779506899999999</v>
      </c>
      <c r="AB132" s="1193"/>
      <c r="AC132" s="1193"/>
      <c r="AD132" s="1193"/>
      <c r="AE132" s="1194"/>
      <c r="AF132" s="1195">
        <v>10.276020389999999</v>
      </c>
      <c r="AG132" s="1193"/>
      <c r="AH132" s="1193"/>
      <c r="AI132" s="1193"/>
      <c r="AJ132" s="1194"/>
      <c r="AK132" s="1195">
        <v>9.9805100309999997</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493</v>
      </c>
      <c r="W133" s="1173"/>
      <c r="X133" s="1173"/>
      <c r="Y133" s="1173"/>
      <c r="Z133" s="1174"/>
      <c r="AA133" s="1175">
        <v>11.8</v>
      </c>
      <c r="AB133" s="1176"/>
      <c r="AC133" s="1176"/>
      <c r="AD133" s="1176"/>
      <c r="AE133" s="1177"/>
      <c r="AF133" s="1175">
        <v>11.3</v>
      </c>
      <c r="AG133" s="1176"/>
      <c r="AH133" s="1176"/>
      <c r="AI133" s="1176"/>
      <c r="AJ133" s="1177"/>
      <c r="AK133" s="1175">
        <v>10.6</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xCyL/5lZp8+sI9F0z64ltao76iTYCNOdB1/SlTfncJIptCnOKTal2UGXD5TA2a4WtdcgbMQgSfN6bjs2p+N/Q==" saltValue="SXZLp8q2UPU1WuKBD6Sf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0jE5JbQEyDOc7ExMXSQAyhMOUqTp4PDRYSUcHdKkLS0INwxWbPqOYpeB//h9tuin71cltU1qyxXfRYk9z/kuQ==" saltValue="saBkm+hKGWOokQwzxKaG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KT6uijmftdvfMobYPlZumxq/reInci7rqfGTYbD8FnvGM1kjg2Y8pIASEN2F8iUHB66NtZoLA4X+F662Y0mNg==" saltValue="mC63GGU1CCxl15nhWBgb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502</v>
      </c>
      <c r="AL9" s="1216"/>
      <c r="AM9" s="1216"/>
      <c r="AN9" s="1217"/>
      <c r="AO9" s="312">
        <v>7651872</v>
      </c>
      <c r="AP9" s="312">
        <v>74443</v>
      </c>
      <c r="AQ9" s="313">
        <v>63339</v>
      </c>
      <c r="AR9" s="314">
        <v>17.5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503</v>
      </c>
      <c r="AL10" s="1216"/>
      <c r="AM10" s="1216"/>
      <c r="AN10" s="1217"/>
      <c r="AO10" s="315">
        <v>6802</v>
      </c>
      <c r="AP10" s="315">
        <v>66</v>
      </c>
      <c r="AQ10" s="316">
        <v>4956</v>
      </c>
      <c r="AR10" s="317">
        <v>-98.7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504</v>
      </c>
      <c r="AL11" s="1216"/>
      <c r="AM11" s="1216"/>
      <c r="AN11" s="1217"/>
      <c r="AO11" s="315">
        <v>1112425</v>
      </c>
      <c r="AP11" s="315">
        <v>10822</v>
      </c>
      <c r="AQ11" s="316">
        <v>5936</v>
      </c>
      <c r="AR11" s="317">
        <v>82.3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505</v>
      </c>
      <c r="AL12" s="1216"/>
      <c r="AM12" s="1216"/>
      <c r="AN12" s="1217"/>
      <c r="AO12" s="315" t="s">
        <v>506</v>
      </c>
      <c r="AP12" s="315" t="s">
        <v>506</v>
      </c>
      <c r="AQ12" s="316">
        <v>914</v>
      </c>
      <c r="AR12" s="317" t="s">
        <v>506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507</v>
      </c>
      <c r="AL13" s="1216"/>
      <c r="AM13" s="1216"/>
      <c r="AN13" s="1217"/>
      <c r="AO13" s="315" t="s">
        <v>506</v>
      </c>
      <c r="AP13" s="315" t="s">
        <v>506</v>
      </c>
      <c r="AQ13" s="316" t="s">
        <v>506</v>
      </c>
      <c r="AR13" s="317" t="s">
        <v>506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508</v>
      </c>
      <c r="AL14" s="1216"/>
      <c r="AM14" s="1216"/>
      <c r="AN14" s="1217"/>
      <c r="AO14" s="315">
        <v>313152</v>
      </c>
      <c r="AP14" s="315">
        <v>3047</v>
      </c>
      <c r="AQ14" s="316">
        <v>2492</v>
      </c>
      <c r="AR14" s="317">
        <v>22.3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509</v>
      </c>
      <c r="AL15" s="1216"/>
      <c r="AM15" s="1216"/>
      <c r="AN15" s="1217"/>
      <c r="AO15" s="315">
        <v>147117</v>
      </c>
      <c r="AP15" s="315">
        <v>1431</v>
      </c>
      <c r="AQ15" s="316">
        <v>2050</v>
      </c>
      <c r="AR15" s="317">
        <v>-30.2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510</v>
      </c>
      <c r="AL16" s="1219"/>
      <c r="AM16" s="1219"/>
      <c r="AN16" s="1220"/>
      <c r="AO16" s="315">
        <v>-1015763</v>
      </c>
      <c r="AP16" s="315">
        <v>-9882</v>
      </c>
      <c r="AQ16" s="316">
        <v>-5679</v>
      </c>
      <c r="AR16" s="317">
        <v>74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187</v>
      </c>
      <c r="AL17" s="1219"/>
      <c r="AM17" s="1219"/>
      <c r="AN17" s="1220"/>
      <c r="AO17" s="315">
        <v>8215605</v>
      </c>
      <c r="AP17" s="315">
        <v>79927</v>
      </c>
      <c r="AQ17" s="316">
        <v>74007</v>
      </c>
      <c r="AR17" s="317">
        <v>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515</v>
      </c>
      <c r="AL21" s="1211"/>
      <c r="AM21" s="1211"/>
      <c r="AN21" s="1212"/>
      <c r="AO21" s="327">
        <v>7.67</v>
      </c>
      <c r="AP21" s="328">
        <v>7.16</v>
      </c>
      <c r="AQ21" s="329">
        <v>0.51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516</v>
      </c>
      <c r="AL22" s="1211"/>
      <c r="AM22" s="1211"/>
      <c r="AN22" s="1212"/>
      <c r="AO22" s="332">
        <v>98.8</v>
      </c>
      <c r="AP22" s="333">
        <v>98.2</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520</v>
      </c>
      <c r="AL32" s="1227"/>
      <c r="AM32" s="1227"/>
      <c r="AN32" s="1228"/>
      <c r="AO32" s="342">
        <v>7533412</v>
      </c>
      <c r="AP32" s="342">
        <v>73290</v>
      </c>
      <c r="AQ32" s="343">
        <v>45288</v>
      </c>
      <c r="AR32" s="344">
        <v>61.8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521</v>
      </c>
      <c r="AL33" s="1227"/>
      <c r="AM33" s="1227"/>
      <c r="AN33" s="1228"/>
      <c r="AO33" s="342" t="s">
        <v>506</v>
      </c>
      <c r="AP33" s="342" t="s">
        <v>506</v>
      </c>
      <c r="AQ33" s="343" t="s">
        <v>506</v>
      </c>
      <c r="AR33" s="344" t="s">
        <v>506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522</v>
      </c>
      <c r="AL34" s="1227"/>
      <c r="AM34" s="1227"/>
      <c r="AN34" s="1228"/>
      <c r="AO34" s="342" t="s">
        <v>506</v>
      </c>
      <c r="AP34" s="342" t="s">
        <v>506</v>
      </c>
      <c r="AQ34" s="343">
        <v>17</v>
      </c>
      <c r="AR34" s="344" t="s">
        <v>506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523</v>
      </c>
      <c r="AL35" s="1227"/>
      <c r="AM35" s="1227"/>
      <c r="AN35" s="1228"/>
      <c r="AO35" s="342">
        <v>2236382</v>
      </c>
      <c r="AP35" s="342">
        <v>21757</v>
      </c>
      <c r="AQ35" s="343">
        <v>12800</v>
      </c>
      <c r="AR35" s="344">
        <v>70</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524</v>
      </c>
      <c r="AL36" s="1227"/>
      <c r="AM36" s="1227"/>
      <c r="AN36" s="1228"/>
      <c r="AO36" s="342">
        <v>39028</v>
      </c>
      <c r="AP36" s="342">
        <v>380</v>
      </c>
      <c r="AQ36" s="343">
        <v>1217</v>
      </c>
      <c r="AR36" s="344">
        <v>-68.8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525</v>
      </c>
      <c r="AL37" s="1227"/>
      <c r="AM37" s="1227"/>
      <c r="AN37" s="1228"/>
      <c r="AO37" s="342">
        <v>42445</v>
      </c>
      <c r="AP37" s="342">
        <v>413</v>
      </c>
      <c r="AQ37" s="343">
        <v>783</v>
      </c>
      <c r="AR37" s="344">
        <v>-47.3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526</v>
      </c>
      <c r="AL38" s="1230"/>
      <c r="AM38" s="1230"/>
      <c r="AN38" s="1231"/>
      <c r="AO38" s="345" t="s">
        <v>506</v>
      </c>
      <c r="AP38" s="345" t="s">
        <v>506</v>
      </c>
      <c r="AQ38" s="346">
        <v>2</v>
      </c>
      <c r="AR38" s="334" t="s">
        <v>506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527</v>
      </c>
      <c r="AL39" s="1230"/>
      <c r="AM39" s="1230"/>
      <c r="AN39" s="1231"/>
      <c r="AO39" s="342">
        <v>-1406471</v>
      </c>
      <c r="AP39" s="342">
        <v>-13683</v>
      </c>
      <c r="AQ39" s="343">
        <v>-4392</v>
      </c>
      <c r="AR39" s="344">
        <v>211.5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528</v>
      </c>
      <c r="AL40" s="1227"/>
      <c r="AM40" s="1227"/>
      <c r="AN40" s="1228"/>
      <c r="AO40" s="342">
        <v>-6128382</v>
      </c>
      <c r="AP40" s="342">
        <v>-59621</v>
      </c>
      <c r="AQ40" s="343">
        <v>-39728</v>
      </c>
      <c r="AR40" s="344">
        <v>50.1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300</v>
      </c>
      <c r="AL41" s="1233"/>
      <c r="AM41" s="1233"/>
      <c r="AN41" s="1234"/>
      <c r="AO41" s="342">
        <v>2316414</v>
      </c>
      <c r="AP41" s="342">
        <v>22536</v>
      </c>
      <c r="AQ41" s="343">
        <v>15988</v>
      </c>
      <c r="AR41" s="344">
        <v>41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497</v>
      </c>
      <c r="AN49" s="1223" t="s">
        <v>532</v>
      </c>
      <c r="AO49" s="1224"/>
      <c r="AP49" s="1224"/>
      <c r="AQ49" s="1224"/>
      <c r="AR49" s="122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4083988</v>
      </c>
      <c r="AN51" s="364">
        <v>37780</v>
      </c>
      <c r="AO51" s="365">
        <v>-53.2</v>
      </c>
      <c r="AP51" s="366">
        <v>53605</v>
      </c>
      <c r="AQ51" s="367">
        <v>5.4</v>
      </c>
      <c r="AR51" s="368">
        <v>-58.6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2083706</v>
      </c>
      <c r="AN52" s="372">
        <v>19276</v>
      </c>
      <c r="AO52" s="373">
        <v>-56.4</v>
      </c>
      <c r="AP52" s="374">
        <v>28343</v>
      </c>
      <c r="AQ52" s="375">
        <v>11.7</v>
      </c>
      <c r="AR52" s="376">
        <v>-68.099999999999994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6091294</v>
      </c>
      <c r="AN53" s="364">
        <v>57070</v>
      </c>
      <c r="AO53" s="365">
        <v>51.1</v>
      </c>
      <c r="AP53" s="366">
        <v>58051</v>
      </c>
      <c r="AQ53" s="367">
        <v>8.3000000000000007</v>
      </c>
      <c r="AR53" s="368">
        <v>42.8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4906326</v>
      </c>
      <c r="AN54" s="372">
        <v>45968</v>
      </c>
      <c r="AO54" s="373">
        <v>138.5</v>
      </c>
      <c r="AP54" s="374">
        <v>32143</v>
      </c>
      <c r="AQ54" s="375">
        <v>13.4</v>
      </c>
      <c r="AR54" s="376">
        <v>125.1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4807818</v>
      </c>
      <c r="AN55" s="364">
        <v>45586</v>
      </c>
      <c r="AO55" s="365">
        <v>-20.100000000000001</v>
      </c>
      <c r="AP55" s="366">
        <v>65942</v>
      </c>
      <c r="AQ55" s="367">
        <v>13.6</v>
      </c>
      <c r="AR55" s="368">
        <v>-33.700000000000003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3007420</v>
      </c>
      <c r="AN56" s="372">
        <v>28515</v>
      </c>
      <c r="AO56" s="373">
        <v>-38</v>
      </c>
      <c r="AP56" s="374">
        <v>32778</v>
      </c>
      <c r="AQ56" s="375">
        <v>2</v>
      </c>
      <c r="AR56" s="376">
        <v>-40</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7235749</v>
      </c>
      <c r="AN57" s="364">
        <v>69363</v>
      </c>
      <c r="AO57" s="365">
        <v>52.2</v>
      </c>
      <c r="AP57" s="366">
        <v>68655</v>
      </c>
      <c r="AQ57" s="367">
        <v>4.0999999999999996</v>
      </c>
      <c r="AR57" s="368">
        <v>48.1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4507207</v>
      </c>
      <c r="AN58" s="372">
        <v>43207</v>
      </c>
      <c r="AO58" s="373">
        <v>51.5</v>
      </c>
      <c r="AP58" s="374">
        <v>32316</v>
      </c>
      <c r="AQ58" s="375">
        <v>-1.4</v>
      </c>
      <c r="AR58" s="376">
        <v>52.9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4849492</v>
      </c>
      <c r="AN59" s="364">
        <v>47179</v>
      </c>
      <c r="AO59" s="365">
        <v>-32</v>
      </c>
      <c r="AP59" s="366">
        <v>66863</v>
      </c>
      <c r="AQ59" s="367">
        <v>-2.6</v>
      </c>
      <c r="AR59" s="368">
        <v>-29.4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2311488</v>
      </c>
      <c r="AN60" s="372">
        <v>22488</v>
      </c>
      <c r="AO60" s="373">
        <v>-48</v>
      </c>
      <c r="AP60" s="374">
        <v>32770</v>
      </c>
      <c r="AQ60" s="375">
        <v>1.4</v>
      </c>
      <c r="AR60" s="376">
        <v>-49.4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5413668</v>
      </c>
      <c r="AN61" s="379">
        <v>51396</v>
      </c>
      <c r="AO61" s="380">
        <v>-0.4</v>
      </c>
      <c r="AP61" s="381">
        <v>62623</v>
      </c>
      <c r="AQ61" s="382">
        <v>5.8</v>
      </c>
      <c r="AR61" s="368">
        <v>-6.2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3363229</v>
      </c>
      <c r="AN62" s="372">
        <v>31891</v>
      </c>
      <c r="AO62" s="373">
        <v>9.5</v>
      </c>
      <c r="AP62" s="374">
        <v>31670</v>
      </c>
      <c r="AQ62" s="375">
        <v>5.4</v>
      </c>
      <c r="AR62" s="376">
        <v>4.0999999999999996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4/yRcH2rGWoUuH6zGH3KyhvTsfbT/1jyQ4bUIHcqTf7QwQFKHFt8ye5LVMDcCwYQjwoqlF90lFY8wu8UmceLuQ==" saltValue="+1WpK1+0y00DN1Iv6a5s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2lyjaVtesdw0d2MeRMXCXDqdYsey2k6KP5Z0eeM56wMJuBe8ZR39DTffegn8Zu54agD8QHbj7RWjz7En7g+EA==" saltValue="BWvYTGco+lFFzzRd+jRA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xM6G8A3vR8+Ms2sRpRP+UsULnkZB8I4vFVZW+r0IL6EqTQUcetNgbFcyR/bRvfpXnGKKNR0UpvjUmJG0uH93A==" saltValue="Uq50htU07Qoirgt/tZCd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5" t="s">
        <v>3</v>
      </c>
      <c r="D47" s="1235"/>
      <c r="E47" s="1236"/>
      <c r="F47" s="11">
        <v>10.25</v>
      </c>
      <c r="G47" s="12">
        <v>13.04</v>
      </c>
      <c r="H47" s="12">
        <v>11.06</v>
      </c>
      <c r="I47" s="12">
        <v>11.21</v>
      </c>
      <c r="J47" s="13">
        <v>10.33</v>
      </c>
    </row>
    <row r="48" spans="2:10" ht="57.75" customHeight="1">
      <c r="B48" s="14"/>
      <c r="C48" s="1237" t="s">
        <v>4</v>
      </c>
      <c r="D48" s="1237"/>
      <c r="E48" s="1238"/>
      <c r="F48" s="15">
        <v>5.51</v>
      </c>
      <c r="G48" s="16">
        <v>4.67</v>
      </c>
      <c r="H48" s="16">
        <v>4.9400000000000004</v>
      </c>
      <c r="I48" s="16">
        <v>3.68</v>
      </c>
      <c r="J48" s="17">
        <v>3.71</v>
      </c>
    </row>
    <row r="49" spans="2:10" ht="57.75" customHeight="1" thickBot="1">
      <c r="B49" s="18"/>
      <c r="C49" s="1239" t="s">
        <v>5</v>
      </c>
      <c r="D49" s="1239"/>
      <c r="E49" s="1240"/>
      <c r="F49" s="19">
        <v>0.21</v>
      </c>
      <c r="G49" s="20">
        <v>2.1</v>
      </c>
      <c r="H49" s="20" t="s">
        <v>553</v>
      </c>
      <c r="I49" s="20" t="s">
        <v>554</v>
      </c>
      <c r="J49" s="21" t="s">
        <v>555</v>
      </c>
    </row>
    <row r="50" spans="2:10" ht="13.5" customHeight="1"/>
    <row r="51" spans="2:10" ht="13.5" hidden="1" customHeight="1"/>
    <row r="52" spans="2:10" ht="13.5" hidden="1" customHeight="1"/>
    <row r="53" spans="2:10" ht="13.5" hidden="1" customHeight="1"/>
  </sheetData>
  <sheetProtection algorithmName="SHA-512" hashValue="r3dRs2gBxE6RbkxYyDGN+PTpwyQOV0WKeqGxjN5b4+MZRliO+GDHC5gR2LpeN6pzdIk77aOe38QztaKbHUQkkQ==" saltValue="Mn1dZ8QPf1sGnzNv9shK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2020-02-28T09:22:16Z</cp:lastPrinted>
  <dcterms:created xsi:type="dcterms:W3CDTF">2020-02-10T02:32:11Z</dcterms:created>
  <dcterms:modified xsi:type="dcterms:W3CDTF">2020-10-01T04:01:41Z</dcterms:modified>
  <cp:category/>
</cp:coreProperties>
</file>