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<sst xmlns="http://schemas.openxmlformats.org/spreadsheetml/2006/main" count="1125" uniqueCount="632">
  <si>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</si>
  <si>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</si>
  <si>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</si>
  <si>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</si>
  <si>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</si>
  <si>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</si>
  <si>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</si>
  <si>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</si>
  <si>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</si>
  <si>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</si>
  <si>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</si>
  <si>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</si>
  <si>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</si>
  <si>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</si>
  <si>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</si>
  <si>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</si>
  <si>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</si>
  <si>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</si>
  <si>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</si>
  <si>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</si>
  <si>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</si>
  <si>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</si>
  <si>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</si>
  <si>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</si>
  <si>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</si>
  <si>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</si>
  <si>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</si>
  <si>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</si>
  <si>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</si>
  <si>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</si>
  <si>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</si>
  <si>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</si>
  <si>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</si>
  <si>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</si>
  <si>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</si>
  <si>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</si>
  <si>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</si>
  <si>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</si>
  <si>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</si>
  <si>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</si>
  <si>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</si>
  <si>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</si>
  <si>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</si>
  <si>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</si>
  <si>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</si>
  <si>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</si>
  <si>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</si>
  <si>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</si>
  <si>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</si>
  <si>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</si>
  <si>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</si>
  <si>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</si>
  <si>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</si>
  <si>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</si>
  <si>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</si>
  <si>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</si>
  <si>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</si>
  <si>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</si>
  <si>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</si>
  <si>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</si>
  <si>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</si>
  <si>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</si>
  <si>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</si>
  <si>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</si>
  <si>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</si>
  <si>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</si>
  <si>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</si>
  <si>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</si>
  <si>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</si>
  <si>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</si>
  <si>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</si>
  <si>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</si>
  <si>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</si>
  <si>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</si>
  <si>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</si>
  <si>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</si>
  <si>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</si>
  <si>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</si>
  <si>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</si>
  <si>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</si>
  <si>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</si>
  <si>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</si>
  <si>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</si>
  <si>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</si>
  <si>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</si>
  <si>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</si>
  <si>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</si>
  <si>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</si>
  <si>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</si>
  <si>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</si>
  <si>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</si>
  <si>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</si>
  <si>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</si>
  <si>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</si>
  <si>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</si>
  <si>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</si>
  <si>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</si>
  <si>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</si>
  <si>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</si>
  <si>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</si>
  <si>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</si>
  <si>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</si>
  <si>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</si>
  <si>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</si>
  <si>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</si>
  <si>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</si>
  <si>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</si>
  <si>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</si>
  <si>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</si>
  <si>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</si>
  <si>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</si>
  <si>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</si>
  <si>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</si>
  <si>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</si>
  <si>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</si>
  <si>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</si>
  <si>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</si>
  <si>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</si>
  <si>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</si>
  <si>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</si>
  <si>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</si>
  <si>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</si>
  <si>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</si>
  <si>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</si>
  <si>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</si>
  <si>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</si>
  <si>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</si>
  <si>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</si>
  <si>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</si>
  <si>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</si>
  <si>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</si>
  <si>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</si>
  <si>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</si>
  <si>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</si>
  <si>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</si>
  <si>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</si>
  <si>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</si>
  <si>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</si>
  <si>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</si>
  <si>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</si>
  <si>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</si>
  <si>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</si>
  <si>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</si>
  <si>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</si>
  <si>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</si>
  <si>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</si>
  <si>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</si>
  <si>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</si>
  <si>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</si>
  <si>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</si>
  <si>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</si>
  <si>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</si>
  <si>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</si>
  <si>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</si>
  <si>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</si>
  <si>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</si>
  <si>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</si>
  <si>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</si>
  <si>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</si>
  <si>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</si>
  <si>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</si>
  <si>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</si>
  <si>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</si>
  <si>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</si>
  <si>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</si>
  <si>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</si>
  <si>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</si>
  <si>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</si>
  <si>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</si>
  <si>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</si>
  <si>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</si>
  <si>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</si>
  <si>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</si>
  <si>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</si>
  <si>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</si>
  <si>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</si>
  <si>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</si>
  <si>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</si>
  <si>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</si>
  <si>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</si>
  <si>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</si>
  <si>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</si>
  <si>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</si>
  <si>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</si>
  <si>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</si>
  <si>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</si>
  <si>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</si>
  <si>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</si>
  <si>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</si>
  <si>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</si>
  <si>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</si>
  <si>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</si>
  <si>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</si>
  <si>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</si>
  <si>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</si>
  <si>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</si>
  <si>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</si>
  <si>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</si>
  <si>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</si>
  <si>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</si>
  <si>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</si>
  <si>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</si>
  <si>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</si>
  <si>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</si>
  <si>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</si>
  <si>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</si>
  <si>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</si>
  <si>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</si>
  <si>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</si>
  <si>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</si>
  <si>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</si>
  <si>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</si>
  <si>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</si>
  <si>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</si>
  <si>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</si>
  <si>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山形県長井市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</si>
  <si>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</si>
  <si>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</si>
  <si>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</si>
  <si>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</si>
  <si>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</si>
  <si>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</si>
  <si>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</si>
  <si>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</si>
  <si>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</si>
  <si>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</si>
  <si>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</si>
  <si>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</si>
  <si>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</si>
  <si>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</si>
  <si>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</si>
  <si>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</si>
  <si>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</si>
  <si>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</si>
  <si>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</si>
  <si>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</si>
  <si>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</si>
  <si>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</si>
  <si>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</si>
  <si>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</si>
  <si>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</si>
  <si>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</si>
  <si>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</si>
  <si>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</si>
  <si>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</si>
  <si>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</si>
  <si>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</si>
  <si>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</si>
  <si>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</si>
  <si>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</si>
  <si>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</si>
  <si>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</si>
  <si>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</si>
  <si>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</si>
  <si>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</si>
  <si>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</si>
  <si>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</si>
  <si>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</si>
  <si>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</si>
  <si>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</si>
  <si>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</si>
  <si>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</si>
  <si>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</si>
  <si>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</si>
  <si>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</si>
  <si>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</si>
  <si>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</si>
  <si>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</si>
  <si>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</si>
  <si>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</si>
  <si>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</si>
  <si>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</si>
  <si>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</si>
  <si>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</si>
  <si>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</si>
  <si>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</si>
  <si>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</si>
  <si>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</si>
  <si>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</si>
  <si>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</si>
  <si>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</si>
  <si>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</si>
  <si>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</si>
  <si>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</si>
  <si>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</si>
  <si>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</si>
  <si>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</si>
  <si>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</si>
  <si>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</si>
  <si>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</si>
  <si>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</si>
  <si>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</si>
  <si>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</si>
  <si>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</si>
  <si>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</si>
  <si>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</si>
  <si>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</si>
  <si>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</si>
  <si>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</si>
  <si>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</si>
  <si>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</si>
  <si>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</si>
  <si>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</si>
  <si>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</si>
  <si>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</si>
  <si>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</si>
  <si>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</si>
  <si>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</si>
  <si>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</si>
  <si>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</si>
  <si>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</si>
  <si>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</si>
  <si>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</si>
  <si>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</si>
  <si>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</si>
  <si>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</si>
  <si>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</si>
  <si>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</si>
  <si>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</si>
  <si>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</si>
  <si>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</si>
  <si>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</si>
  <si>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</si>
  <si>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</si>
  <si>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</si>
  <si>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</si>
  <si>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</si>
  <si>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</si>
  <si>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</si>
  <si>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</si>
  <si>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</si>
  <si>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</si>
  <si>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</si>
  <si>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</si>
  <si>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</si>
  <si>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</si>
  <si>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</si>
  <si>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</si>
  <si>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</si>
  <si>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</si>
  <si>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</si>
  <si>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</si>
  <si>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</si>
  <si>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</si>
  <si>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</si>
  <si>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</si>
  <si>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</si>
  <si>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</si>
  <si>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</si>
  <si>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</si>
  <si>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</si>
  <si>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</si>
  <si>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</si>
  <si>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</si>
  <si>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</si>
  <si>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</si>
  <si>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</si>
  <si>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</si>
  <si>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</si>
  <si>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</si>
  <si>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</si>
  <si>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</si>
  <si>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</si>
  <si>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</si>
  <si>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</si>
  <si>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</si>
  <si>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山形県長井市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</si>
  <si>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</si>
  <si>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</si>
  <si>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</si>
  <si>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</si>
  <si>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</si>
  <si>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</si>
  <si>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</si>
  <si>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</si>
  <si>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</si>
  <si>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</si>
  <si>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</si>
  <si>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</si>
  <si>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</si>
  <si>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</si>
  <si>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</si>
  <si>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</si>
  <si>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</si>
  <si>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</si>
  <si>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</si>
  <si>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</si>
  <si>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長井市山形鉄道運営助成事業特別会計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</si>
  <si>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</si>
  <si>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</si>
  <si>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</si>
  <si>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</si>
  <si>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</si>
  <si>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</si>
  <si>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</si>
  <si>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</si>
  <si>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</si>
  <si>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</si>
  <si>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</si>
  <si>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</si>
  <si>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</si>
  <si>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長井市国民健康保険特別会計</t>
    <phoneticPr fontId="5"/>
  </si>
  <si>
    <t>長井市介護保険特別会計</t>
    <phoneticPr fontId="5"/>
  </si>
  <si>
    <t>長井市後期高齢者医療特別会計</t>
    <phoneticPr fontId="5"/>
  </si>
  <si>
    <t>長井市訪問看護事業特別会計</t>
    <phoneticPr fontId="5"/>
  </si>
  <si>
    <t>長井市水道事業会計</t>
    <phoneticPr fontId="5"/>
  </si>
  <si>
    <t>法適用企業</t>
    <phoneticPr fontId="5"/>
  </si>
  <si>
    <t>長井市公共下水道事業特別会計</t>
    <phoneticPr fontId="5"/>
  </si>
  <si>
    <t>法非適用企業</t>
    <phoneticPr fontId="5"/>
  </si>
  <si>
    <t>長井市農業集落排水事業特別会計</t>
    <phoneticPr fontId="5"/>
  </si>
  <si>
    <t>長井市浄化槽事業特別会計</t>
    <phoneticPr fontId="5"/>
  </si>
  <si>
    <t>長井市宅地開発事業特別会計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</si>
  <si>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</si>
  <si>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</si>
  <si>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</si>
  <si>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</si>
  <si>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</si>
  <si>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</si>
  <si>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</si>
  <si>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</si>
  <si>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</si>
  <si>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</si>
  <si>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</si>
  <si>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</si>
  <si>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</si>
  <si>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</si>
  <si>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</si>
  <si>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</si>
  <si>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</si>
  <si>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</si>
  <si>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</si>
  <si>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</si>
  <si>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</si>
  <si>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</si>
  <si>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</si>
  <si>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</si>
  <si>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</si>
  <si>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</si>
  <si>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</si>
  <si>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</si>
  <si>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</si>
  <si>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</si>
  <si>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</si>
  <si>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</si>
  <si>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</si>
  <si>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</si>
  <si>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</si>
  <si>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</si>
  <si>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</si>
  <si>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</si>
  <si>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</si>
  <si>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</si>
  <si>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</si>
  <si>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</si>
  <si>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</si>
  <si>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</si>
  <si>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</si>
  <si>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</si>
  <si>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</si>
  <si>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</si>
  <si>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</si>
  <si>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</si>
  <si>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</si>
  <si>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</si>
  <si>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</si>
  <si>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</si>
  <si>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</si>
  <si>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</si>
  <si>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</si>
  <si>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</si>
  <si>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</si>
  <si>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</si>
  <si>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</si>
  <si>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</si>
  <si>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</si>
  <si>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</si>
  <si>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</si>
  <si>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</si>
  <si>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</si>
  <si>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</si>
  <si>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</si>
  <si>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</si>
  <si>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</si>
  <si>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</si>
  <si>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</si>
  <si>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</si>
  <si>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</si>
  <si>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</si>
  <si>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</si>
  <si>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</si>
  <si>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</si>
  <si>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</si>
  <si>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</si>
  <si>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</si>
  <si>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</si>
  <si>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</si>
  <si>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</si>
  <si>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</si>
  <si>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</si>
  <si>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</si>
  <si>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</si>
  <si>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</si>
  <si>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</si>
  <si>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</si>
  <si>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</si>
  <si>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</si>
  <si>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</si>
  <si>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</si>
  <si>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</si>
  <si>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</si>
  <si>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</si>
  <si>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</si>
  <si>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</si>
  <si>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</si>
  <si>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</si>
  <si>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</si>
  <si>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</si>
  <si>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</si>
  <si>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</si>
  <si>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</si>
  <si>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</si>
  <si>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</si>
  <si>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</si>
  <si>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</si>
  <si>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</si>
  <si>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</si>
  <si>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</si>
  <si>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</si>
  <si>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</si>
  <si>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</si>
  <si>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</si>
  <si>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</si>
  <si>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</si>
  <si>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</si>
  <si>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</si>
  <si>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</si>
  <si>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</si>
  <si>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</si>
  <si>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</si>
  <si>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</si>
  <si>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</si>
  <si>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</si>
  <si>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</si>
  <si>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</si>
  <si>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</si>
  <si>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</si>
  <si>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</si>
  <si>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</si>
  <si>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</si>
  <si>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</si>
  <si>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</si>
  <si>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</si>
  <si>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</si>
  <si>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0.11</t>
  </si>
  <si>
    <t>▲ 1.17</t>
  </si>
  <si>
    <t>▲ 0.29</t>
  </si>
  <si>
    <t>▲ 3.55</t>
  </si>
  <si>
    <t>▲ 3.54</t>
  </si>
  <si>
    <t>長井市水道事業会計</t>
  </si>
  <si>
    <t>一般会計</t>
  </si>
  <si>
    <t>長井市国民健康保険特別会計</t>
  </si>
  <si>
    <t>長井市介護保険特別会計</t>
  </si>
  <si>
    <t>長井市後期高齢者医療特別会計</t>
  </si>
  <si>
    <t>長井市農業集落排水事業特別会計</t>
  </si>
  <si>
    <t>長井市公共下水道事業特別会計</t>
  </si>
  <si>
    <t>長井市浄化槽事業特別会計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</si>
  <si>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</si>
  <si>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</si>
  <si>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</si>
  <si>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</si>
  <si>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</si>
  <si>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</si>
  <si>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</si>
  <si>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</si>
  <si>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</si>
  <si>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</si>
  <si>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</si>
  <si>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</si>
  <si>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</si>
  <si>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</si>
  <si>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置賜広域病院企業団</t>
    <rPh sb="0" eb="2">
      <t>オキタマ</t>
    </rPh>
    <rPh sb="2" eb="4">
      <t>コウイキ</t>
    </rPh>
    <rPh sb="4" eb="6">
      <t>ビョウイン</t>
    </rPh>
    <rPh sb="6" eb="8">
      <t>キギョウ</t>
    </rPh>
    <rPh sb="8" eb="9">
      <t>ダン</t>
    </rPh>
    <phoneticPr fontId="2"/>
  </si>
  <si>
    <t>西置賜行政組合</t>
    <rPh sb="0" eb="1">
      <t>ニシ</t>
    </rPh>
    <rPh sb="1" eb="3">
      <t>オキタマ</t>
    </rPh>
    <rPh sb="3" eb="5">
      <t>ギョウセイ</t>
    </rPh>
    <rPh sb="5" eb="7">
      <t>クミアイ</t>
    </rPh>
    <phoneticPr fontId="2"/>
  </si>
  <si>
    <t>置賜広域行政事務組合</t>
    <rPh sb="0" eb="2">
      <t>オキタマ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</si>
  <si>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</si>
  <si>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</si>
  <si>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</si>
  <si>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</si>
  <si>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</si>
  <si>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</si>
  <si>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長井要水</t>
    <rPh sb="0" eb="2">
      <t>ナガイ</t>
    </rPh>
    <rPh sb="2" eb="3">
      <t>ヨウ</t>
    </rPh>
    <rPh sb="3" eb="4">
      <t>スイ</t>
    </rPh>
    <phoneticPr fontId="2"/>
  </si>
  <si>
    <t>文教の杜ながい</t>
    <rPh sb="0" eb="2">
      <t>ブンキョウ</t>
    </rPh>
    <rPh sb="3" eb="4">
      <t>モリ</t>
    </rPh>
    <phoneticPr fontId="2"/>
  </si>
  <si>
    <t>日本・アルカディア・ネットワーク</t>
    <rPh sb="0" eb="2">
      <t>ニホン</t>
    </rPh>
    <phoneticPr fontId="2"/>
  </si>
  <si>
    <t>置賜地域地場産業振興センター</t>
    <rPh sb="0" eb="2">
      <t>オキタマ</t>
    </rPh>
    <rPh sb="2" eb="4">
      <t>チイキ</t>
    </rPh>
    <rPh sb="4" eb="6">
      <t>ジバ</t>
    </rPh>
    <rPh sb="6" eb="8">
      <t>サンギョウ</t>
    </rPh>
    <rPh sb="8" eb="10">
      <t>シンコウ</t>
    </rPh>
    <phoneticPr fontId="2"/>
  </si>
  <si>
    <t>山形鉄道</t>
    <rPh sb="0" eb="2">
      <t>ヤマガタ</t>
    </rPh>
    <rPh sb="2" eb="4">
      <t>テツドウ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</si>
  <si>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</si>
  <si>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</si>
  <si>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</si>
  <si>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</si>
  <si>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</si>
  <si>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</si>
  <si>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</si>
  <si>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</si>
  <si>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</si>
  <si>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</si>
  <si>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phoneticPr fontId="2"/>
  </si>
  <si>
    <t>ふるさと応援基金</t>
    <phoneticPr fontId="2"/>
  </si>
  <si>
    <t>心のまちづくり基金</t>
    <phoneticPr fontId="2"/>
  </si>
  <si>
    <t>山形鉄道運営助成基金</t>
    <phoneticPr fontId="2"/>
  </si>
  <si>
    <t>文教の杜運営基金</t>
    <rPh sb="0" eb="2">
      <t>ブンキョウ</t>
    </rPh>
    <rPh sb="3" eb="4">
      <t>モリ</t>
    </rPh>
    <rPh sb="4" eb="6">
      <t>ウンエイ</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</si>
  <si>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</si>
  <si>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</si>
  <si>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</si>
  <si>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</si>
  <si>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</si>
  <si>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</si>
  <si>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</si>
  <si>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</si>
  <si>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</si>
  <si>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</si>
  <si>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</si>
  <si>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</si>
  <si>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</si>
  <si>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</si>
  <si>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</si>
  <si>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</si>
  <si>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</si>
  <si>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</si>
  <si>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</si>
  <si>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</si>
  <si>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</si>
  <si>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将来負担比率は、平成26年度からから28年度にかけて減少傾向にあったものの、29年度は標準財政規模の減少、大規模公共事業による地方債現在高の増等による基準財政需要額算入見込額の増が要因となり上昇に転じており、30年度は長井小学校旧第一校舎耐震整備工事等の大規模事業に係る起債額が増加したことなどにより、更に数値は上昇している。
　実質公債費比率は、過去の大規模事業実施の際に借り入れた地方債の償還終了等により改善傾向にあるが類似団体内平均値と比較すると高い状況が続いている。30年度は普通交付税の減はあったものの、比率が一時的に悪化した27年度分が算入から外れたこと等の影響により、前年度から0.1ポイント改善した。今後も大規模事業を控えているため、償還時期の平準化等、これまで以上に公債費の適正化に取り組んでいく。</t>
    </r>
    <rPh sb="9" eb="11">
      <t>ヘイセイ</t>
    </rPh>
    <rPh sb="13" eb="15">
      <t>ネンド</t>
    </rPh>
    <rPh sb="21" eb="23">
      <t>ネンド</t>
    </rPh>
    <rPh sb="27" eb="29">
      <t>ゲンショウ</t>
    </rPh>
    <rPh sb="29" eb="31">
      <t>ケイコウ</t>
    </rPh>
    <rPh sb="41" eb="43">
      <t>ネンド</t>
    </rPh>
    <rPh sb="72" eb="73">
      <t>トウ</t>
    </rPh>
    <rPh sb="107" eb="109">
      <t>ネンド</t>
    </rPh>
    <rPh sb="152" eb="153">
      <t>サラ</t>
    </rPh>
    <rPh sb="154" eb="156">
      <t>スウチ</t>
    </rPh>
    <rPh sb="157" eb="159">
      <t>ジョウショウ</t>
    </rPh>
    <rPh sb="217" eb="218">
      <t>ナイ</t>
    </rPh>
    <rPh sb="218" eb="220">
      <t>ヘイキン</t>
    </rPh>
    <rPh sb="220" eb="221">
      <t>チ</t>
    </rPh>
    <rPh sb="273" eb="274">
      <t>ブン</t>
    </rPh>
    <phoneticPr fontId="5"/>
  </si>
  <si>
    <t>　平成29年度における当市の将来負担比率、有形固定資産減価償却率とも同時期の類似団体内平均値を大きく上回っている。特に将来負担比率については、市内南北中学校空調設備工事等の大規模公共事業による地方債現在高の増、基金等の取り崩しに伴う充当可能基金減少による基準財政需要額算入見込額の増が大きな要因となり、前年度から24.4ポイント上昇した。
　今後も、新庁舎建設をはじめとした大規模公共事業による大きな負担が予想されるため、計画的な資産の管理や基金の管理を行うとともに、公債費は特別会計を含めた実質的な負担額（普通交付税措置等を除く）を抑制し、効率的で効果的な財政運営に努めていく。</t>
    <rPh sb="42" eb="43">
      <t>ナイ</t>
    </rPh>
    <rPh sb="43" eb="45">
      <t>ヘイキン</t>
    </rPh>
    <rPh sb="45" eb="46">
      <t>チ</t>
    </rPh>
    <rPh sb="57" eb="58">
      <t>トク</t>
    </rPh>
    <rPh sb="59" eb="61">
      <t>ショウライ</t>
    </rPh>
    <rPh sb="61" eb="63">
      <t>フタン</t>
    </rPh>
    <rPh sb="63" eb="65">
      <t>ヒリツ</t>
    </rPh>
    <rPh sb="84" eb="85">
      <t>トウ</t>
    </rPh>
    <rPh sb="89" eb="91">
      <t>コウキョウ</t>
    </rPh>
    <rPh sb="103" eb="104">
      <t>ゾウ</t>
    </rPh>
    <rPh sb="114" eb="115">
      <t>トモナ</t>
    </rPh>
    <rPh sb="122" eb="124">
      <t>ゲンショウ</t>
    </rPh>
    <rPh sb="140" eb="141">
      <t>ゾウ</t>
    </rPh>
    <rPh sb="142" eb="143">
      <t>オオ</t>
    </rPh>
    <rPh sb="145" eb="147">
      <t>ヨウイン</t>
    </rPh>
    <rPh sb="151" eb="154">
      <t>ゼンネンド</t>
    </rPh>
    <rPh sb="164" eb="166">
      <t>ジョウショウ</t>
    </rPh>
    <rPh sb="175" eb="176">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</si>
</sst>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7760-40A9-A3AA-77C30C8DE1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79585</c:v>
                </c:pt>
                <c:pt idx="1">
                  <c:v>61115</c:v>
                </c:pt>
                <c:pt idx="2">
                  <c:v>92508</c:v>
                </c:pt>
                <c:pt idx="3">
                  <c:v>75984</c:v>
                </c:pt>
                <c:pt idx="4">
                  <c:v>96233</c:v>
                </c:pt>
              </c:numCache>
            </c:numRef>
          </c:val>
          <c:smooth val="0"/>
          <c:extLst xmlns:c16r2="http://schemas.microsoft.com/office/drawing/2015/06/chart">
            <c:ext xmlns:c16="http://schemas.microsoft.com/office/drawing/2014/chart" uri="{C3380CC4-5D6E-409C-BE32-E72D297353CC}">
              <c16:uniqueId val="{00000001-7760-40A9-A3AA-77C30C8DE13E}"/>
            </c:ext>
          </c:extLst>
        </c:ser>
        <c:dLbls>
          <c:showLegendKey val="0"/>
          <c:showVal val="0"/>
          <c:showCatName val="0"/>
          <c:showSerName val="0"/>
          <c:showPercent val="0"/>
          <c:showBubbleSize val="0"/>
        </c:dLbls>
        <c:marker val="1"/>
        <c:smooth val="0"/>
        <c:axId val="215607168"/>
        <c:axId val="214056960"/>
      </c:lineChart>
      <c:catAx>
        <c:axId val="21560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56960"/>
        <c:crosses val="autoZero"/>
        <c:auto val="1"/>
        <c:lblAlgn val="ctr"/>
        <c:lblOffset val="100"/>
        <c:tickLblSkip val="1"/>
        <c:tickMarkSkip val="1"/>
        <c:noMultiLvlLbl val="0"/>
      </c:catAx>
      <c:valAx>
        <c:axId val="214056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60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7.37</c:v>
                </c:pt>
                <c:pt idx="1">
                  <c:v>6.32</c:v>
                </c:pt>
                <c:pt idx="2">
                  <c:v>5.37</c:v>
                </c:pt>
                <c:pt idx="3">
                  <c:v>5.87</c:v>
                </c:pt>
                <c:pt idx="4">
                  <c:v>5.0199999999999996</c:v>
                </c:pt>
              </c:numCache>
            </c:numRef>
          </c:val>
          <c:extLst xmlns:c16r2="http://schemas.microsoft.com/office/drawing/2015/06/chart">
            <c:ext xmlns:c16="http://schemas.microsoft.com/office/drawing/2014/chart" uri="{C3380CC4-5D6E-409C-BE32-E72D297353CC}">
              <c16:uniqueId val="{00000000-8485-4DE8-9CBB-FC969580DC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12.63</c:v>
                </c:pt>
                <c:pt idx="1">
                  <c:v>12.89</c:v>
                </c:pt>
                <c:pt idx="2">
                  <c:v>11.58</c:v>
                </c:pt>
                <c:pt idx="3">
                  <c:v>8.9700000000000006</c:v>
                </c:pt>
                <c:pt idx="4">
                  <c:v>6.43</c:v>
                </c:pt>
              </c:numCache>
            </c:numRef>
          </c:val>
          <c:extLst xmlns:c16r2="http://schemas.microsoft.com/office/drawing/2015/06/chart">
            <c:ext xmlns:c16="http://schemas.microsoft.com/office/drawing/2014/chart" uri="{C3380CC4-5D6E-409C-BE32-E72D297353CC}">
              <c16:uniqueId val="{00000001-8485-4DE8-9CBB-FC969580DC0B}"/>
            </c:ext>
          </c:extLst>
        </c:ser>
        <c:dLbls>
          <c:showLegendKey val="0"/>
          <c:showVal val="0"/>
          <c:showCatName val="0"/>
          <c:showSerName val="0"/>
          <c:showPercent val="0"/>
          <c:showBubbleSize val="0"/>
        </c:dLbls>
        <c:gapWidth val="250"/>
        <c:overlap val="100"/>
        <c:axId val="218769280"/>
        <c:axId val="21878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-1.17</c:v>
                </c:pt>
                <c:pt idx="2">
                  <c:v>-0.28999999999999998</c:v>
                </c:pt>
                <c:pt idx="3">
                  <c:v>-3.55</c:v>
                </c:pt>
                <c:pt idx="4">
                  <c:v>-3.54</c:v>
                </c:pt>
              </c:numCache>
            </c:numRef>
          </c:val>
          <c:smooth val="0"/>
          <c:extLst xmlns:c16r2="http://schemas.microsoft.com/office/drawing/2015/06/chart">
            <c:ext xmlns:c16="http://schemas.microsoft.com/office/drawing/2014/chart" uri="{C3380CC4-5D6E-409C-BE32-E72D297353CC}">
              <c16:uniqueId val="{00000002-8485-4DE8-9CBB-FC969580DC0B}"/>
            </c:ext>
          </c:extLst>
        </c:ser>
        <c:dLbls>
          <c:showLegendKey val="0"/>
          <c:showVal val="0"/>
          <c:showCatName val="0"/>
          <c:showSerName val="0"/>
          <c:showPercent val="0"/>
          <c:showBubbleSize val="0"/>
        </c:dLbls>
        <c:marker val="1"/>
        <c:smooth val="0"/>
        <c:axId val="218769280"/>
        <c:axId val="218783744"/>
      </c:lineChart>
      <c:catAx>
        <c:axId val="2187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783744"/>
        <c:crosses val="autoZero"/>
        <c:auto val="1"/>
        <c:lblAlgn val="ctr"/>
        <c:lblOffset val="100"/>
        <c:tickLblSkip val="1"/>
        <c:tickMarkSkip val="1"/>
        <c:noMultiLvlLbl val="0"/>
      </c:catAx>
      <c:valAx>
        <c:axId val="21878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7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A91-40A6-9F36-7149D7BF87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91-40A6-9F36-7149D7BF87D5}"/>
            </c:ext>
          </c:extLst>
        </c:ser>
        <c:ser>
          <c:idx val="2"/>
          <c:order val="2"/>
          <c:tx>
            <c:strRef>
              <c:f>データシート!$A$29</c:f>
              <c:strCache>
                <c:ptCount val="1"/>
                <c:pt idx="0">
                  <c:v>長井市浄化槽事業特別会計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91-40A6-9F36-7149D7BF87D5}"/>
            </c:ext>
          </c:extLst>
        </c:ser>
        <c:ser>
          <c:idx val="3"/>
          <c:order val="3"/>
          <c:tx>
            <c:strRef>
              <c:f>データシート!$A$30</c:f>
              <c:strCache>
                <c:ptCount val="1"/>
                <c:pt idx="0">
                  <c:v>長井市公共下水道事業特別会計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A91-40A6-9F36-7149D7BF87D5}"/>
            </c:ext>
          </c:extLst>
        </c:ser>
        <c:ser>
          <c:idx val="4"/>
          <c:order val="4"/>
          <c:tx>
            <c:strRef>
              <c:f>データシート!$A$31</c:f>
              <c:strCache>
                <c:ptCount val="1"/>
                <c:pt idx="0">
                  <c:v>長井市農業集落排水事業特別会計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A91-40A6-9F36-7149D7BF87D5}"/>
            </c:ext>
          </c:extLst>
        </c:ser>
        <c:ser>
          <c:idx val="5"/>
          <c:order val="5"/>
          <c:tx>
            <c:strRef>
              <c:f>データシート!$A$32</c:f>
              <c:strCache>
                <c:ptCount val="1"/>
                <c:pt idx="0">
                  <c:v>長井市後期高齢者医療特別会計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3A91-40A6-9F36-7149D7BF87D5}"/>
            </c:ext>
          </c:extLst>
        </c:ser>
        <c:ser>
          <c:idx val="6"/>
          <c:order val="6"/>
          <c:tx>
            <c:strRef>
              <c:f>データシート!$A$33</c:f>
              <c:strCache>
                <c:ptCount val="1"/>
                <c:pt idx="0">
                  <c:v>長井市介護保険特別会計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0.76</c:v>
                </c:pt>
                <c:pt idx="4">
                  <c:v>#N/A</c:v>
                </c:pt>
                <c:pt idx="5">
                  <c:v>1.37</c:v>
                </c:pt>
                <c:pt idx="6">
                  <c:v>#N/A</c:v>
                </c:pt>
                <c:pt idx="7">
                  <c:v>0.71</c:v>
                </c:pt>
                <c:pt idx="8">
                  <c:v>#N/A</c:v>
                </c:pt>
                <c:pt idx="9">
                  <c:v>0.87</c:v>
                </c:pt>
              </c:numCache>
            </c:numRef>
          </c:val>
          <c:extLst xmlns:c16r2="http://schemas.microsoft.com/office/drawing/2015/06/chart">
            <c:ext xmlns:c16="http://schemas.microsoft.com/office/drawing/2014/chart" uri="{C3380CC4-5D6E-409C-BE32-E72D297353CC}">
              <c16:uniqueId val="{00000006-3A91-40A6-9F36-7149D7BF87D5}"/>
            </c:ext>
          </c:extLst>
        </c:ser>
        <c:ser>
          <c:idx val="7"/>
          <c:order val="7"/>
          <c:tx>
            <c:strRef>
              <c:f>データシート!$A$34</c:f>
              <c:strCache>
                <c:ptCount val="1"/>
                <c:pt idx="0">
                  <c:v>長井市国民健康保険特別会計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c:v>
                </c:pt>
                <c:pt idx="2">
                  <c:v>#N/A</c:v>
                </c:pt>
                <c:pt idx="3">
                  <c:v>1.1100000000000001</c:v>
                </c:pt>
                <c:pt idx="4">
                  <c:v>#N/A</c:v>
                </c:pt>
                <c:pt idx="5">
                  <c:v>1.21</c:v>
                </c:pt>
                <c:pt idx="6">
                  <c:v>#N/A</c:v>
                </c:pt>
                <c:pt idx="7">
                  <c:v>2.1800000000000002</c:v>
                </c:pt>
                <c:pt idx="8">
                  <c:v>#N/A</c:v>
                </c:pt>
                <c:pt idx="9">
                  <c:v>1.96</c:v>
                </c:pt>
              </c:numCache>
            </c:numRef>
          </c:val>
          <c:extLst xmlns:c16r2="http://schemas.microsoft.com/office/drawing/2015/06/chart">
            <c:ext xmlns:c16="http://schemas.microsoft.com/office/drawing/2014/chart" uri="{C3380CC4-5D6E-409C-BE32-E72D297353CC}">
              <c16:uniqueId val="{00000007-3A91-40A6-9F36-7149D7BF87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7.37</c:v>
                </c:pt>
                <c:pt idx="2">
                  <c:v>#N/A</c:v>
                </c:pt>
                <c:pt idx="3">
                  <c:v>6.31</c:v>
                </c:pt>
                <c:pt idx="4">
                  <c:v>#N/A</c:v>
                </c:pt>
                <c:pt idx="5">
                  <c:v>5.37</c:v>
                </c:pt>
                <c:pt idx="6">
                  <c:v>#N/A</c:v>
                </c:pt>
                <c:pt idx="7">
                  <c:v>5.87</c:v>
                </c:pt>
                <c:pt idx="8">
                  <c:v>#N/A</c:v>
                </c:pt>
                <c:pt idx="9">
                  <c:v>5.0199999999999996</c:v>
                </c:pt>
              </c:numCache>
            </c:numRef>
          </c:val>
          <c:extLst xmlns:c16r2="http://schemas.microsoft.com/office/drawing/2015/06/chart">
            <c:ext xmlns:c16="http://schemas.microsoft.com/office/drawing/2014/chart" uri="{C3380CC4-5D6E-409C-BE32-E72D297353CC}">
              <c16:uniqueId val="{00000008-3A91-40A6-9F36-7149D7BF87D5}"/>
            </c:ext>
          </c:extLst>
        </c:ser>
        <c:ser>
          <c:idx val="9"/>
          <c:order val="9"/>
          <c:tx>
            <c:strRef>
              <c:f>データシート!$A$36</c:f>
              <c:strCache>
                <c:ptCount val="1"/>
                <c:pt idx="0">
                  <c:v>長井市水道事業会計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6.77</c:v>
                </c:pt>
                <c:pt idx="2">
                  <c:v>#N/A</c:v>
                </c:pt>
                <c:pt idx="3">
                  <c:v>7.6</c:v>
                </c:pt>
                <c:pt idx="4">
                  <c:v>#N/A</c:v>
                </c:pt>
                <c:pt idx="5">
                  <c:v>6.61</c:v>
                </c:pt>
                <c:pt idx="6">
                  <c:v>#N/A</c:v>
                </c:pt>
                <c:pt idx="7">
                  <c:v>7.97</c:v>
                </c:pt>
                <c:pt idx="8">
                  <c:v>#N/A</c:v>
                </c:pt>
                <c:pt idx="9">
                  <c:v>8.32</c:v>
                </c:pt>
              </c:numCache>
            </c:numRef>
          </c:val>
          <c:extLst xmlns:c16r2="http://schemas.microsoft.com/office/drawing/2015/06/chart">
            <c:ext xmlns:c16="http://schemas.microsoft.com/office/drawing/2014/chart" uri="{C3380CC4-5D6E-409C-BE32-E72D297353CC}">
              <c16:uniqueId val="{00000009-3A91-40A6-9F36-7149D7BF87D5}"/>
            </c:ext>
          </c:extLst>
        </c:ser>
        <c:dLbls>
          <c:showLegendKey val="0"/>
          <c:showVal val="0"/>
          <c:showCatName val="0"/>
          <c:showSerName val="0"/>
          <c:showPercent val="0"/>
          <c:showBubbleSize val="0"/>
        </c:dLbls>
        <c:gapWidth val="150"/>
        <c:overlap val="100"/>
        <c:axId val="224784384"/>
        <c:axId val="224785920"/>
      </c:barChart>
      <c:catAx>
        <c:axId val="2247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85920"/>
        <c:crosses val="autoZero"/>
        <c:auto val="1"/>
        <c:lblAlgn val="ctr"/>
        <c:lblOffset val="100"/>
        <c:tickLblSkip val="1"/>
        <c:tickMarkSkip val="1"/>
        <c:noMultiLvlLbl val="0"/>
      </c:catAx>
      <c:valAx>
        <c:axId val="22478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8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1307</c:v>
                </c:pt>
                <c:pt idx="5">
                  <c:v>1266</c:v>
                </c:pt>
                <c:pt idx="8">
                  <c:v>1291</c:v>
                </c:pt>
                <c:pt idx="11">
                  <c:v>1301</c:v>
                </c:pt>
                <c:pt idx="14">
                  <c:v>1269</c:v>
                </c:pt>
              </c:numCache>
            </c:numRef>
          </c:val>
          <c:extLst xmlns:c16r2="http://schemas.microsoft.com/office/drawing/2015/06/chart">
            <c:ext xmlns:c16="http://schemas.microsoft.com/office/drawing/2014/chart" uri="{C3380CC4-5D6E-409C-BE32-E72D297353CC}">
              <c16:uniqueId val="{00000000-B481-4D20-8540-BA8AB282A1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81-4D20-8540-BA8AB282A1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2-B481-4D20-8540-BA8AB282A1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223</c:v>
                </c:pt>
                <c:pt idx="3">
                  <c:v>262</c:v>
                </c:pt>
                <c:pt idx="6">
                  <c:v>298</c:v>
                </c:pt>
                <c:pt idx="9">
                  <c:v>333</c:v>
                </c:pt>
                <c:pt idx="12">
                  <c:v>343</c:v>
                </c:pt>
              </c:numCache>
            </c:numRef>
          </c:val>
          <c:extLst xmlns:c16r2="http://schemas.microsoft.com/office/drawing/2015/06/chart">
            <c:ext xmlns:c16="http://schemas.microsoft.com/office/drawing/2014/chart" uri="{C3380CC4-5D6E-409C-BE32-E72D297353CC}">
              <c16:uniqueId val="{00000003-B481-4D20-8540-BA8AB282A1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807</c:v>
                </c:pt>
                <c:pt idx="3">
                  <c:v>788</c:v>
                </c:pt>
                <c:pt idx="6">
                  <c:v>790</c:v>
                </c:pt>
                <c:pt idx="9">
                  <c:v>703</c:v>
                </c:pt>
                <c:pt idx="12">
                  <c:v>624</c:v>
                </c:pt>
              </c:numCache>
            </c:numRef>
          </c:val>
          <c:extLst xmlns:c16r2="http://schemas.microsoft.com/office/drawing/2015/06/chart">
            <c:ext xmlns:c16="http://schemas.microsoft.com/office/drawing/2014/chart" uri="{C3380CC4-5D6E-409C-BE32-E72D297353CC}">
              <c16:uniqueId val="{00000004-B481-4D20-8540-BA8AB282A1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81-4D20-8540-BA8AB282A1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81-4D20-8540-BA8AB282A1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980</c:v>
                </c:pt>
                <c:pt idx="3">
                  <c:v>1015</c:v>
                </c:pt>
                <c:pt idx="6">
                  <c:v>1014</c:v>
                </c:pt>
                <c:pt idx="9">
                  <c:v>1040</c:v>
                </c:pt>
                <c:pt idx="12">
                  <c:v>1095</c:v>
                </c:pt>
              </c:numCache>
            </c:numRef>
          </c:val>
          <c:extLst xmlns:c16r2="http://schemas.microsoft.com/office/drawing/2015/06/chart">
            <c:ext xmlns:c16="http://schemas.microsoft.com/office/drawing/2014/chart" uri="{C3380CC4-5D6E-409C-BE32-E72D297353CC}">
              <c16:uniqueId val="{00000007-B481-4D20-8540-BA8AB282A190}"/>
            </c:ext>
          </c:extLst>
        </c:ser>
        <c:dLbls>
          <c:showLegendKey val="0"/>
          <c:showVal val="0"/>
          <c:showCatName val="0"/>
          <c:showSerName val="0"/>
          <c:showPercent val="0"/>
          <c:showBubbleSize val="0"/>
        </c:dLbls>
        <c:gapWidth val="100"/>
        <c:overlap val="100"/>
        <c:axId val="218926464"/>
        <c:axId val="21894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706</c:v>
                </c:pt>
                <c:pt idx="2">
                  <c:v>#N/A</c:v>
                </c:pt>
                <c:pt idx="3">
                  <c:v>#N/A</c:v>
                </c:pt>
                <c:pt idx="4">
                  <c:v>801</c:v>
                </c:pt>
                <c:pt idx="5">
                  <c:v>#N/A</c:v>
                </c:pt>
                <c:pt idx="6">
                  <c:v>#N/A</c:v>
                </c:pt>
                <c:pt idx="7">
                  <c:v>813</c:v>
                </c:pt>
                <c:pt idx="8">
                  <c:v>#N/A</c:v>
                </c:pt>
                <c:pt idx="9">
                  <c:v>#N/A</c:v>
                </c:pt>
                <c:pt idx="10">
                  <c:v>777</c:v>
                </c:pt>
                <c:pt idx="11">
                  <c:v>#N/A</c:v>
                </c:pt>
                <c:pt idx="12">
                  <c:v>#N/A</c:v>
                </c:pt>
                <c:pt idx="13">
                  <c:v>794</c:v>
                </c:pt>
                <c:pt idx="14">
                  <c:v>#N/A</c:v>
                </c:pt>
              </c:numCache>
            </c:numRef>
          </c:val>
          <c:smooth val="0"/>
          <c:extLst xmlns:c16r2="http://schemas.microsoft.com/office/drawing/2015/06/chart">
            <c:ext xmlns:c16="http://schemas.microsoft.com/office/drawing/2014/chart" uri="{C3380CC4-5D6E-409C-BE32-E72D297353CC}">
              <c16:uniqueId val="{00000008-B481-4D20-8540-BA8AB282A190}"/>
            </c:ext>
          </c:extLst>
        </c:ser>
        <c:dLbls>
          <c:showLegendKey val="0"/>
          <c:showVal val="0"/>
          <c:showCatName val="0"/>
          <c:showSerName val="0"/>
          <c:showPercent val="0"/>
          <c:showBubbleSize val="0"/>
        </c:dLbls>
        <c:marker val="1"/>
        <c:smooth val="0"/>
        <c:axId val="218926464"/>
        <c:axId val="218949120"/>
      </c:lineChart>
      <c:catAx>
        <c:axId val="2189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949120"/>
        <c:crosses val="autoZero"/>
        <c:auto val="1"/>
        <c:lblAlgn val="ctr"/>
        <c:lblOffset val="100"/>
        <c:tickLblSkip val="1"/>
        <c:tickMarkSkip val="1"/>
        <c:noMultiLvlLbl val="0"/>
      </c:catAx>
      <c:valAx>
        <c:axId val="21894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12705</c:v>
                </c:pt>
                <c:pt idx="5">
                  <c:v>12462</c:v>
                </c:pt>
                <c:pt idx="8">
                  <c:v>12840</c:v>
                </c:pt>
                <c:pt idx="11">
                  <c:v>12450</c:v>
                </c:pt>
                <c:pt idx="14">
                  <c:v>12547</c:v>
                </c:pt>
              </c:numCache>
            </c:numRef>
          </c:val>
          <c:extLst xmlns:c16r2="http://schemas.microsoft.com/office/drawing/2015/06/chart">
            <c:ext xmlns:c16="http://schemas.microsoft.com/office/drawing/2014/chart" uri="{C3380CC4-5D6E-409C-BE32-E72D297353CC}">
              <c16:uniqueId val="{00000000-C186-4453-BFBE-2B4DDBC319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1109</c:v>
                </c:pt>
                <c:pt idx="5">
                  <c:v>1036</c:v>
                </c:pt>
                <c:pt idx="8">
                  <c:v>1001</c:v>
                </c:pt>
                <c:pt idx="11">
                  <c:v>934</c:v>
                </c:pt>
                <c:pt idx="14">
                  <c:v>1042</c:v>
                </c:pt>
              </c:numCache>
            </c:numRef>
          </c:val>
          <c:extLst xmlns:c16r2="http://schemas.microsoft.com/office/drawing/2015/06/chart">
            <c:ext xmlns:c16="http://schemas.microsoft.com/office/drawing/2014/chart" uri="{C3380CC4-5D6E-409C-BE32-E72D297353CC}">
              <c16:uniqueId val="{00000001-C186-4453-BFBE-2B4DDBC319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2041</c:v>
                </c:pt>
                <c:pt idx="5">
                  <c:v>2223</c:v>
                </c:pt>
                <c:pt idx="8">
                  <c:v>2696</c:v>
                </c:pt>
                <c:pt idx="11">
                  <c:v>2202</c:v>
                </c:pt>
                <c:pt idx="14">
                  <c:v>1685</c:v>
                </c:pt>
              </c:numCache>
            </c:numRef>
          </c:val>
          <c:extLst xmlns:c16r2="http://schemas.microsoft.com/office/drawing/2015/06/chart">
            <c:ext xmlns:c16="http://schemas.microsoft.com/office/drawing/2014/chart" uri="{C3380CC4-5D6E-409C-BE32-E72D297353CC}">
              <c16:uniqueId val="{00000002-C186-4453-BFBE-2B4DDBC319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86-4453-BFBE-2B4DDBC319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86-4453-BFBE-2B4DDBC319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86-4453-BFBE-2B4DDBC319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2575</c:v>
                </c:pt>
                <c:pt idx="3">
                  <c:v>2512</c:v>
                </c:pt>
                <c:pt idx="6">
                  <c:v>2512</c:v>
                </c:pt>
                <c:pt idx="9">
                  <c:v>2472</c:v>
                </c:pt>
                <c:pt idx="12">
                  <c:v>2325</c:v>
                </c:pt>
              </c:numCache>
            </c:numRef>
          </c:val>
          <c:extLst xmlns:c16r2="http://schemas.microsoft.com/office/drawing/2015/06/chart">
            <c:ext xmlns:c16="http://schemas.microsoft.com/office/drawing/2014/chart" uri="{C3380CC4-5D6E-409C-BE32-E72D297353CC}">
              <c16:uniqueId val="{00000006-C186-4453-BFBE-2B4DDBC319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2868</c:v>
                </c:pt>
                <c:pt idx="3">
                  <c:v>2698</c:v>
                </c:pt>
                <c:pt idx="6">
                  <c:v>3042</c:v>
                </c:pt>
                <c:pt idx="9">
                  <c:v>2884</c:v>
                </c:pt>
                <c:pt idx="12">
                  <c:v>2870</c:v>
                </c:pt>
              </c:numCache>
            </c:numRef>
          </c:val>
          <c:extLst xmlns:c16r2="http://schemas.microsoft.com/office/drawing/2015/06/chart">
            <c:ext xmlns:c16="http://schemas.microsoft.com/office/drawing/2014/chart" uri="{C3380CC4-5D6E-409C-BE32-E72D297353CC}">
              <c16:uniqueId val="{00000007-C186-4453-BFBE-2B4DDBC319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7020</c:v>
                </c:pt>
                <c:pt idx="3">
                  <c:v>6526</c:v>
                </c:pt>
                <c:pt idx="6">
                  <c:v>6138</c:v>
                </c:pt>
                <c:pt idx="9">
                  <c:v>5749</c:v>
                </c:pt>
                <c:pt idx="12">
                  <c:v>5391</c:v>
                </c:pt>
              </c:numCache>
            </c:numRef>
          </c:val>
          <c:extLst xmlns:c16r2="http://schemas.microsoft.com/office/drawing/2015/06/chart">
            <c:ext xmlns:c16="http://schemas.microsoft.com/office/drawing/2014/chart" uri="{C3380CC4-5D6E-409C-BE32-E72D297353CC}">
              <c16:uniqueId val="{00000008-C186-4453-BFBE-2B4DDBC319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7</c:v>
                </c:pt>
                <c:pt idx="6">
                  <c:v>5</c:v>
                </c:pt>
                <c:pt idx="9">
                  <c:v>3</c:v>
                </c:pt>
                <c:pt idx="12">
                  <c:v>2</c:v>
                </c:pt>
              </c:numCache>
            </c:numRef>
          </c:val>
          <c:extLst xmlns:c16r2="http://schemas.microsoft.com/office/drawing/2015/06/chart">
            <c:ext xmlns:c16="http://schemas.microsoft.com/office/drawing/2014/chart" uri="{C3380CC4-5D6E-409C-BE32-E72D297353CC}">
              <c16:uniqueId val="{00000009-C186-4453-BFBE-2B4DDBC319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11522</c:v>
                </c:pt>
                <c:pt idx="3">
                  <c:v>11783</c:v>
                </c:pt>
                <c:pt idx="6">
                  <c:v>12621</c:v>
                </c:pt>
                <c:pt idx="9">
                  <c:v>13206</c:v>
                </c:pt>
                <c:pt idx="12">
                  <c:v>14471</c:v>
                </c:pt>
              </c:numCache>
            </c:numRef>
          </c:val>
          <c:extLst xmlns:c16r2="http://schemas.microsoft.com/office/drawing/2015/06/chart">
            <c:ext xmlns:c16="http://schemas.microsoft.com/office/drawing/2014/chart" uri="{C3380CC4-5D6E-409C-BE32-E72D297353CC}">
              <c16:uniqueId val="{0000000A-C186-4453-BFBE-2B4DDBC3192A}"/>
            </c:ext>
          </c:extLst>
        </c:ser>
        <c:dLbls>
          <c:showLegendKey val="0"/>
          <c:showVal val="0"/>
          <c:showCatName val="0"/>
          <c:showSerName val="0"/>
          <c:showPercent val="0"/>
          <c:showBubbleSize val="0"/>
        </c:dLbls>
        <c:gapWidth val="100"/>
        <c:overlap val="100"/>
        <c:axId val="225900032"/>
        <c:axId val="22590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8139</c:v>
                </c:pt>
                <c:pt idx="2">
                  <c:v>#N/A</c:v>
                </c:pt>
                <c:pt idx="3">
                  <c:v>#N/A</c:v>
                </c:pt>
                <c:pt idx="4">
                  <c:v>7807</c:v>
                </c:pt>
                <c:pt idx="5">
                  <c:v>#N/A</c:v>
                </c:pt>
                <c:pt idx="6">
                  <c:v>#N/A</c:v>
                </c:pt>
                <c:pt idx="7">
                  <c:v>7781</c:v>
                </c:pt>
                <c:pt idx="8">
                  <c:v>#N/A</c:v>
                </c:pt>
                <c:pt idx="9">
                  <c:v>#N/A</c:v>
                </c:pt>
                <c:pt idx="10">
                  <c:v>8729</c:v>
                </c:pt>
                <c:pt idx="11">
                  <c:v>#N/A</c:v>
                </c:pt>
                <c:pt idx="12">
                  <c:v>#N/A</c:v>
                </c:pt>
                <c:pt idx="13">
                  <c:v>9785</c:v>
                </c:pt>
                <c:pt idx="14">
                  <c:v>#N/A</c:v>
                </c:pt>
              </c:numCache>
            </c:numRef>
          </c:val>
          <c:smooth val="0"/>
          <c:extLst xmlns:c16r2="http://schemas.microsoft.com/office/drawing/2015/06/chart">
            <c:ext xmlns:c16="http://schemas.microsoft.com/office/drawing/2014/chart" uri="{C3380CC4-5D6E-409C-BE32-E72D297353CC}">
              <c16:uniqueId val="{0000000B-C186-4453-BFBE-2B4DDBC3192A}"/>
            </c:ext>
          </c:extLst>
        </c:ser>
        <c:dLbls>
          <c:showLegendKey val="0"/>
          <c:showVal val="0"/>
          <c:showCatName val="0"/>
          <c:showSerName val="0"/>
          <c:showPercent val="0"/>
          <c:showBubbleSize val="0"/>
        </c:dLbls>
        <c:marker val="1"/>
        <c:smooth val="0"/>
        <c:axId val="225900032"/>
        <c:axId val="225901952"/>
      </c:lineChart>
      <c:catAx>
        <c:axId val="2259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901952"/>
        <c:crosses val="autoZero"/>
        <c:auto val="1"/>
        <c:lblAlgn val="ctr"/>
        <c:lblOffset val="100"/>
        <c:tickLblSkip val="1"/>
        <c:tickMarkSkip val="1"/>
        <c:noMultiLvlLbl val="0"/>
      </c:catAx>
      <c:valAx>
        <c:axId val="22590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1003</c:v>
                </c:pt>
                <c:pt idx="1">
                  <c:v>716</c:v>
                </c:pt>
                <c:pt idx="2">
                  <c:v>508</c:v>
                </c:pt>
              </c:numCache>
            </c:numRef>
          </c:val>
          <c:extLst xmlns:c16r2="http://schemas.microsoft.com/office/drawing/2015/06/chart">
            <c:ext xmlns:c16="http://schemas.microsoft.com/office/drawing/2014/chart" uri="{C3380CC4-5D6E-409C-BE32-E72D297353CC}">
              <c16:uniqueId val="{00000000-965C-408B-A31B-E434A78EFB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c:v>
                </c:pt>
                <c:pt idx="1">
                  <c:v>89</c:v>
                </c:pt>
                <c:pt idx="2">
                  <c:v>37</c:v>
                </c:pt>
              </c:numCache>
            </c:numRef>
          </c:val>
          <c:extLst xmlns:c16r2="http://schemas.microsoft.com/office/drawing/2015/06/chart">
            <c:ext xmlns:c16="http://schemas.microsoft.com/office/drawing/2014/chart" uri="{C3380CC4-5D6E-409C-BE32-E72D297353CC}">
              <c16:uniqueId val="{00000001-965C-408B-A31B-E434A78EFB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1292</c:v>
                </c:pt>
                <c:pt idx="1">
                  <c:v>1014</c:v>
                </c:pt>
                <c:pt idx="2">
                  <c:v>735</c:v>
                </c:pt>
              </c:numCache>
            </c:numRef>
          </c:val>
          <c:extLst xmlns:c16r2="http://schemas.microsoft.com/office/drawing/2015/06/chart">
            <c:ext xmlns:c16="http://schemas.microsoft.com/office/drawing/2014/chart" uri="{C3380CC4-5D6E-409C-BE32-E72D297353CC}">
              <c16:uniqueId val="{00000002-965C-408B-A31B-E434A78EFB0C}"/>
            </c:ext>
          </c:extLst>
        </c:ser>
        <c:dLbls>
          <c:showLegendKey val="0"/>
          <c:showVal val="0"/>
          <c:showCatName val="0"/>
          <c:showSerName val="0"/>
          <c:showPercent val="0"/>
          <c:showBubbleSize val="0"/>
        </c:dLbls>
        <c:gapWidth val="120"/>
        <c:overlap val="100"/>
        <c:axId val="225238016"/>
        <c:axId val="225239808"/>
      </c:barChart>
      <c:catAx>
        <c:axId val="2252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239808"/>
        <c:crosses val="autoZero"/>
        <c:auto val="1"/>
        <c:lblAlgn val="ctr"/>
        <c:lblOffset val="100"/>
        <c:tickLblSkip val="1"/>
        <c:tickMarkSkip val="1"/>
        <c:noMultiLvlLbl val="0"/>
      </c:catAx>
      <c:valAx>
        <c:axId val="225239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23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{9985C8F2-AE31-4E28-8F43-2BC009C87E39}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3C-4666-A9E0-F9A10EDDE3D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{E6EFB92F-E05A-4D11-957A-74B30868D025}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3C-4666-A9E0-F9A10EDDE3D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{78EA2FC8-E56F-4650-978F-ADD2B19F90ED}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3C-4666-A9E0-F9A10EDDE3D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{C83F33C8-B056-4F98-96CE-CFFCB9992BAE}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3C-4666-A9E0-F9A10EDDE3D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{5E2514F7-418C-4A67-A7EB-691D1CE41C31}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3C-4666-A9E0-F9A10EDDE3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{591DE0C0-F226-4175-B335-0022D2F96181}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3C-4666-A9E0-F9A10EDDE3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{36451BEC-39CA-4325-B52F-EAE34D94FBBA}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3C-4666-A9E0-F9A10EDDE3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{6A9A7A4A-064E-4E4E-ABE9-3D013460871F}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3C-4666-A9E0-F9A10EDDE3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{EBD03D62-94CF-405F-BB6A-9014A5619216}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3C-4666-A9E0-F9A10EDDE3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66.900000000000006</c:v>
                </c:pt>
                <c:pt idx="24">
                  <c:v>75.900000000000006</c:v>
                </c:pt>
              </c:numCache>
            </c:numRef>
          </c:xVal>
          <c:yVal>
            <c:numRef>
              <c:f>公会計指標分析・財政指標組合せ分析表!$BP$51:$DC$51</c:f>
              <c:numCache>
                <c:formatCode>#,##0.0;"▲ "#,##0.0</c:formatCode>
                <c:ptCount val="40"/>
                <c:pt idx="16">
                  <c:v>103.7</c:v>
                </c:pt>
                <c:pt idx="24">
                  <c:v>128.1</c:v>
                </c:pt>
              </c:numCache>
            </c:numRef>
          </c:yVal>
          <c:smooth val="0"/>
          <c:extLst xmlns:c16r2="http://schemas.microsoft.com/office/drawing/2015/06/chart">
            <c:ext xmlns:c16="http://schemas.microsoft.com/office/drawing/2014/chart" uri="{C3380CC4-5D6E-409C-BE32-E72D297353CC}">
              <c16:uniqueId val="{00000009-C23C-4666-A9E0-F9A10EDDE3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{389923B4-F545-411D-B498-3C8FB41DA9E3}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3C-4666-A9E0-F9A10EDDE3D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{964D1BEA-DE28-4C1C-8493-6FD3B4DC9E07}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3C-4666-A9E0-F9A10EDDE3D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{497F14E7-D0D3-4D39-AFA0-57F6CB39D1D4}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3C-4666-A9E0-F9A10EDDE3D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{73692B68-E286-4830-89BE-E915CE653B26}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3C-4666-A9E0-F9A10EDDE3D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{04730E1E-2183-4E81-8460-46AA3D856207}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3C-4666-A9E0-F9A10EDDE3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{0F9F57B1-77DF-417A-A291-2B6C314797F3}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3C-4666-A9E0-F9A10EDDE3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{1FCF96A2-C995-4AD3-A68B-EE2CC4F5165B}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3C-4666-A9E0-F9A10EDDE3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{25DC20D7-C2D6-4429-B572-82FF5BBB9B48}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3C-4666-A9E0-F9A10EDDE3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{CACBC576-C4B5-4F83-8E4D-56BC55FC6D9B}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3C-4666-A9E0-F9A10EDDE3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numCache>
            </c:numRef>
          </c:xVal>
          <c:yVal>
            <c:numRef>
              <c:f>公会計指標分析・財政指標組合せ分析表!$BP$55:$DC$55</c:f>
              <c:numCache>
                <c:formatCode>#,##0.0;"▲ "#,##0.0</c:formatCode>
                <c:ptCount val="40"/>
                <c:pt idx="16">
                  <c:v>52.3</c:v>
                </c:pt>
                <c:pt idx="24">
                  <c:v>55.4</c:v>
                </c:pt>
              </c:numCache>
            </c:numRef>
          </c:yVal>
          <c:smooth val="0"/>
          <c:extLst xmlns:c16r2="http://schemas.microsoft.com/office/drawing/2015/06/chart">
            <c:ext xmlns:c16="http://schemas.microsoft.com/office/drawing/2014/chart" uri="{C3380CC4-5D6E-409C-BE32-E72D297353CC}">
              <c16:uniqueId val="{00000013-C23C-4666-A9E0-F9A10EDDE3D3}"/>
            </c:ext>
          </c:extLst>
        </c:ser>
        <c:dLbls>
          <c:showLegendKey val="0"/>
          <c:showVal val="1"/>
          <c:showCatName val="0"/>
          <c:showSerName val="0"/>
          <c:showPercent val="0"/>
          <c:showBubbleSize val="0"/>
        </c:dLbls>
        <c:axId val="225705344"/>
        <c:axId val="225523200"/>
      </c:scatterChart>
      <c:valAx>
        <c:axId val="225705344"/>
        <c:scaling>
          <c:orientation val="minMax"/>
          <c:max val="7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23200"/>
        <c:crosses val="autoZero"/>
        <c:crossBetween val="midCat"/>
      </c:valAx>
      <c:valAx>
        <c:axId val="225523200"/>
        <c:scaling>
          <c:orientation val="minMax"/>
          <c:max val="141"/>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705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{145CE0F5-9C7D-4064-B982-99A7E163D528}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22D-4AFC-8B7E-3B88DCB149A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{FF2EE39A-D677-456D-B377-ADF807F00743}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D-4AFC-8B7E-3B88DCB149A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{8EF1E90A-8C45-49A9-9A3E-CD2FC30F7E69}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D-4AFC-8B7E-3B88DCB149A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{A452A74E-7018-49E7-8D3D-74C469F24AFF}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D-4AFC-8B7E-3B88DCB149A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{97EFE039-8D00-4436-86CA-0A2C6291B245}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D-4AFC-8B7E-3B88DCB149A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{B7F7019E-B9CB-4203-9451-95FAD87E3816}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22D-4AFC-8B7E-3B88DCB149A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{BCF18731-46D0-47CA-8015-012ABA9DF3B4}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22D-4AFC-8B7E-3B88DCB149A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{CA379545-A7CC-43D0-8689-2F8893540909}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22D-4AFC-8B7E-3B88DCB149A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{22562F13-F02B-4A1C-A3E1-A31239C784FC}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22D-4AFC-8B7E-3B88DCB149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11.8</c:v>
                </c:pt>
                <c:pt idx="16">
                  <c:v>11.1</c:v>
                </c:pt>
                <c:pt idx="24">
                  <c:v>11.4</c:v>
                </c:pt>
                <c:pt idx="32">
                  <c:v>11.3</c:v>
                </c:pt>
              </c:numCache>
            </c:numRef>
          </c:xVal>
          <c:yVal>
            <c:numRef>
              <c:f>公会計指標分析・財政指標組合せ分析表!$BP$73:$DC$73</c:f>
              <c:numCache>
                <c:formatCode>#,##0.0;"▲ "#,##0.0</c:formatCode>
                <c:ptCount val="40"/>
                <c:pt idx="0">
                  <c:v>120.5</c:v>
                </c:pt>
                <c:pt idx="8">
                  <c:v>117.5</c:v>
                </c:pt>
                <c:pt idx="16">
                  <c:v>103.7</c:v>
                </c:pt>
                <c:pt idx="24">
                  <c:v>128.1</c:v>
                </c:pt>
                <c:pt idx="32">
                  <c:v>144.69999999999999</c:v>
                </c:pt>
              </c:numCache>
            </c:numRef>
          </c:yVal>
          <c:smooth val="0"/>
          <c:extLst xmlns:c16r2="http://schemas.microsoft.com/office/drawing/2015/06/chart">
            <c:ext xmlns:c16="http://schemas.microsoft.com/office/drawing/2014/chart" uri="{C3380CC4-5D6E-409C-BE32-E72D297353CC}">
              <c16:uniqueId val="{00000009-822D-4AFC-8B7E-3B88DCB149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{5865D6EB-7D90-48B7-9330-FD19B6307259}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22D-4AFC-8B7E-3B88DCB149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{5FB9D6C9-4663-4D45-ABF0-01435DB6BD9A}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D-4AFC-8B7E-3B88DCB149A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{1CA8F2F3-5F91-42B8-9BEA-5EF2CE029358}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D-4AFC-8B7E-3B88DCB149A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{F4FE24ED-AB13-41FF-8658-1CB7D0897770}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D-4AFC-8B7E-3B88DCB149A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{1DFF5222-3F71-410B-840A-299C61B9E772}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D-4AFC-8B7E-3B88DCB149A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{9C18F5FD-ECC1-4D0B-A71E-9E2F24A3B725}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22D-4AFC-8B7E-3B88DCB149A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{7408A491-608A-4F68-A2C4-883E31CAE31B}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22D-4AFC-8B7E-3B88DCB149A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{9E3A387A-D79B-4818-BD5F-BC19C41C63D5}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22D-4AFC-8B7E-3B88DCB149A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{E600C573-5C05-4E18-9E2C-F051AFD7ADE6}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22D-4AFC-8B7E-3B88DCB14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822D-4AFC-8B7E-3B88DCB149A7}"/>
            </c:ext>
          </c:extLst>
        </c:ser>
        <c:dLbls>
          <c:showLegendKey val="0"/>
          <c:showVal val="1"/>
          <c:showCatName val="0"/>
          <c:showSerName val="0"/>
          <c:showPercent val="0"/>
          <c:showBubbleSize val="0"/>
        </c:dLbls>
        <c:axId val="226671616"/>
        <c:axId val="226670080"/>
      </c:scatterChart>
      <c:valAx>
        <c:axId val="226671616"/>
        <c:scaling>
          <c:orientation val="minMax"/>
          <c:max val="12.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70080"/>
        <c:crosses val="autoZero"/>
        <c:crossBetween val="midCat"/>
      </c:valAx>
      <c:valAx>
        <c:axId val="226670080"/>
        <c:scaling>
          <c:orientation val="minMax"/>
          <c:max val="16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671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一般会計の公債費である「元利償還金」については、過去の公共事業債等の償還終了による減はあるものの、平成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年度補正予算債や臨時財政対策債の元金償還開始の影響等により、増加している。</a:t>
          </a:r>
        </a:p>
        <a:p>
          <a:r>
            <a:rPr kumimoji="1" lang="ja-JP" altLang="en-US" sz="1400">
              <a:latin typeface="ＭＳ ゴシック" pitchFamily="49" charset="-128"/>
              <a:ea typeface="ＭＳ ゴシック" pitchFamily="49" charset="-128"/>
            </a:rPr>
            <a:t>　「公営企業債の元利償還金に対する繰入金」については、下水道事業等に対する繰出金の減により若干減少したが、まだまだ高い状況にある。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今後は、不急不要な事業の選別や建設事業の実施年度の調整等を行い、地方債発行額を抑制していく。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将来負担比率のうち、「一般会計等に係る地方債の現在高」については、平成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年度以降大規模な公共施設整備により、都市再生整備事業債、公園整備事業債、学校教育施設整備事業債、社会教育施設整備事業債等の起債が増加している。</a:t>
          </a:r>
        </a:p>
        <a:p>
          <a:r>
            <a:rPr kumimoji="1" lang="ja-JP" altLang="en-US" sz="1200">
              <a:latin typeface="ＭＳ ゴシック" pitchFamily="49" charset="-128"/>
              <a:ea typeface="ＭＳ ゴシック" pitchFamily="49" charset="-128"/>
            </a:rPr>
            <a:t>　「公営企業債等繰入見込額」については、施設等の整備が一段落したことなどにより減少傾向となっている。</a:t>
          </a:r>
        </a:p>
        <a:p>
          <a:r>
            <a:rPr kumimoji="1" lang="ja-JP" altLang="en-US" sz="1200">
              <a:latin typeface="ＭＳ ゴシック" pitchFamily="49" charset="-128"/>
              <a:ea typeface="ＭＳ ゴシック" pitchFamily="49" charset="-128"/>
            </a:rPr>
            <a:t>　「充当可能基金」については、大規模公共施設整備事業の開始に伴い財政調整基金及び公共施設整備基金を取り崩したため減少した。</a:t>
          </a:r>
        </a:p>
        <a:p>
          <a:r>
            <a:rPr kumimoji="1" lang="ja-JP" altLang="en-US" sz="1200">
              <a:latin typeface="ＭＳ ゴシック" pitchFamily="49" charset="-128"/>
              <a:ea typeface="ＭＳ ゴシック" pitchFamily="49" charset="-128"/>
            </a:rPr>
            <a:t>　以上のことから将来負担比率は増加しており、今後も大規模公共施設整備が続く見込みであるが、事業実施時期の平準化による市債の発行抑制や充当可能基金への積立等により、比率の改善を図っていく。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山形県長井市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百万円を「ふるさと応援基金」に積み立てた一方で寄付者の意向に沿った事業に充当するため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百万円を繰り入れたこと、大規模公共施設整備事業の開始に伴い財政調整基金を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庁舎建設をはじめ大規模公共施設整備が続く見込みのため、短期的に「公共施設整備基金」と財政調整基金は大幅に減少する見込みだが、中長期的には取り崩した分の財政調整基金への積立てや地方債の繰上償還に備えた減債基金の積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公共施設整備基金：公共施設の整備のために必要な財源を確保し、もって将来にわたる市財政の健全な運営を行う。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ふるさと応援基金：ふるさと長井への想いや共感を持つ個人又は団体から寄附を募り、寄附をした者の意向を反映した事業を行うことにより、魅力あるまちづくりに資する。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文教の杜運営基金：施設の安全な管理運営と所蔵歴史資料の管理を行うための財源を確保する。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年中の寄付額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年中の寄付額及び平成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年度のふるさと納税事業経費に相当する金額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百万円を繰り入れ寄付者の意向に沿った事業に充当したため、基金は減少した。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公共施設整備基金：大規模公共施設施設整備事業等に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公共施設整備基金：今後の大規模公共施設整備事業等に充当するため令和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年度まで基金は減少する見込みだが、その後は積立てを行っていく予定。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年度は大雪の影響、平成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年度は大規模公共施設整備事業の開始に伴い取り崩した影響で、残高が大幅に減少した。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今後、市庁舎建設等大規模公共施設整備事業が続く見込みのため、短期的には大幅に減少する見込みだが、基金からの取り崩しを抑え標準財政規模の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年度は、防災ラジオ屋外拡声装置整備事業に係る減債基金の積立て及び利子分の積立てを行った一方で、平成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年度補正予算債や臨時財政対策債の元金償還開始の影響等による公債費の増加に対応するため、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百万円を取崩した影響で残高が減少した。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大規模公共施設整備事業が続き起債が増える見込みのため、公債費の平準化が図れるよう状況を見て積立てを行っていく。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平成</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29</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年度の有形固定資産減価償却率が</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75.9</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％を示していることから、本市施設の</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4</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分の</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3</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強が更新時期を迎えている状況がうかがえる。</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今後は平成</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28</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年度に策定した「長井市公共施設等整備計画」に基づき、老朽化した施設について更新又は長寿命化を図るなどの適正管理に努めていく。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107859</xdr:rowOff>
    </xdr:from>
    <xdr:to>
      <xdr:col>19</xdr:col>
      <xdr:colOff>187325</xdr:colOff>
      <xdr:row>27</xdr:row>
      <xdr:rowOff>38009</xdr:rowOff>
    </xdr:to>
    <xdr:sp macro="" textlink="">
      <xdr:nvSpPr>
        <xdr:cNvPr id="81" name="楕円 80"/>
        <xdr:cNvSpPr/>
      </xdr:nvSpPr>
      <xdr:spPr>
        <a:xfrm>
          <a:off x="4000500" y="53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2" name="楕円 81"/>
        <xdr:cNvSpPr/>
      </xdr:nvSpPr>
      <xdr:spPr>
        <a:xfrm>
          <a:off x="3238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158659</xdr:rowOff>
    </xdr:from>
    <xdr:to>
      <xdr:col>19</xdr:col>
      <xdr:colOff>136525</xdr:colOff>
      <xdr:row>28</xdr:row>
      <xdr:rowOff>93345</xdr:rowOff>
    </xdr:to>
    <xdr:cxnSp macro="">
      <xdr:nvCxnSpPr>
        <xdr:cNvPr id="83" name="直線コネクタ 82"/>
        <xdr:cNvCxnSpPr/>
      </xdr:nvCxnSpPr>
      <xdr:spPr>
        <a:xfrm flipV="1">
          <a:off x="3289300" y="5387884"/>
          <a:ext cx="762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4"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5"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6"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54536</xdr:rowOff>
    </xdr:from>
    <xdr:ext cx="405111" cy="259045"/>
    <xdr:sp macro="" textlink="">
      <xdr:nvSpPr>
        <xdr:cNvPr id="87" name="n_1mainValue有形固定資産減価償却率"/>
        <xdr:cNvSpPr txBox="1"/>
      </xdr:nvSpPr>
      <xdr:spPr>
        <a:xfrm>
          <a:off x="3836044" y="511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88" name="n_2main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、長井小学校旧第一校舎耐震整備工事等の大規模事業に係る起債額が増加したことなどにより平成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135.1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値と比較しても高い数値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になっている。今後は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庁舎建設をはじめとした大規模公共事業の着工が本格化する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特定目的基金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の計画的活用等で起債額を抑制するなど、中長期的な視点で計画的な公共施設整備を進めていく。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18" name="直線コネクタ 117"/>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19"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0" name="直線コネクタ 119"/>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1"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2" name="直線コネクタ 121"/>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3"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4" name="フローチャート: 判断 123"/>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5" name="フローチャート: 判断 124"/>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88865</xdr:rowOff>
    </xdr:from>
    <xdr:to>
      <xdr:col>76</xdr:col>
      <xdr:colOff>73025</xdr:colOff>
      <xdr:row>31</xdr:row>
      <xdr:rowOff>19015</xdr:rowOff>
    </xdr:to>
    <xdr:sp macro="" textlink="">
      <xdr:nvSpPr>
        <xdr:cNvPr id="131" name="楕円 130"/>
        <xdr:cNvSpPr/>
      </xdr:nvSpPr>
      <xdr:spPr>
        <a:xfrm>
          <a:off x="14744700" y="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111742</xdr:rowOff>
    </xdr:from>
    <xdr:ext cx="469744" cy="259045"/>
    <xdr:sp macro="" textlink="">
      <xdr:nvSpPr>
        <xdr:cNvPr id="132" name="債務償還比率該当値テキスト"/>
        <xdr:cNvSpPr txBox="1"/>
      </xdr:nvSpPr>
      <xdr:spPr>
        <a:xfrm>
          <a:off x="14846300" y="58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79459</xdr:rowOff>
    </xdr:from>
    <xdr:to>
      <xdr:col>72</xdr:col>
      <xdr:colOff>123825</xdr:colOff>
      <xdr:row>32</xdr:row>
      <xdr:rowOff>9609</xdr:rowOff>
    </xdr:to>
    <xdr:sp macro="" textlink="">
      <xdr:nvSpPr>
        <xdr:cNvPr id="133" name="楕円 132"/>
        <xdr:cNvSpPr/>
      </xdr:nvSpPr>
      <xdr:spPr>
        <a:xfrm>
          <a:off x="14033500" y="61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139665</xdr:rowOff>
    </xdr:from>
    <xdr:to>
      <xdr:col>76</xdr:col>
      <xdr:colOff>22225</xdr:colOff>
      <xdr:row>31</xdr:row>
      <xdr:rowOff>130259</xdr:rowOff>
    </xdr:to>
    <xdr:cxnSp macro="">
      <xdr:nvCxnSpPr>
        <xdr:cNvPr id="134" name="直線コネクタ 133"/>
        <xdr:cNvCxnSpPr/>
      </xdr:nvCxnSpPr>
      <xdr:spPr>
        <a:xfrm flipV="1">
          <a:off x="14084300" y="6054690"/>
          <a:ext cx="711200" cy="16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5"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26136</xdr:rowOff>
    </xdr:from>
    <xdr:ext cx="469744" cy="259045"/>
    <xdr:sp macro="" textlink="">
      <xdr:nvSpPr>
        <xdr:cNvPr id="136" name="n_1mainValue債務償還比率"/>
        <xdr:cNvSpPr txBox="1"/>
      </xdr:nvSpPr>
      <xdr:spPr>
        <a:xfrm>
          <a:off x="13836727" y="59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15603</xdr:rowOff>
    </xdr:from>
    <xdr:to>
      <xdr:col>20</xdr:col>
      <xdr:colOff>38100</xdr:colOff>
      <xdr:row>33</xdr:row>
      <xdr:rowOff>117203</xdr:rowOff>
    </xdr:to>
    <xdr:sp macro="" textlink="">
      <xdr:nvSpPr>
        <xdr:cNvPr id="72" name="楕円 71"/>
        <xdr:cNvSpPr/>
      </xdr:nvSpPr>
      <xdr:spPr>
        <a:xfrm>
          <a:off x="3746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15603</xdr:rowOff>
    </xdr:from>
    <xdr:to>
      <xdr:col>15</xdr:col>
      <xdr:colOff>101600</xdr:colOff>
      <xdr:row>33</xdr:row>
      <xdr:rowOff>117203</xdr:rowOff>
    </xdr:to>
    <xdr:sp macro="" textlink="">
      <xdr:nvSpPr>
        <xdr:cNvPr id="73" name="楕円 72"/>
        <xdr:cNvSpPr/>
      </xdr:nvSpPr>
      <xdr:spPr>
        <a:xfrm>
          <a:off x="2857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66403</xdr:rowOff>
    </xdr:from>
    <xdr:to>
      <xdr:col>19</xdr:col>
      <xdr:colOff>177800</xdr:colOff>
      <xdr:row>33</xdr:row>
      <xdr:rowOff>66403</xdr:rowOff>
    </xdr:to>
    <xdr:cxnSp macro="">
      <xdr:nvCxnSpPr>
        <xdr:cNvPr id="74" name="直線コネクタ 73"/>
        <xdr:cNvCxnSpPr/>
      </xdr:nvCxnSpPr>
      <xdr:spPr>
        <a:xfrm>
          <a:off x="2908300" y="5724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5"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6"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7"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133730</xdr:rowOff>
    </xdr:from>
    <xdr:ext cx="405111" cy="259045"/>
    <xdr:sp macro="" textlink="">
      <xdr:nvSpPr>
        <xdr:cNvPr id="78" name="n_1mainValue【道路】&#10;有形固定資産減価償却率"/>
        <xdr:cNvSpPr txBox="1"/>
      </xdr:nvSpPr>
      <xdr:spPr>
        <a:xfrm>
          <a:off x="35820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133730</xdr:rowOff>
    </xdr:from>
    <xdr:ext cx="405111" cy="259045"/>
    <xdr:sp macro="" textlink="">
      <xdr:nvSpPr>
        <xdr:cNvPr id="79" name="n_2mainValue【道路】&#10;有形固定資産減価償却率"/>
        <xdr:cNvSpPr txBox="1"/>
      </xdr:nvSpPr>
      <xdr:spPr>
        <a:xfrm>
          <a:off x="27057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3" name="直線コネクタ 102"/>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4"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5" name="直線コネクタ 104"/>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6"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7" name="直線コネクタ 106"/>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8"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9" name="フローチャート: 判断 108"/>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0" name="フローチャート: 判断 109"/>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1" name="フローチャート: 判断 110"/>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2" name="フローチャート: 判断 111"/>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98895</xdr:rowOff>
    </xdr:from>
    <xdr:to>
      <xdr:col>50</xdr:col>
      <xdr:colOff>165100</xdr:colOff>
      <xdr:row>38</xdr:row>
      <xdr:rowOff>29045</xdr:rowOff>
    </xdr:to>
    <xdr:sp macro="" textlink="">
      <xdr:nvSpPr>
        <xdr:cNvPr id="118" name="楕円 117"/>
        <xdr:cNvSpPr/>
      </xdr:nvSpPr>
      <xdr:spPr>
        <a:xfrm>
          <a:off x="9588500" y="6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120155</xdr:rowOff>
    </xdr:from>
    <xdr:to>
      <xdr:col>46</xdr:col>
      <xdr:colOff>38100</xdr:colOff>
      <xdr:row>38</xdr:row>
      <xdr:rowOff>50305</xdr:rowOff>
    </xdr:to>
    <xdr:sp macro="" textlink="">
      <xdr:nvSpPr>
        <xdr:cNvPr id="119" name="楕円 118"/>
        <xdr:cNvSpPr/>
      </xdr:nvSpPr>
      <xdr:spPr>
        <a:xfrm>
          <a:off x="8699500" y="6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149695</xdr:rowOff>
    </xdr:from>
    <xdr:to>
      <xdr:col>50</xdr:col>
      <xdr:colOff>114300</xdr:colOff>
      <xdr:row>37</xdr:row>
      <xdr:rowOff>170955</xdr:rowOff>
    </xdr:to>
    <xdr:cxnSp macro="">
      <xdr:nvCxnSpPr>
        <xdr:cNvPr id="120" name="直線コネクタ 119"/>
        <xdr:cNvCxnSpPr/>
      </xdr:nvCxnSpPr>
      <xdr:spPr>
        <a:xfrm flipV="1">
          <a:off x="8750300" y="649334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1"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2"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3"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45572</xdr:rowOff>
    </xdr:from>
    <xdr:ext cx="534377" cy="259045"/>
    <xdr:sp macro="" textlink="">
      <xdr:nvSpPr>
        <xdr:cNvPr id="124" name="n_1mainValue【道路】&#10;一人当たり延長"/>
        <xdr:cNvSpPr txBox="1"/>
      </xdr:nvSpPr>
      <xdr:spPr>
        <a:xfrm>
          <a:off x="935941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66832</xdr:rowOff>
    </xdr:from>
    <xdr:ext cx="534377" cy="259045"/>
    <xdr:sp macro="" textlink="">
      <xdr:nvSpPr>
        <xdr:cNvPr id="125" name="n_2mainValue【道路】&#10;一人当たり延長"/>
        <xdr:cNvSpPr txBox="1"/>
      </xdr:nvSpPr>
      <xdr:spPr>
        <a:xfrm>
          <a:off x="8483111" y="62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1" name="直線コネクタ 150"/>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4"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5" name="直線コネクタ 154"/>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6"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7" name="フローチャート: 判断 156"/>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8" name="フローチャート: 判断 157"/>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9" name="フローチャート: 判断 158"/>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0" name="フローチャート: 判断 159"/>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66" name="楕円 165"/>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67" name="楕円 166"/>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86541</xdr:rowOff>
    </xdr:to>
    <xdr:cxnSp macro="">
      <xdr:nvCxnSpPr>
        <xdr:cNvPr id="168" name="直線コネクタ 167"/>
        <xdr:cNvCxnSpPr/>
      </xdr:nvCxnSpPr>
      <xdr:spPr>
        <a:xfrm flipV="1">
          <a:off x="2908300" y="103490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69"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0"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103976</xdr:rowOff>
    </xdr:from>
    <xdr:ext cx="405111" cy="259045"/>
    <xdr:sp macro="" textlink="">
      <xdr:nvSpPr>
        <xdr:cNvPr id="172" name="n_1mainValue【橋りょう・トンネル】&#10;有形固定資産減価償却率"/>
        <xdr:cNvSpPr txBox="1"/>
      </xdr:nvSpPr>
      <xdr:spPr>
        <a:xfrm>
          <a:off x="3582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73" name="n_2main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7" name="直線コネクタ 196"/>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8"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9" name="直線コネクタ 198"/>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0"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1" name="直線コネクタ 200"/>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2"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3" name="フローチャート: 判断 202"/>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4" name="フローチャート: 判断 203"/>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5" name="フローチャート: 判断 204"/>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6" name="フローチャート: 判断 205"/>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62201</xdr:rowOff>
    </xdr:from>
    <xdr:to>
      <xdr:col>50</xdr:col>
      <xdr:colOff>165100</xdr:colOff>
      <xdr:row>61</xdr:row>
      <xdr:rowOff>163801</xdr:rowOff>
    </xdr:to>
    <xdr:sp macro="" textlink="">
      <xdr:nvSpPr>
        <xdr:cNvPr id="212" name="楕円 211"/>
        <xdr:cNvSpPr/>
      </xdr:nvSpPr>
      <xdr:spPr>
        <a:xfrm>
          <a:off x="9588500" y="105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69112</xdr:rowOff>
    </xdr:from>
    <xdr:to>
      <xdr:col>46</xdr:col>
      <xdr:colOff>38100</xdr:colOff>
      <xdr:row>61</xdr:row>
      <xdr:rowOff>170712</xdr:rowOff>
    </xdr:to>
    <xdr:sp macro="" textlink="">
      <xdr:nvSpPr>
        <xdr:cNvPr id="213" name="楕円 212"/>
        <xdr:cNvSpPr/>
      </xdr:nvSpPr>
      <xdr:spPr>
        <a:xfrm>
          <a:off x="8699500" y="105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113001</xdr:rowOff>
    </xdr:from>
    <xdr:to>
      <xdr:col>50</xdr:col>
      <xdr:colOff>114300</xdr:colOff>
      <xdr:row>61</xdr:row>
      <xdr:rowOff>119912</xdr:rowOff>
    </xdr:to>
    <xdr:cxnSp macro="">
      <xdr:nvCxnSpPr>
        <xdr:cNvPr id="214" name="直線コネクタ 213"/>
        <xdr:cNvCxnSpPr/>
      </xdr:nvCxnSpPr>
      <xdr:spPr>
        <a:xfrm flipV="1">
          <a:off x="8750300" y="10571451"/>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15"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16"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8878</xdr:rowOff>
    </xdr:from>
    <xdr:ext cx="599010" cy="259045"/>
    <xdr:sp macro="" textlink="">
      <xdr:nvSpPr>
        <xdr:cNvPr id="218" name="n_1mainValue【橋りょう・トンネル】&#10;一人当たり有形固定資産（償却資産）額"/>
        <xdr:cNvSpPr txBox="1"/>
      </xdr:nvSpPr>
      <xdr:spPr>
        <a:xfrm>
          <a:off x="9327095" y="1029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15789</xdr:rowOff>
    </xdr:from>
    <xdr:ext cx="599010" cy="259045"/>
    <xdr:sp macro="" textlink="">
      <xdr:nvSpPr>
        <xdr:cNvPr id="219" name="n_2mainValue【橋りょう・トンネル】&#10;一人当たり有形固定資産（償却資産）額"/>
        <xdr:cNvSpPr txBox="1"/>
      </xdr:nvSpPr>
      <xdr:spPr>
        <a:xfrm>
          <a:off x="8450795" y="1030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160382</xdr:rowOff>
    </xdr:from>
    <xdr:to>
      <xdr:col>20</xdr:col>
      <xdr:colOff>38100</xdr:colOff>
      <xdr:row>80</xdr:row>
      <xdr:rowOff>90532</xdr:rowOff>
    </xdr:to>
    <xdr:sp macro="" textlink="">
      <xdr:nvSpPr>
        <xdr:cNvPr id="260" name="楕円 259"/>
        <xdr:cNvSpPr/>
      </xdr:nvSpPr>
      <xdr:spPr>
        <a:xfrm>
          <a:off x="3746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61" name="楕円 260"/>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39732</xdr:rowOff>
    </xdr:from>
    <xdr:to>
      <xdr:col>19</xdr:col>
      <xdr:colOff>177800</xdr:colOff>
      <xdr:row>80</xdr:row>
      <xdr:rowOff>60961</xdr:rowOff>
    </xdr:to>
    <xdr:cxnSp macro="">
      <xdr:nvCxnSpPr>
        <xdr:cNvPr id="262" name="直線コネクタ 261"/>
        <xdr:cNvCxnSpPr/>
      </xdr:nvCxnSpPr>
      <xdr:spPr>
        <a:xfrm flipV="1">
          <a:off x="2908300" y="137557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63"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64"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65"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107059</xdr:rowOff>
    </xdr:from>
    <xdr:ext cx="405111" cy="259045"/>
    <xdr:sp macro="" textlink="">
      <xdr:nvSpPr>
        <xdr:cNvPr id="266" name="n_1mainValue【公営住宅】&#10;有形固定資産減価償却率"/>
        <xdr:cNvSpPr txBox="1"/>
      </xdr:nvSpPr>
      <xdr:spPr>
        <a:xfrm>
          <a:off x="3582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67"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1" name="直線コネクタ 29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3" name="直線コネクタ 29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5" name="直線コネクタ 29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7" name="フローチャート: 判断 29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8" name="フローチャート: 判断 29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9" name="フローチャート: 判断 29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0" name="フローチャート: 判断 29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166751</xdr:rowOff>
    </xdr:from>
    <xdr:to>
      <xdr:col>50</xdr:col>
      <xdr:colOff>165100</xdr:colOff>
      <xdr:row>85</xdr:row>
      <xdr:rowOff>96901</xdr:rowOff>
    </xdr:to>
    <xdr:sp macro="" textlink="">
      <xdr:nvSpPr>
        <xdr:cNvPr id="306" name="楕円 305"/>
        <xdr:cNvSpPr/>
      </xdr:nvSpPr>
      <xdr:spPr>
        <a:xfrm>
          <a:off x="9588500" y="14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07" name="楕円 306"/>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46101</xdr:rowOff>
    </xdr:to>
    <xdr:cxnSp macro="">
      <xdr:nvCxnSpPr>
        <xdr:cNvPr id="308" name="直線コネクタ 307"/>
        <xdr:cNvCxnSpPr/>
      </xdr:nvCxnSpPr>
      <xdr:spPr>
        <a:xfrm>
          <a:off x="8750300" y="1461363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09"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10"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11"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88028</xdr:rowOff>
    </xdr:from>
    <xdr:ext cx="469744" cy="259045"/>
    <xdr:sp macro="" textlink="">
      <xdr:nvSpPr>
        <xdr:cNvPr id="312" name="n_1mainValue【公営住宅】&#10;一人当たり面積"/>
        <xdr:cNvSpPr txBox="1"/>
      </xdr:nvSpPr>
      <xdr:spPr>
        <a:xfrm>
          <a:off x="9391727"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13" name="n_2mainValue【公営住宅】&#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6" name="テキスト ボックス 3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6" name="テキスト ボックス 3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370" name="直線コネクタ 36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37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372" name="直線コネクタ 37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37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374" name="直線コネクタ 37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37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376" name="フローチャート: 判断 37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377" name="フローチャート: 判断 37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378" name="フローチャート: 判断 37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379" name="フローチャート: 判断 37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385" name="楕円 384"/>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107315</xdr:rowOff>
    </xdr:from>
    <xdr:to>
      <xdr:col>76</xdr:col>
      <xdr:colOff>165100</xdr:colOff>
      <xdr:row>59</xdr:row>
      <xdr:rowOff>37465</xdr:rowOff>
    </xdr:to>
    <xdr:sp macro="" textlink="">
      <xdr:nvSpPr>
        <xdr:cNvPr id="386" name="楕円 385"/>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58</xdr:row>
      <xdr:rowOff>158115</xdr:rowOff>
    </xdr:to>
    <xdr:cxnSp macro="">
      <xdr:nvCxnSpPr>
        <xdr:cNvPr id="387" name="直線コネクタ 386"/>
        <xdr:cNvCxnSpPr/>
      </xdr:nvCxnSpPr>
      <xdr:spPr>
        <a:xfrm flipV="1">
          <a:off x="14592300" y="10096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388"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389"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390"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391" name="n_1mainValue【学校施設】&#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392" name="n_2mainValue【学校施設】&#10;有形固定資産減価償却率"/>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15" name="直線コネクタ 414"/>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16"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17" name="直線コネクタ 416"/>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18"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19" name="直線コネクタ 418"/>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20"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21" name="フローチャート: 判断 420"/>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22" name="フローチャート: 判断 421"/>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3" name="フローチャート: 判断 422"/>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424" name="フローチャート: 判断 423"/>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430" name="楕円 429"/>
        <xdr:cNvSpPr/>
      </xdr:nvSpPr>
      <xdr:spPr>
        <a:xfrm>
          <a:off x="21272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105563</xdr:rowOff>
    </xdr:from>
    <xdr:to>
      <xdr:col>107</xdr:col>
      <xdr:colOff>101600</xdr:colOff>
      <xdr:row>62</xdr:row>
      <xdr:rowOff>35713</xdr:rowOff>
    </xdr:to>
    <xdr:sp macro="" textlink="">
      <xdr:nvSpPr>
        <xdr:cNvPr id="431" name="楕円 430"/>
        <xdr:cNvSpPr/>
      </xdr:nvSpPr>
      <xdr:spPr>
        <a:xfrm>
          <a:off x="203835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147675</xdr:rowOff>
    </xdr:from>
    <xdr:to>
      <xdr:col>111</xdr:col>
      <xdr:colOff>177800</xdr:colOff>
      <xdr:row>61</xdr:row>
      <xdr:rowOff>156363</xdr:rowOff>
    </xdr:to>
    <xdr:cxnSp macro="">
      <xdr:nvCxnSpPr>
        <xdr:cNvPr id="432" name="直線コネクタ 431"/>
        <xdr:cNvCxnSpPr/>
      </xdr:nvCxnSpPr>
      <xdr:spPr>
        <a:xfrm flipV="1">
          <a:off x="20434300" y="10606125"/>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43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3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43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436" name="n_1mainValue【学校施設】&#10;一人当たり面積"/>
        <xdr:cNvSpPr txBox="1"/>
      </xdr:nvSpPr>
      <xdr:spPr>
        <a:xfrm>
          <a:off x="210757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26840</xdr:rowOff>
    </xdr:from>
    <xdr:ext cx="469744" cy="259045"/>
    <xdr:sp macro="" textlink="">
      <xdr:nvSpPr>
        <xdr:cNvPr id="437" name="n_2mainValue【学校施設】&#10;一人当たり面積"/>
        <xdr:cNvSpPr txBox="1"/>
      </xdr:nvSpPr>
      <xdr:spPr>
        <a:xfrm>
          <a:off x="20199427" y="106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63" name="直線コネクタ 46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6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65" name="直線コネクタ 46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7" name="直線コネクタ 4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46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469" name="フローチャート: 判断 46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70" name="フローチャート: 判断 46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1" name="フローチャート: 判断 47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472" name="フローチャート: 判断 47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49349</xdr:rowOff>
    </xdr:from>
    <xdr:to>
      <xdr:col>81</xdr:col>
      <xdr:colOff>101600</xdr:colOff>
      <xdr:row>79</xdr:row>
      <xdr:rowOff>150949</xdr:rowOff>
    </xdr:to>
    <xdr:sp macro="" textlink="">
      <xdr:nvSpPr>
        <xdr:cNvPr id="478" name="楕円 477"/>
        <xdr:cNvSpPr/>
      </xdr:nvSpPr>
      <xdr:spPr>
        <a:xfrm>
          <a:off x="15430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88537</xdr:rowOff>
    </xdr:from>
    <xdr:to>
      <xdr:col>76</xdr:col>
      <xdr:colOff>165100</xdr:colOff>
      <xdr:row>80</xdr:row>
      <xdr:rowOff>18687</xdr:rowOff>
    </xdr:to>
    <xdr:sp macro="" textlink="">
      <xdr:nvSpPr>
        <xdr:cNvPr id="479" name="楕円 478"/>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100149</xdr:rowOff>
    </xdr:from>
    <xdr:to>
      <xdr:col>81</xdr:col>
      <xdr:colOff>50800</xdr:colOff>
      <xdr:row>79</xdr:row>
      <xdr:rowOff>139337</xdr:rowOff>
    </xdr:to>
    <xdr:cxnSp macro="">
      <xdr:nvCxnSpPr>
        <xdr:cNvPr id="480" name="直線コネクタ 479"/>
        <xdr:cNvCxnSpPr/>
      </xdr:nvCxnSpPr>
      <xdr:spPr>
        <a:xfrm flipV="1">
          <a:off x="14592300" y="136446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481"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482"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483"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167476</xdr:rowOff>
    </xdr:from>
    <xdr:ext cx="405111" cy="259045"/>
    <xdr:sp macro="" textlink="">
      <xdr:nvSpPr>
        <xdr:cNvPr id="484" name="n_1mainValue【児童館】&#10;有形固定資産減価償却率"/>
        <xdr:cNvSpPr txBox="1"/>
      </xdr:nvSpPr>
      <xdr:spPr>
        <a:xfrm>
          <a:off x="15266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485" name="n_2mainValue【児童館】&#10;有形固定資産減価償却率"/>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07" name="直線コネクタ 506"/>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0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09" name="直線コネクタ 50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10"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11" name="直線コネクタ 510"/>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12"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3" name="フローチャート: 判断 512"/>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14" name="フローチャート: 判断 51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15" name="フローチャート: 判断 514"/>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16" name="フローチャート: 判断 515"/>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522" name="楕円 521"/>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154178</xdr:rowOff>
    </xdr:from>
    <xdr:to>
      <xdr:col>107</xdr:col>
      <xdr:colOff>101600</xdr:colOff>
      <xdr:row>82</xdr:row>
      <xdr:rowOff>84328</xdr:rowOff>
    </xdr:to>
    <xdr:sp macro="" textlink="">
      <xdr:nvSpPr>
        <xdr:cNvPr id="523" name="楕円 522"/>
        <xdr:cNvSpPr/>
      </xdr:nvSpPr>
      <xdr:spPr>
        <a:xfrm>
          <a:off x="20383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33528</xdr:rowOff>
    </xdr:to>
    <xdr:cxnSp macro="">
      <xdr:nvCxnSpPr>
        <xdr:cNvPr id="524" name="直線コネクタ 523"/>
        <xdr:cNvCxnSpPr/>
      </xdr:nvCxnSpPr>
      <xdr:spPr>
        <a:xfrm flipV="1">
          <a:off x="20434300" y="1408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525"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26"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52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528" name="n_1mainValue【児童館】&#10;一人当たり面積"/>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100855</xdr:rowOff>
    </xdr:from>
    <xdr:ext cx="469744" cy="259045"/>
    <xdr:sp macro="" textlink="">
      <xdr:nvSpPr>
        <xdr:cNvPr id="529" name="n_2mainValue【児童館】&#10;一人当たり面積"/>
        <xdr:cNvSpPr txBox="1"/>
      </xdr:nvSpPr>
      <xdr:spPr>
        <a:xfrm>
          <a:off x="20199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1" name="直線コネクタ 5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2" name="テキスト ボックス 5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3" name="直線コネクタ 5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4" name="テキスト ボックス 5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5" name="直線コネクタ 5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6" name="テキスト ボックス 5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7" name="直線コネクタ 5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8" name="テキスト ボックス 5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552" name="直線コネクタ 55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55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554" name="直線コネクタ 55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55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556" name="直線コネクタ 55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55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558" name="フローチャート: 判断 55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559" name="フローチャート: 判断 55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560" name="フローチャート: 判断 55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561" name="フローチャート: 判断 56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567" name="楕円 566"/>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23113</xdr:rowOff>
    </xdr:from>
    <xdr:to>
      <xdr:col>76</xdr:col>
      <xdr:colOff>165100</xdr:colOff>
      <xdr:row>103</xdr:row>
      <xdr:rowOff>124713</xdr:rowOff>
    </xdr:to>
    <xdr:sp macro="" textlink="">
      <xdr:nvSpPr>
        <xdr:cNvPr id="568" name="楕円 567"/>
        <xdr:cNvSpPr/>
      </xdr:nvSpPr>
      <xdr:spPr>
        <a:xfrm>
          <a:off x="14541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73913</xdr:rowOff>
    </xdr:to>
    <xdr:cxnSp macro="">
      <xdr:nvCxnSpPr>
        <xdr:cNvPr id="569" name="直線コネクタ 568"/>
        <xdr:cNvCxnSpPr/>
      </xdr:nvCxnSpPr>
      <xdr:spPr>
        <a:xfrm flipV="1">
          <a:off x="14592300" y="17666970"/>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570"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571"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572"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573"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141240</xdr:rowOff>
    </xdr:from>
    <xdr:ext cx="405111" cy="259045"/>
    <xdr:sp macro="" textlink="">
      <xdr:nvSpPr>
        <xdr:cNvPr id="574" name="n_2mainValue【公民館】&#10;有形固定資産減価償却率"/>
        <xdr:cNvSpPr txBox="1"/>
      </xdr:nvSpPr>
      <xdr:spPr>
        <a:xfrm>
          <a:off x="143897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596" name="直線コネクタ 59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9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98" name="直線コネクタ 59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59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00" name="直線コネクタ 59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0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02" name="フローチャート: 判断 60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03" name="フローチャート: 判断 60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04" name="フローチャート: 判断 60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05" name="フローチャート: 判断 60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611" name="楕円 610"/>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612" name="楕円 611"/>
        <xdr:cNvSpPr/>
      </xdr:nvSpPr>
      <xdr:spPr>
        <a:xfrm>
          <a:off x="20383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115063</xdr:rowOff>
    </xdr:from>
    <xdr:to>
      <xdr:col>111</xdr:col>
      <xdr:colOff>177800</xdr:colOff>
      <xdr:row>105</xdr:row>
      <xdr:rowOff>119635</xdr:rowOff>
    </xdr:to>
    <xdr:cxnSp macro="">
      <xdr:nvCxnSpPr>
        <xdr:cNvPr id="613" name="直線コネクタ 612"/>
        <xdr:cNvCxnSpPr/>
      </xdr:nvCxnSpPr>
      <xdr:spPr>
        <a:xfrm flipV="1">
          <a:off x="20434300" y="1811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14"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15"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1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10940</xdr:rowOff>
    </xdr:from>
    <xdr:ext cx="469744" cy="259045"/>
    <xdr:sp macro="" textlink="">
      <xdr:nvSpPr>
        <xdr:cNvPr id="617" name="n_1mainValue【公民館】&#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618" name="n_2mainValue【公民館】&#10;一人当たり面積"/>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有形固定資産減価償却率は、道路、公営住宅、学校施設、児童館、公民館で類似団体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を上回っているが、特に道路（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を大きく上回っている。いずれも建設から相当年数が経過して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、今後老朽化を要因とする大規模な改修、修繕が想定される。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一人当たりの有形固定資産減価償却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250,682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231,669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）に近い値となっている。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（延長）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学校施設、公民館は類似団体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に近い値だが、児童館（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これらの施設の更新時期を迎え、財政負担の増加が見込まれる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、公共施設整備計画に基づき施設の長寿命化を図るとともに、それぞれの施設の状況を総合的に検討し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市民サービスと財政規模のバランスに注視しながら、効果的で効率的な財政運営を行っていく。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51180</xdr:rowOff>
    </xdr:from>
    <xdr:ext cx="405111" cy="259045"/>
    <xdr:sp macro="" textlink="">
      <xdr:nvSpPr>
        <xdr:cNvPr id="65"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106697</xdr:rowOff>
    </xdr:from>
    <xdr:ext cx="405111" cy="259045"/>
    <xdr:sp macro="" textlink="">
      <xdr:nvSpPr>
        <xdr:cNvPr id="67"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5" name="楕円 74"/>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151691</xdr:rowOff>
    </xdr:from>
    <xdr:ext cx="405111" cy="259045"/>
    <xdr:sp macro="" textlink="">
      <xdr:nvSpPr>
        <xdr:cNvPr id="78"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79"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5" name="直線コネクタ 104"/>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7" name="直線コネクタ 10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8"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9" name="直線コネクタ 108"/>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0"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1" name="フローチャート: 判断 110"/>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2" name="フローチャート: 判断 111"/>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6" name="フローチャート: 判断 115"/>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17"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23" name="楕円 122"/>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24" name="楕円 123"/>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25" name="直線コネクタ 124"/>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26"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27"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0" name="直線コネクタ 149"/>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1"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2" name="直線コネクタ 151"/>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3"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4" name="直線コネクタ 153"/>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5"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6" name="フローチャート: 判断 155"/>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7" name="フローチャート: 判断 15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117619</xdr:rowOff>
    </xdr:from>
    <xdr:ext cx="405111" cy="259045"/>
    <xdr:sp macro="" textlink="">
      <xdr:nvSpPr>
        <xdr:cNvPr id="158"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9" name="フローチャート: 判断 158"/>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140479</xdr:rowOff>
    </xdr:from>
    <xdr:ext cx="405111" cy="259045"/>
    <xdr:sp macro="" textlink="">
      <xdr:nvSpPr>
        <xdr:cNvPr id="160"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1" name="フローチャート: 判断 16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2"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84074</xdr:rowOff>
    </xdr:from>
    <xdr:to>
      <xdr:col>20</xdr:col>
      <xdr:colOff>38100</xdr:colOff>
      <xdr:row>62</xdr:row>
      <xdr:rowOff>14224</xdr:rowOff>
    </xdr:to>
    <xdr:sp macro="" textlink="">
      <xdr:nvSpPr>
        <xdr:cNvPr id="168" name="楕円 167"/>
        <xdr:cNvSpPr/>
      </xdr:nvSpPr>
      <xdr:spPr>
        <a:xfrm>
          <a:off x="3746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42926</xdr:rowOff>
    </xdr:from>
    <xdr:to>
      <xdr:col>15</xdr:col>
      <xdr:colOff>101600</xdr:colOff>
      <xdr:row>61</xdr:row>
      <xdr:rowOff>144526</xdr:rowOff>
    </xdr:to>
    <xdr:sp macro="" textlink="">
      <xdr:nvSpPr>
        <xdr:cNvPr id="169" name="楕円 168"/>
        <xdr:cNvSpPr/>
      </xdr:nvSpPr>
      <xdr:spPr>
        <a:xfrm>
          <a:off x="2857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93726</xdr:rowOff>
    </xdr:from>
    <xdr:to>
      <xdr:col>19</xdr:col>
      <xdr:colOff>177800</xdr:colOff>
      <xdr:row>61</xdr:row>
      <xdr:rowOff>134874</xdr:rowOff>
    </xdr:to>
    <xdr:cxnSp macro="">
      <xdr:nvCxnSpPr>
        <xdr:cNvPr id="170" name="直線コネクタ 169"/>
        <xdr:cNvCxnSpPr/>
      </xdr:nvCxnSpPr>
      <xdr:spPr>
        <a:xfrm>
          <a:off x="2908300" y="10552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71" name="n_1mainValue【体育館・プー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172" name="n_2mainValue【体育館・プール】&#10;有形固定資産減価償却率"/>
        <xdr:cNvSpPr txBox="1"/>
      </xdr:nvSpPr>
      <xdr:spPr>
        <a:xfrm>
          <a:off x="2705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6" name="直線コネクタ 195"/>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7"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8" name="直線コネクタ 197"/>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9"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0" name="直線コネクタ 199"/>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1"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2" name="フローチャート: 判断 201"/>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3" name="フローチャート: 判断 202"/>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102887</xdr:rowOff>
    </xdr:from>
    <xdr:ext cx="469744" cy="259045"/>
    <xdr:sp macro="" textlink="">
      <xdr:nvSpPr>
        <xdr:cNvPr id="204"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5" name="フローチャート: 判断 204"/>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78757</xdr:rowOff>
    </xdr:from>
    <xdr:ext cx="469744" cy="259045"/>
    <xdr:sp macro="" textlink="">
      <xdr:nvSpPr>
        <xdr:cNvPr id="206"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7" name="フローチャート: 判断 206"/>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67310</xdr:rowOff>
    </xdr:from>
    <xdr:to>
      <xdr:col>50</xdr:col>
      <xdr:colOff>165100</xdr:colOff>
      <xdr:row>59</xdr:row>
      <xdr:rowOff>168910</xdr:rowOff>
    </xdr:to>
    <xdr:sp macro="" textlink="">
      <xdr:nvSpPr>
        <xdr:cNvPr id="214" name="楕円 213"/>
        <xdr:cNvSpPr/>
      </xdr:nvSpPr>
      <xdr:spPr>
        <a:xfrm>
          <a:off x="958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64770</xdr:rowOff>
    </xdr:from>
    <xdr:to>
      <xdr:col>46</xdr:col>
      <xdr:colOff>38100</xdr:colOff>
      <xdr:row>59</xdr:row>
      <xdr:rowOff>166370</xdr:rowOff>
    </xdr:to>
    <xdr:sp macro="" textlink="">
      <xdr:nvSpPr>
        <xdr:cNvPr id="215" name="楕円 214"/>
        <xdr:cNvSpPr/>
      </xdr:nvSpPr>
      <xdr:spPr>
        <a:xfrm>
          <a:off x="86995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115570</xdr:rowOff>
    </xdr:from>
    <xdr:to>
      <xdr:col>50</xdr:col>
      <xdr:colOff>114300</xdr:colOff>
      <xdr:row>59</xdr:row>
      <xdr:rowOff>118110</xdr:rowOff>
    </xdr:to>
    <xdr:cxnSp macro="">
      <xdr:nvCxnSpPr>
        <xdr:cNvPr id="216" name="直線コネクタ 215"/>
        <xdr:cNvCxnSpPr/>
      </xdr:nvCxnSpPr>
      <xdr:spPr>
        <a:xfrm>
          <a:off x="8750300" y="102311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13987</xdr:rowOff>
    </xdr:from>
    <xdr:ext cx="469744" cy="259045"/>
    <xdr:sp macro="" textlink="">
      <xdr:nvSpPr>
        <xdr:cNvPr id="217" name="n_1mainValue【体育館・プール】&#10;一人当たり面積"/>
        <xdr:cNvSpPr txBox="1"/>
      </xdr:nvSpPr>
      <xdr:spPr>
        <a:xfrm>
          <a:off x="93917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11447</xdr:rowOff>
    </xdr:from>
    <xdr:ext cx="469744" cy="259045"/>
    <xdr:sp macro="" textlink="">
      <xdr:nvSpPr>
        <xdr:cNvPr id="218" name="n_2mainValue【体育館・プール】&#10;一人当たり面積"/>
        <xdr:cNvSpPr txBox="1"/>
      </xdr:nvSpPr>
      <xdr:spPr>
        <a:xfrm>
          <a:off x="8515427" y="995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3" name="直線コネクタ 24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5" name="直線コネクタ 24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7" name="直線コネクタ 24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8"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9" name="フローチャート: 判断 24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0" name="フローチャート: 判断 24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251"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52" name="フローチャート: 判断 251"/>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53"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4" name="フローチャート: 判断 25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5"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61" name="楕円 260"/>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62" name="楕円 261"/>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89536</xdr:rowOff>
    </xdr:to>
    <xdr:cxnSp macro="">
      <xdr:nvCxnSpPr>
        <xdr:cNvPr id="263" name="直線コネクタ 262"/>
        <xdr:cNvCxnSpPr/>
      </xdr:nvCxnSpPr>
      <xdr:spPr>
        <a:xfrm flipV="1">
          <a:off x="2908300" y="13780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132097</xdr:rowOff>
    </xdr:from>
    <xdr:ext cx="405111" cy="259045"/>
    <xdr:sp macro="" textlink="">
      <xdr:nvSpPr>
        <xdr:cNvPr id="264" name="n_1mainValue【福祉施設】&#10;有形固定資産減価償却率"/>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65"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6" name="直線コネクタ 2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7" name="テキスト ボックス 2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0" name="直線コネクタ 2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1" name="テキスト ボックス 2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85" name="直線コネクタ 28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7" name="直線コネクタ 28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9" name="直線コネクタ 28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91" name="フローチャート: 判断 29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84853</xdr:rowOff>
    </xdr:from>
    <xdr:ext cx="469744" cy="259045"/>
    <xdr:sp macro="" textlink="">
      <xdr:nvSpPr>
        <xdr:cNvPr id="293"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94" name="フローチャート: 判断 293"/>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68851</xdr:rowOff>
    </xdr:from>
    <xdr:ext cx="469744" cy="259045"/>
    <xdr:sp macro="" textlink="">
      <xdr:nvSpPr>
        <xdr:cNvPr id="295"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96" name="フローチャート: 判断 295"/>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7"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xdr:rowOff>
    </xdr:from>
    <xdr:to>
      <xdr:col>50</xdr:col>
      <xdr:colOff>165100</xdr:colOff>
      <xdr:row>85</xdr:row>
      <xdr:rowOff>112331</xdr:rowOff>
    </xdr:to>
    <xdr:sp macro="" textlink="">
      <xdr:nvSpPr>
        <xdr:cNvPr id="303" name="楕円 302"/>
        <xdr:cNvSpPr/>
      </xdr:nvSpPr>
      <xdr:spPr>
        <a:xfrm>
          <a:off x="95885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3874</xdr:rowOff>
    </xdr:from>
    <xdr:to>
      <xdr:col>46</xdr:col>
      <xdr:colOff>38100</xdr:colOff>
      <xdr:row>85</xdr:row>
      <xdr:rowOff>105474</xdr:rowOff>
    </xdr:to>
    <xdr:sp macro="" textlink="">
      <xdr:nvSpPr>
        <xdr:cNvPr id="304" name="楕円 303"/>
        <xdr:cNvSpPr/>
      </xdr:nvSpPr>
      <xdr:spPr>
        <a:xfrm>
          <a:off x="8699500" y="14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54674</xdr:rowOff>
    </xdr:from>
    <xdr:to>
      <xdr:col>50</xdr:col>
      <xdr:colOff>114300</xdr:colOff>
      <xdr:row>85</xdr:row>
      <xdr:rowOff>61531</xdr:rowOff>
    </xdr:to>
    <xdr:cxnSp macro="">
      <xdr:nvCxnSpPr>
        <xdr:cNvPr id="305" name="直線コネクタ 304"/>
        <xdr:cNvCxnSpPr/>
      </xdr:nvCxnSpPr>
      <xdr:spPr>
        <a:xfrm>
          <a:off x="8750300" y="1462792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103458</xdr:rowOff>
    </xdr:from>
    <xdr:ext cx="469744" cy="259045"/>
    <xdr:sp macro="" textlink="">
      <xdr:nvSpPr>
        <xdr:cNvPr id="306" name="n_1mainValue【福祉施設】&#10;一人当たり面積"/>
        <xdr:cNvSpPr txBox="1"/>
      </xdr:nvSpPr>
      <xdr:spPr>
        <a:xfrm>
          <a:off x="9391727" y="146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96601</xdr:rowOff>
    </xdr:from>
    <xdr:ext cx="469744" cy="259045"/>
    <xdr:sp macro="" textlink="">
      <xdr:nvSpPr>
        <xdr:cNvPr id="307" name="n_2mainValue【福祉施設】&#10;一人当たり面積"/>
        <xdr:cNvSpPr txBox="1"/>
      </xdr:nvSpPr>
      <xdr:spPr>
        <a:xfrm>
          <a:off x="8515427" y="1466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33" name="直線コネクタ 33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3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35" name="直線コネクタ 33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3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37" name="直線コネクタ 33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38"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39" name="フローチャート: 判断 33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0" name="フローチャート: 判断 33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41"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342" name="フローチャート: 判断 341"/>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77306</xdr:rowOff>
    </xdr:from>
    <xdr:ext cx="405111" cy="259045"/>
    <xdr:sp macro="" textlink="">
      <xdr:nvSpPr>
        <xdr:cNvPr id="34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44" name="フローチャート: 判断 343"/>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143527</xdr:rowOff>
    </xdr:from>
    <xdr:ext cx="405111" cy="259045"/>
    <xdr:sp macro="" textlink="">
      <xdr:nvSpPr>
        <xdr:cNvPr id="345"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51" name="楕円 350"/>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52" name="楕円 351"/>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126819</xdr:rowOff>
    </xdr:to>
    <xdr:cxnSp macro="">
      <xdr:nvCxnSpPr>
        <xdr:cNvPr id="353" name="直線コネクタ 352"/>
        <xdr:cNvCxnSpPr/>
      </xdr:nvCxnSpPr>
      <xdr:spPr>
        <a:xfrm flipV="1">
          <a:off x="2908300" y="177355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143527</xdr:rowOff>
    </xdr:from>
    <xdr:ext cx="405111" cy="259045"/>
    <xdr:sp macro="" textlink="">
      <xdr:nvSpPr>
        <xdr:cNvPr id="354" name="n_1mainValue【市民会館】&#10;有形固定資産減価償却率"/>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55" name="n_2mainValue【市民会館】&#10;有形固定資産減価償却率"/>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79" name="直線コネクタ 378"/>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0"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1" name="直線コネクタ 380"/>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82"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83" name="直線コネクタ 382"/>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84"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85" name="フローチャート: 判断 384"/>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86" name="フローチャート: 判断 385"/>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3827</xdr:rowOff>
    </xdr:from>
    <xdr:ext cx="469744" cy="259045"/>
    <xdr:sp macro="" textlink="">
      <xdr:nvSpPr>
        <xdr:cNvPr id="387"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388" name="フローチャート: 判断 38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30497</xdr:rowOff>
    </xdr:from>
    <xdr:ext cx="469744" cy="259045"/>
    <xdr:sp macro="" textlink="">
      <xdr:nvSpPr>
        <xdr:cNvPr id="389"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390" name="フローチャート: 判断 38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39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13970</xdr:rowOff>
    </xdr:from>
    <xdr:to>
      <xdr:col>50</xdr:col>
      <xdr:colOff>165100</xdr:colOff>
      <xdr:row>100</xdr:row>
      <xdr:rowOff>115570</xdr:rowOff>
    </xdr:to>
    <xdr:sp macro="" textlink="">
      <xdr:nvSpPr>
        <xdr:cNvPr id="397" name="楕円 396"/>
        <xdr:cNvSpPr/>
      </xdr:nvSpPr>
      <xdr:spPr>
        <a:xfrm>
          <a:off x="9588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29211</xdr:rowOff>
    </xdr:from>
    <xdr:to>
      <xdr:col>46</xdr:col>
      <xdr:colOff>38100</xdr:colOff>
      <xdr:row>100</xdr:row>
      <xdr:rowOff>130811</xdr:rowOff>
    </xdr:to>
    <xdr:sp macro="" textlink="">
      <xdr:nvSpPr>
        <xdr:cNvPr id="398" name="楕円 397"/>
        <xdr:cNvSpPr/>
      </xdr:nvSpPr>
      <xdr:spPr>
        <a:xfrm>
          <a:off x="8699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64770</xdr:rowOff>
    </xdr:from>
    <xdr:to>
      <xdr:col>50</xdr:col>
      <xdr:colOff>114300</xdr:colOff>
      <xdr:row>100</xdr:row>
      <xdr:rowOff>80011</xdr:rowOff>
    </xdr:to>
    <xdr:cxnSp macro="">
      <xdr:nvCxnSpPr>
        <xdr:cNvPr id="399" name="直線コネクタ 398"/>
        <xdr:cNvCxnSpPr/>
      </xdr:nvCxnSpPr>
      <xdr:spPr>
        <a:xfrm flipV="1">
          <a:off x="8750300" y="17209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132097</xdr:rowOff>
    </xdr:from>
    <xdr:ext cx="469744" cy="259045"/>
    <xdr:sp macro="" textlink="">
      <xdr:nvSpPr>
        <xdr:cNvPr id="400" name="n_1mainValue【市民会館】&#10;一人当たり面積"/>
        <xdr:cNvSpPr txBox="1"/>
      </xdr:nvSpPr>
      <xdr:spPr>
        <a:xfrm>
          <a:off x="939172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147338</xdr:rowOff>
    </xdr:from>
    <xdr:ext cx="469744" cy="259045"/>
    <xdr:sp macro="" textlink="">
      <xdr:nvSpPr>
        <xdr:cNvPr id="401" name="n_2mainValue【市民会館】&#10;一人当たり面積"/>
        <xdr:cNvSpPr txBox="1"/>
      </xdr:nvSpPr>
      <xdr:spPr>
        <a:xfrm>
          <a:off x="8515427" y="169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27" name="直線コネクタ 426"/>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28"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29" name="直線コネクタ 428"/>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30"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31" name="直線コネクタ 43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32"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33" name="フローチャート: 判断 432"/>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34" name="フローチャート: 判断 433"/>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119760</xdr:rowOff>
    </xdr:from>
    <xdr:ext cx="405111" cy="259045"/>
    <xdr:sp macro="" textlink="">
      <xdr:nvSpPr>
        <xdr:cNvPr id="435"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436" name="フローチャート: 判断 435"/>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8726</xdr:rowOff>
    </xdr:from>
    <xdr:ext cx="405111" cy="259045"/>
    <xdr:sp macro="" textlink="">
      <xdr:nvSpPr>
        <xdr:cNvPr id="437"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438" name="フローチャート: 判断 437"/>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439"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445" name="楕円 444"/>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46" name="楕円 445"/>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53340</xdr:rowOff>
    </xdr:to>
    <xdr:cxnSp macro="">
      <xdr:nvCxnSpPr>
        <xdr:cNvPr id="447" name="直線コネクタ 446"/>
        <xdr:cNvCxnSpPr/>
      </xdr:nvCxnSpPr>
      <xdr:spPr>
        <a:xfrm flipV="1">
          <a:off x="14592300" y="61716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66783</xdr:rowOff>
    </xdr:from>
    <xdr:ext cx="405111" cy="259045"/>
    <xdr:sp macro="" textlink="">
      <xdr:nvSpPr>
        <xdr:cNvPr id="448" name="n_1mainValue【一般廃棄物処理施設】&#10;有形固定資産減価償却率"/>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49" name="n_2main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75" name="直線コネクタ 474"/>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76"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77" name="直線コネクタ 476"/>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78"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79" name="直線コネクタ 478"/>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80"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81" name="フローチャート: 判断 480"/>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82" name="フローチャート: 判断 481"/>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48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84" name="フローチャート: 判断 483"/>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60796</xdr:rowOff>
    </xdr:from>
    <xdr:ext cx="534377" cy="259045"/>
    <xdr:sp macro="" textlink="">
      <xdr:nvSpPr>
        <xdr:cNvPr id="485"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86" name="フローチャート: 判断 485"/>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87"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146587</xdr:rowOff>
    </xdr:from>
    <xdr:to>
      <xdr:col>112</xdr:col>
      <xdr:colOff>38100</xdr:colOff>
      <xdr:row>42</xdr:row>
      <xdr:rowOff>76737</xdr:rowOff>
    </xdr:to>
    <xdr:sp macro="" textlink="">
      <xdr:nvSpPr>
        <xdr:cNvPr id="493" name="楕円 492"/>
        <xdr:cNvSpPr/>
      </xdr:nvSpPr>
      <xdr:spPr>
        <a:xfrm>
          <a:off x="21272500" y="71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147306</xdr:rowOff>
    </xdr:from>
    <xdr:to>
      <xdr:col>107</xdr:col>
      <xdr:colOff>101600</xdr:colOff>
      <xdr:row>42</xdr:row>
      <xdr:rowOff>77456</xdr:rowOff>
    </xdr:to>
    <xdr:sp macro="" textlink="">
      <xdr:nvSpPr>
        <xdr:cNvPr id="494" name="楕円 493"/>
        <xdr:cNvSpPr/>
      </xdr:nvSpPr>
      <xdr:spPr>
        <a:xfrm>
          <a:off x="20383500" y="71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25937</xdr:rowOff>
    </xdr:from>
    <xdr:to>
      <xdr:col>111</xdr:col>
      <xdr:colOff>177800</xdr:colOff>
      <xdr:row>42</xdr:row>
      <xdr:rowOff>26656</xdr:rowOff>
    </xdr:to>
    <xdr:cxnSp macro="">
      <xdr:nvCxnSpPr>
        <xdr:cNvPr id="495" name="直線コネクタ 494"/>
        <xdr:cNvCxnSpPr/>
      </xdr:nvCxnSpPr>
      <xdr:spPr>
        <a:xfrm flipV="1">
          <a:off x="20434300" y="7226837"/>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67864</xdr:rowOff>
    </xdr:from>
    <xdr:ext cx="534377" cy="259045"/>
    <xdr:sp macro="" textlink="">
      <xdr:nvSpPr>
        <xdr:cNvPr id="496" name="n_1mainValue【一般廃棄物処理施設】&#10;一人当たり有形固定資産（償却資産）額"/>
        <xdr:cNvSpPr txBox="1"/>
      </xdr:nvSpPr>
      <xdr:spPr>
        <a:xfrm>
          <a:off x="21043411" y="72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68583</xdr:rowOff>
    </xdr:from>
    <xdr:ext cx="534377" cy="259045"/>
    <xdr:sp macro="" textlink="">
      <xdr:nvSpPr>
        <xdr:cNvPr id="497" name="n_2mainValue【一般廃棄物処理施設】&#10;一人当たり有形固定資産（償却資産）額"/>
        <xdr:cNvSpPr txBox="1"/>
      </xdr:nvSpPr>
      <xdr:spPr>
        <a:xfrm>
          <a:off x="20167111" y="72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9" name="テキスト ボックス 50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9" name="テキスト ボックス 51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23" name="直線コネクタ 52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5" name="直線コネクタ 52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7" name="直線コネクタ 52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2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29" name="フローチャート: 判断 52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30" name="フローチャート: 判断 52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89280</xdr:rowOff>
    </xdr:from>
    <xdr:ext cx="405111" cy="259045"/>
    <xdr:sp macro="" textlink="">
      <xdr:nvSpPr>
        <xdr:cNvPr id="531"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32" name="フローチャート: 判断 531"/>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33"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163104</xdr:rowOff>
    </xdr:from>
    <xdr:to>
      <xdr:col>72</xdr:col>
      <xdr:colOff>38100</xdr:colOff>
      <xdr:row>60</xdr:row>
      <xdr:rowOff>93254</xdr:rowOff>
    </xdr:to>
    <xdr:sp macro="" textlink="">
      <xdr:nvSpPr>
        <xdr:cNvPr id="534" name="フローチャート: 判断 533"/>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109781</xdr:rowOff>
    </xdr:from>
    <xdr:ext cx="405111" cy="259045"/>
    <xdr:sp macro="" textlink="">
      <xdr:nvSpPr>
        <xdr:cNvPr id="535"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41" name="楕円 540"/>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2" name="楕円 541"/>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43" name="直線コネクタ 542"/>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140805</xdr:rowOff>
    </xdr:from>
    <xdr:ext cx="405111" cy="259045"/>
    <xdr:sp macro="" textlink="">
      <xdr:nvSpPr>
        <xdr:cNvPr id="544"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45"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69" name="直線コネクタ 568"/>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1" name="直線コネクタ 57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72"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73" name="直線コネクタ 572"/>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74"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75" name="フローチャート: 判断 574"/>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76" name="フローチャート: 判断 575"/>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135907</xdr:rowOff>
    </xdr:from>
    <xdr:ext cx="469744" cy="259045"/>
    <xdr:sp macro="" textlink="">
      <xdr:nvSpPr>
        <xdr:cNvPr id="577"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78" name="フローチャート: 判断 577"/>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57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80" name="フローチャート: 判断 57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81"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587" name="楕円 586"/>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29210</xdr:rowOff>
    </xdr:from>
    <xdr:to>
      <xdr:col>107</xdr:col>
      <xdr:colOff>101600</xdr:colOff>
      <xdr:row>63</xdr:row>
      <xdr:rowOff>130810</xdr:rowOff>
    </xdr:to>
    <xdr:sp macro="" textlink="">
      <xdr:nvSpPr>
        <xdr:cNvPr id="588" name="楕円 587"/>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80010</xdr:rowOff>
    </xdr:to>
    <xdr:cxnSp macro="">
      <xdr:nvCxnSpPr>
        <xdr:cNvPr id="589" name="直線コネクタ 588"/>
        <xdr:cNvCxnSpPr/>
      </xdr:nvCxnSpPr>
      <xdr:spPr>
        <a:xfrm flipV="1">
          <a:off x="20434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118127</xdr:rowOff>
    </xdr:from>
    <xdr:ext cx="469744" cy="259045"/>
    <xdr:sp macro="" textlink="">
      <xdr:nvSpPr>
        <xdr:cNvPr id="590"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91"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16" name="直線コネクタ 61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1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18" name="直線コネクタ 61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1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20" name="直線コネクタ 61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2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2" name="フローチャート: 判断 62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23" name="フローチャート: 判断 62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3827</xdr:rowOff>
    </xdr:from>
    <xdr:ext cx="405111" cy="259045"/>
    <xdr:sp macro="" textlink="">
      <xdr:nvSpPr>
        <xdr:cNvPr id="624"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625" name="フローチャート: 判断 624"/>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152416</xdr:rowOff>
    </xdr:from>
    <xdr:ext cx="405111" cy="259045"/>
    <xdr:sp macro="" textlink="">
      <xdr:nvSpPr>
        <xdr:cNvPr id="626"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627" name="フローチャート: 判断 62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628"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634" name="楕円 633"/>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35" name="楕円 634"/>
        <xdr:cNvSpPr/>
      </xdr:nvSpPr>
      <xdr:spPr>
        <a:xfrm>
          <a:off x="14541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97155</xdr:rowOff>
    </xdr:to>
    <xdr:cxnSp macro="">
      <xdr:nvCxnSpPr>
        <xdr:cNvPr id="636" name="直線コネクタ 635"/>
        <xdr:cNvCxnSpPr/>
      </xdr:nvCxnSpPr>
      <xdr:spPr>
        <a:xfrm flipV="1">
          <a:off x="14592300" y="13933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37" name="n_1mainValue【消防施設】&#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638" name="n_2main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62" name="直線コネクタ 66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6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64" name="直線コネクタ 66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6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66" name="直線コネクタ 66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67"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68" name="フローチャート: 判断 66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69" name="フローチャート: 判断 66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670"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671" name="フローチャート: 判断 670"/>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67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673" name="フローチャート: 判断 672"/>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67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680" name="楕円 679"/>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7620</xdr:rowOff>
    </xdr:from>
    <xdr:to>
      <xdr:col>107</xdr:col>
      <xdr:colOff>101600</xdr:colOff>
      <xdr:row>86</xdr:row>
      <xdr:rowOff>109220</xdr:rowOff>
    </xdr:to>
    <xdr:sp macro="" textlink="">
      <xdr:nvSpPr>
        <xdr:cNvPr id="681" name="楕円 680"/>
        <xdr:cNvSpPr/>
      </xdr:nvSpPr>
      <xdr:spPr>
        <a:xfrm>
          <a:off x="20383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58420</xdr:rowOff>
    </xdr:to>
    <xdr:cxnSp macro="">
      <xdr:nvCxnSpPr>
        <xdr:cNvPr id="682" name="直線コネクタ 681"/>
        <xdr:cNvCxnSpPr/>
      </xdr:nvCxnSpPr>
      <xdr:spPr>
        <a:xfrm flipV="1">
          <a:off x="20434300" y="147942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91457</xdr:rowOff>
    </xdr:from>
    <xdr:ext cx="469744" cy="259045"/>
    <xdr:sp macro="" textlink="">
      <xdr:nvSpPr>
        <xdr:cNvPr id="683" name="n_1mainValue【消防施設】&#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100347</xdr:rowOff>
    </xdr:from>
    <xdr:ext cx="469744" cy="259045"/>
    <xdr:sp macro="" textlink="">
      <xdr:nvSpPr>
        <xdr:cNvPr id="684" name="n_2mainValue【消防施設】&#10;一人当たり面積"/>
        <xdr:cNvSpPr txBox="1"/>
      </xdr:nvSpPr>
      <xdr:spPr>
        <a:xfrm>
          <a:off x="20199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10" name="直線コネクタ 709"/>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11"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12" name="直線コネクタ 71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4" name="直線コネクタ 71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6" name="フローチャート: 判断 71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7" name="フローチャート: 判断 716"/>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137721</xdr:rowOff>
    </xdr:from>
    <xdr:ext cx="405111" cy="259045"/>
    <xdr:sp macro="" textlink="">
      <xdr:nvSpPr>
        <xdr:cNvPr id="718"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719" name="フローチャート: 判断 718"/>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72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721" name="フローチャート: 判断 72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722"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xdr:rowOff>
    </xdr:from>
    <xdr:to>
      <xdr:col>81</xdr:col>
      <xdr:colOff>101600</xdr:colOff>
      <xdr:row>100</xdr:row>
      <xdr:rowOff>102507</xdr:rowOff>
    </xdr:to>
    <xdr:sp macro="" textlink="">
      <xdr:nvSpPr>
        <xdr:cNvPr id="728" name="楕円 727"/>
        <xdr:cNvSpPr/>
      </xdr:nvSpPr>
      <xdr:spPr>
        <a:xfrm>
          <a:off x="15430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729" name="楕円 728"/>
        <xdr:cNvSpPr/>
      </xdr:nvSpPr>
      <xdr:spPr>
        <a:xfrm>
          <a:off x="14541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51707</xdr:rowOff>
    </xdr:from>
    <xdr:to>
      <xdr:col>81</xdr:col>
      <xdr:colOff>50800</xdr:colOff>
      <xdr:row>100</xdr:row>
      <xdr:rowOff>74568</xdr:rowOff>
    </xdr:to>
    <xdr:cxnSp macro="">
      <xdr:nvCxnSpPr>
        <xdr:cNvPr id="730" name="直線コネクタ 729"/>
        <xdr:cNvCxnSpPr/>
      </xdr:nvCxnSpPr>
      <xdr:spPr>
        <a:xfrm flipV="1">
          <a:off x="14592300" y="171967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119034</xdr:rowOff>
    </xdr:from>
    <xdr:ext cx="405111" cy="259045"/>
    <xdr:sp macro="" textlink="">
      <xdr:nvSpPr>
        <xdr:cNvPr id="731" name="n_1mainValue【庁舎】&#10;有形固定資産減価償却率"/>
        <xdr:cNvSpPr txBox="1"/>
      </xdr:nvSpPr>
      <xdr:spPr>
        <a:xfrm>
          <a:off x="15266044"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732" name="n_2mainValue【庁舎】&#10;有形固定資産減価償却率"/>
        <xdr:cNvSpPr txBox="1"/>
      </xdr:nvSpPr>
      <xdr:spPr>
        <a:xfrm>
          <a:off x="14389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59"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762"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763" name="フローチャート: 判断 76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764"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765" name="フローチャート: 判断 764"/>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766"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772" name="楕円 771"/>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125985</xdr:rowOff>
    </xdr:from>
    <xdr:to>
      <xdr:col>107</xdr:col>
      <xdr:colOff>101600</xdr:colOff>
      <xdr:row>106</xdr:row>
      <xdr:rowOff>56135</xdr:rowOff>
    </xdr:to>
    <xdr:sp macro="" textlink="">
      <xdr:nvSpPr>
        <xdr:cNvPr id="773" name="楕円 772"/>
        <xdr:cNvSpPr/>
      </xdr:nvSpPr>
      <xdr:spPr>
        <a:xfrm>
          <a:off x="20383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5335</xdr:rowOff>
    </xdr:to>
    <xdr:cxnSp macro="">
      <xdr:nvCxnSpPr>
        <xdr:cNvPr id="774" name="直線コネクタ 773"/>
        <xdr:cNvCxnSpPr/>
      </xdr:nvCxnSpPr>
      <xdr:spPr>
        <a:xfrm flipV="1">
          <a:off x="20434300" y="18174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42690</xdr:rowOff>
    </xdr:from>
    <xdr:ext cx="469744" cy="259045"/>
    <xdr:sp macro="" textlink="">
      <xdr:nvSpPr>
        <xdr:cNvPr id="775" name="n_1mainValue【庁舎】&#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47262</xdr:rowOff>
    </xdr:from>
    <xdr:ext cx="469744" cy="259045"/>
    <xdr:sp macro="" textlink="">
      <xdr:nvSpPr>
        <xdr:cNvPr id="776" name="n_2mainValue【庁舎】&#10;一人当たり面積"/>
        <xdr:cNvSpPr txBox="1"/>
      </xdr:nvSpPr>
      <xdr:spPr>
        <a:xfrm>
          <a:off x="20199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有形固定資産減価償却率は、図書館、福祉施設、市民会館、一般廃棄物処理施設、保健センター、消防施設、庁舎で類似団体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を上回っているが、特に図書館（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大きく上回っている。いずれも建設から相当年数が経過して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庁舎の建替え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市民会館の大規模改修（長寿命化）は予定しているが、その他の施設においても大規模改修で多額の負担が想定される。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㎡）を大きく上回っているが、図書館（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じてこれらの施設の更新時期を迎え、財政負担の増加が見込まれることから、公共施設整備計画に基づき、施設の長寿命化を図るとともに、それぞれの施設の状況や規模を総合的に検討し、市民サービスと財政規模のバランスに注視しながら財政負担の軽減を図るべく効果的で効率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が少なく、加えて人口の減少、地価の下落等のマイナス要素が要因となり、類似団体内平均値を下回っている。近年はほぼ横ばいで推移しているため、今後は多様な納付手段により市税の高い収納率を維持しながら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xdr:cNvCxnSpPr/>
      </xdr:nvCxnSpPr>
      <xdr:spPr>
        <a:xfrm flipV="1">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補助費及び公債費の増加や、扶助費等の経常経費に充当したふるさと応援基金繰入金が前年度から減少した影響等により、</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62</xdr:row>
      <xdr:rowOff>63754</xdr:rowOff>
    </xdr:to>
    <xdr:cxnSp macro="">
      <xdr:nvCxnSpPr>
        <xdr:cNvPr id="130" name="直線コネクタ 129"/>
        <xdr:cNvCxnSpPr/>
      </xdr:nvCxnSpPr>
      <xdr:spPr>
        <a:xfrm>
          <a:off x="4114800" y="1051991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61</xdr:row>
      <xdr:rowOff>61468</xdr:rowOff>
    </xdr:to>
    <xdr:cxnSp macro="">
      <xdr:nvCxnSpPr>
        <xdr:cNvPr id="133" name="直線コネクタ 132"/>
        <xdr:cNvCxnSpPr/>
      </xdr:nvCxnSpPr>
      <xdr:spPr>
        <a:xfrm>
          <a:off x="3225800" y="102979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62</xdr:row>
      <xdr:rowOff>112014</xdr:rowOff>
    </xdr:to>
    <xdr:cxnSp macro="">
      <xdr:nvCxnSpPr>
        <xdr:cNvPr id="136" name="直線コネクタ 135"/>
        <xdr:cNvCxnSpPr/>
      </xdr:nvCxnSpPr>
      <xdr:spPr>
        <a:xfrm flipV="1">
          <a:off x="2336800" y="10297922"/>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112014</xdr:rowOff>
    </xdr:to>
    <xdr:cxnSp macro="">
      <xdr:nvCxnSpPr>
        <xdr:cNvPr id="139" name="直線コネクタ 138"/>
        <xdr:cNvCxnSpPr/>
      </xdr:nvCxnSpPr>
      <xdr:spPr>
        <a:xfrm>
          <a:off x="1447800" y="1057300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156481</xdr:rowOff>
    </xdr:from>
    <xdr:ext cx="762000" cy="259045"/>
    <xdr:sp macro="" textlink="">
      <xdr:nvSpPr>
        <xdr:cNvPr id="150" name="財政構造の弾力性該当値テキスト"/>
        <xdr:cNvSpPr txBox="1"/>
      </xdr:nvSpPr>
      <xdr:spPr>
        <a:xfrm>
          <a:off x="5041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1" name="楕円 150"/>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2" name="テキスト ボックス 151"/>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131572</xdr:rowOff>
    </xdr:from>
    <xdr:to>
      <xdr:col>15</xdr:col>
      <xdr:colOff>133350</xdr:colOff>
      <xdr:row>60</xdr:row>
      <xdr:rowOff>61722</xdr:rowOff>
    </xdr:to>
    <xdr:sp macro="" textlink="">
      <xdr:nvSpPr>
        <xdr:cNvPr id="153" name="楕円 152"/>
        <xdr:cNvSpPr/>
      </xdr:nvSpPr>
      <xdr:spPr>
        <a:xfrm>
          <a:off x="3175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71899</xdr:rowOff>
    </xdr:from>
    <xdr:ext cx="762000" cy="259045"/>
    <xdr:sp macro="" textlink="">
      <xdr:nvSpPr>
        <xdr:cNvPr id="154" name="テキスト ボックス 153"/>
        <xdr:cNvSpPr txBox="1"/>
      </xdr:nvSpPr>
      <xdr:spPr>
        <a:xfrm>
          <a:off x="2844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150131</xdr:rowOff>
    </xdr:from>
    <xdr:ext cx="762000" cy="259045"/>
    <xdr:sp macro="" textlink="">
      <xdr:nvSpPr>
        <xdr:cNvPr id="158" name="テキスト ボックス 157"/>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降雪量の減に伴い維持補修費は大幅に減少したが、新庁舎建設整備事業や市民文化会館耐震改修事業に係る経費の増加等により物件費が増加したため、前年に引き続き人口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今後も定員の適正管理や事務事業評価による事業の見直し等を行い、人件費・物件費等の増加を抑制していく。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108183</xdr:rowOff>
    </xdr:from>
    <xdr:to>
      <xdr:col>23</xdr:col>
      <xdr:colOff>133350</xdr:colOff>
      <xdr:row>83</xdr:row>
      <xdr:rowOff>142157</xdr:rowOff>
    </xdr:to>
    <xdr:cxnSp macro="">
      <xdr:nvCxnSpPr>
        <xdr:cNvPr id="193" name="直線コネクタ 192"/>
        <xdr:cNvCxnSpPr/>
      </xdr:nvCxnSpPr>
      <xdr:spPr>
        <a:xfrm flipV="1">
          <a:off x="4114800" y="14338533"/>
          <a:ext cx="8382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162240</xdr:rowOff>
    </xdr:from>
    <xdr:to>
      <xdr:col>19</xdr:col>
      <xdr:colOff>133350</xdr:colOff>
      <xdr:row>83</xdr:row>
      <xdr:rowOff>142157</xdr:rowOff>
    </xdr:to>
    <xdr:cxnSp macro="">
      <xdr:nvCxnSpPr>
        <xdr:cNvPr id="196" name="直線コネクタ 195"/>
        <xdr:cNvCxnSpPr/>
      </xdr:nvCxnSpPr>
      <xdr:spPr>
        <a:xfrm>
          <a:off x="3225800" y="14221140"/>
          <a:ext cx="889000" cy="1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54532</xdr:rowOff>
    </xdr:from>
    <xdr:to>
      <xdr:col>15</xdr:col>
      <xdr:colOff>82550</xdr:colOff>
      <xdr:row>82</xdr:row>
      <xdr:rowOff>162240</xdr:rowOff>
    </xdr:to>
    <xdr:cxnSp macro="">
      <xdr:nvCxnSpPr>
        <xdr:cNvPr id="199" name="直線コネクタ 198"/>
        <xdr:cNvCxnSpPr/>
      </xdr:nvCxnSpPr>
      <xdr:spPr>
        <a:xfrm>
          <a:off x="2336800" y="14113432"/>
          <a:ext cx="889000" cy="10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54532</xdr:rowOff>
    </xdr:from>
    <xdr:to>
      <xdr:col>11</xdr:col>
      <xdr:colOff>31750</xdr:colOff>
      <xdr:row>82</xdr:row>
      <xdr:rowOff>102526</xdr:rowOff>
    </xdr:to>
    <xdr:cxnSp macro="">
      <xdr:nvCxnSpPr>
        <xdr:cNvPr id="202" name="直線コネクタ 201"/>
        <xdr:cNvCxnSpPr/>
      </xdr:nvCxnSpPr>
      <xdr:spPr>
        <a:xfrm flipV="1">
          <a:off x="1447800" y="14113432"/>
          <a:ext cx="8890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57383</xdr:rowOff>
    </xdr:from>
    <xdr:to>
      <xdr:col>23</xdr:col>
      <xdr:colOff>184150</xdr:colOff>
      <xdr:row>83</xdr:row>
      <xdr:rowOff>158983</xdr:rowOff>
    </xdr:to>
    <xdr:sp macro="" textlink="">
      <xdr:nvSpPr>
        <xdr:cNvPr id="212" name="楕円 211"/>
        <xdr:cNvSpPr/>
      </xdr:nvSpPr>
      <xdr:spPr>
        <a:xfrm>
          <a:off x="4902200" y="142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29460</xdr:rowOff>
    </xdr:from>
    <xdr:ext cx="762000" cy="259045"/>
    <xdr:sp macro="" textlink="">
      <xdr:nvSpPr>
        <xdr:cNvPr id="213" name="人件費・物件費等の状況該当値テキスト"/>
        <xdr:cNvSpPr txBox="1"/>
      </xdr:nvSpPr>
      <xdr:spPr>
        <a:xfrm>
          <a:off x="5041900" y="1425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91357</xdr:rowOff>
    </xdr:from>
    <xdr:to>
      <xdr:col>19</xdr:col>
      <xdr:colOff>184150</xdr:colOff>
      <xdr:row>84</xdr:row>
      <xdr:rowOff>21507</xdr:rowOff>
    </xdr:to>
    <xdr:sp macro="" textlink="">
      <xdr:nvSpPr>
        <xdr:cNvPr id="214" name="楕円 213"/>
        <xdr:cNvSpPr/>
      </xdr:nvSpPr>
      <xdr:spPr>
        <a:xfrm>
          <a:off x="4064000" y="143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6284</xdr:rowOff>
    </xdr:from>
    <xdr:ext cx="736600" cy="259045"/>
    <xdr:sp macro="" textlink="">
      <xdr:nvSpPr>
        <xdr:cNvPr id="215" name="テキスト ボックス 214"/>
        <xdr:cNvSpPr txBox="1"/>
      </xdr:nvSpPr>
      <xdr:spPr>
        <a:xfrm>
          <a:off x="3733800" y="1440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111440</xdr:rowOff>
    </xdr:from>
    <xdr:to>
      <xdr:col>15</xdr:col>
      <xdr:colOff>133350</xdr:colOff>
      <xdr:row>83</xdr:row>
      <xdr:rowOff>41590</xdr:rowOff>
    </xdr:to>
    <xdr:sp macro="" textlink="">
      <xdr:nvSpPr>
        <xdr:cNvPr id="216" name="楕円 215"/>
        <xdr:cNvSpPr/>
      </xdr:nvSpPr>
      <xdr:spPr>
        <a:xfrm>
          <a:off x="3175000" y="141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26367</xdr:rowOff>
    </xdr:from>
    <xdr:ext cx="762000" cy="259045"/>
    <xdr:sp macro="" textlink="">
      <xdr:nvSpPr>
        <xdr:cNvPr id="217" name="テキスト ボックス 216"/>
        <xdr:cNvSpPr txBox="1"/>
      </xdr:nvSpPr>
      <xdr:spPr>
        <a:xfrm>
          <a:off x="2844800" y="142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3732</xdr:rowOff>
    </xdr:from>
    <xdr:to>
      <xdr:col>11</xdr:col>
      <xdr:colOff>82550</xdr:colOff>
      <xdr:row>82</xdr:row>
      <xdr:rowOff>105332</xdr:rowOff>
    </xdr:to>
    <xdr:sp macro="" textlink="">
      <xdr:nvSpPr>
        <xdr:cNvPr id="218" name="楕円 217"/>
        <xdr:cNvSpPr/>
      </xdr:nvSpPr>
      <xdr:spPr>
        <a:xfrm>
          <a:off x="2286000" y="140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115509</xdr:rowOff>
    </xdr:from>
    <xdr:ext cx="762000" cy="259045"/>
    <xdr:sp macro="" textlink="">
      <xdr:nvSpPr>
        <xdr:cNvPr id="219" name="テキスト ボックス 218"/>
        <xdr:cNvSpPr txBox="1"/>
      </xdr:nvSpPr>
      <xdr:spPr>
        <a:xfrm>
          <a:off x="1955800" y="1383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51726</xdr:rowOff>
    </xdr:from>
    <xdr:to>
      <xdr:col>7</xdr:col>
      <xdr:colOff>31750</xdr:colOff>
      <xdr:row>82</xdr:row>
      <xdr:rowOff>153326</xdr:rowOff>
    </xdr:to>
    <xdr:sp macro="" textlink="">
      <xdr:nvSpPr>
        <xdr:cNvPr id="220" name="楕円 219"/>
        <xdr:cNvSpPr/>
      </xdr:nvSpPr>
      <xdr:spPr>
        <a:xfrm>
          <a:off x="1397000" y="14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163503</xdr:rowOff>
    </xdr:from>
    <xdr:ext cx="762000" cy="259045"/>
    <xdr:sp macro="" textlink="">
      <xdr:nvSpPr>
        <xdr:cNvPr id="221" name="テキスト ボックス 220"/>
        <xdr:cNvSpPr txBox="1"/>
      </xdr:nvSpPr>
      <xdr:spPr>
        <a:xfrm>
          <a:off x="1066800" y="1387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過去の財政状況の悪化に伴う特別昇給の抑制及び退職時昇給の是正等の措置により、類似団体と比較して低い水準にあったが、中途採用者の給与の見直しや任用を早めたこと等により平成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今後数年は、職員の年齢、職制の構成上、同じ状況が続くと見込まれるが、国・県また他団体との均衡の原則に従い、適正な水準を維持するよう努める。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136979</xdr:rowOff>
    </xdr:to>
    <xdr:cxnSp macro="">
      <xdr:nvCxnSpPr>
        <xdr:cNvPr id="257" name="直線コネクタ 256"/>
        <xdr:cNvCxnSpPr/>
      </xdr:nvCxnSpPr>
      <xdr:spPr>
        <a:xfrm>
          <a:off x="16179800" y="14880771"/>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0" name="直線コネクタ 259"/>
        <xdr:cNvCxnSpPr/>
      </xdr:nvCxnSpPr>
      <xdr:spPr>
        <a:xfrm>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49893</xdr:rowOff>
    </xdr:to>
    <xdr:cxnSp macro="">
      <xdr:nvCxnSpPr>
        <xdr:cNvPr id="263" name="直線コネクタ 262"/>
        <xdr:cNvCxnSpPr/>
      </xdr:nvCxnSpPr>
      <xdr:spPr>
        <a:xfrm>
          <a:off x="14401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85</xdr:row>
      <xdr:rowOff>117929</xdr:rowOff>
    </xdr:to>
    <xdr:cxnSp macro="">
      <xdr:nvCxnSpPr>
        <xdr:cNvPr id="266" name="直線コネクタ 265"/>
        <xdr:cNvCxnSpPr/>
      </xdr:nvCxnSpPr>
      <xdr:spPr>
        <a:xfrm>
          <a:off x="13512800" y="1432922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3" name="テキスト ボックス 282"/>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4" name="楕円 283"/>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5" name="テキスト ボックス 28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学校給食共同調理場の民間委託、公立保育園の民間移管等により、類似団体平均値を下回っていたが、人口減少に歯止めがかからず、平成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　類似団体平均値を大きく上回らないよう、引き続き「長井市定員適正化計画」に基づき採用人数の平準化など適正な定員管理を行っていく。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125458</xdr:rowOff>
    </xdr:from>
    <xdr:to>
      <xdr:col>81</xdr:col>
      <xdr:colOff>44450</xdr:colOff>
      <xdr:row>62</xdr:row>
      <xdr:rowOff>153035</xdr:rowOff>
    </xdr:to>
    <xdr:cxnSp macro="">
      <xdr:nvCxnSpPr>
        <xdr:cNvPr id="322" name="直線コネクタ 321"/>
        <xdr:cNvCxnSpPr/>
      </xdr:nvCxnSpPr>
      <xdr:spPr>
        <a:xfrm>
          <a:off x="16179800" y="10755358"/>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125458</xdr:rowOff>
    </xdr:to>
    <xdr:cxnSp macro="">
      <xdr:nvCxnSpPr>
        <xdr:cNvPr id="325" name="直線コネクタ 324"/>
        <xdr:cNvCxnSpPr/>
      </xdr:nvCxnSpPr>
      <xdr:spPr>
        <a:xfrm>
          <a:off x="15290800" y="1073295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103051</xdr:rowOff>
    </xdr:to>
    <xdr:cxnSp macro="">
      <xdr:nvCxnSpPr>
        <xdr:cNvPr id="328" name="直線コネクタ 327"/>
        <xdr:cNvCxnSpPr/>
      </xdr:nvCxnSpPr>
      <xdr:spPr>
        <a:xfrm>
          <a:off x="14401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22044</xdr:rowOff>
    </xdr:from>
    <xdr:to>
      <xdr:col>68</xdr:col>
      <xdr:colOff>152400</xdr:colOff>
      <xdr:row>62</xdr:row>
      <xdr:rowOff>51344</xdr:rowOff>
    </xdr:to>
    <xdr:cxnSp macro="">
      <xdr:nvCxnSpPr>
        <xdr:cNvPr id="331" name="直線コネクタ 330"/>
        <xdr:cNvCxnSpPr/>
      </xdr:nvCxnSpPr>
      <xdr:spPr>
        <a:xfrm>
          <a:off x="13512800" y="1065194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41" name="楕円 340"/>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2"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74658</xdr:rowOff>
    </xdr:from>
    <xdr:to>
      <xdr:col>77</xdr:col>
      <xdr:colOff>95250</xdr:colOff>
      <xdr:row>63</xdr:row>
      <xdr:rowOff>4808</xdr:rowOff>
    </xdr:to>
    <xdr:sp macro="" textlink="">
      <xdr:nvSpPr>
        <xdr:cNvPr id="343" name="楕円 342"/>
        <xdr:cNvSpPr/>
      </xdr:nvSpPr>
      <xdr:spPr>
        <a:xfrm>
          <a:off x="16129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161035</xdr:rowOff>
    </xdr:from>
    <xdr:ext cx="736600" cy="259045"/>
    <xdr:sp macro="" textlink="">
      <xdr:nvSpPr>
        <xdr:cNvPr id="344" name="テキスト ボックス 343"/>
        <xdr:cNvSpPr txBox="1"/>
      </xdr:nvSpPr>
      <xdr:spPr>
        <a:xfrm>
          <a:off x="15798800" y="1079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45" name="楕円 344"/>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46" name="テキスト ボックス 345"/>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47" name="楕円 346"/>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48" name="テキスト ボックス 347"/>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142694</xdr:rowOff>
    </xdr:from>
    <xdr:to>
      <xdr:col>64</xdr:col>
      <xdr:colOff>152400</xdr:colOff>
      <xdr:row>62</xdr:row>
      <xdr:rowOff>72844</xdr:rowOff>
    </xdr:to>
    <xdr:sp macro="" textlink="">
      <xdr:nvSpPr>
        <xdr:cNvPr id="349" name="楕円 348"/>
        <xdr:cNvSpPr/>
      </xdr:nvSpPr>
      <xdr:spPr>
        <a:xfrm>
          <a:off x="13462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83021</xdr:rowOff>
    </xdr:from>
    <xdr:ext cx="762000" cy="259045"/>
    <xdr:sp macro="" textlink="">
      <xdr:nvSpPr>
        <xdr:cNvPr id="350" name="テキスト ボックス 349"/>
        <xdr:cNvSpPr txBox="1"/>
      </xdr:nvSpPr>
      <xdr:spPr>
        <a:xfrm>
          <a:off x="13131800" y="1037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置賜広域病院組合の病院施設、置賜広域行政組合のごみ処理施設等に対する分担金などが実質公債費負担を増大させる要因となり、年々比率は改善しているものの類似団体では下位となっている。</a:t>
          </a:r>
        </a:p>
        <a:p>
          <a:r>
            <a:rPr kumimoji="1" lang="ja-JP" altLang="en-US" sz="1300">
              <a:latin typeface="ＭＳ Ｐゴシック" panose="020B0600070205080204" pitchFamily="50" charset="-128"/>
              <a:ea typeface="ＭＳ Ｐゴシック" panose="020B0600070205080204" pitchFamily="50" charset="-128"/>
            </a:rPr>
            <a:t>　起債額が増加傾向にあるため、起債の制限等により適正な水準を目指していく。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68156</xdr:rowOff>
    </xdr:to>
    <xdr:cxnSp macro="">
      <xdr:nvCxnSpPr>
        <xdr:cNvPr id="384" name="直線コネクタ 383"/>
        <xdr:cNvCxnSpPr/>
      </xdr:nvCxnSpPr>
      <xdr:spPr>
        <a:xfrm flipV="1">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7" name="直線コネクタ 386"/>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90" name="直線コネクタ 389"/>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164677</xdr:rowOff>
    </xdr:to>
    <xdr:cxnSp macro="">
      <xdr:nvCxnSpPr>
        <xdr:cNvPr id="393" name="直線コネクタ 392"/>
        <xdr:cNvCxnSpPr/>
      </xdr:nvCxnSpPr>
      <xdr:spPr>
        <a:xfrm flipV="1">
          <a:off x="13512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3" name="楕円 402"/>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4"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5" name="楕円 404"/>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6" name="テキスト ボックス 40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7" name="楕円 406"/>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8" name="テキスト ボックス 407"/>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1" name="楕円 410"/>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12" name="テキスト ボックス 411"/>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類似団体平均を上回っており、主な要因としては、財政調整基金等の繰入による充当可能基金の減、大規模事業にかかる地方債現在高の増があげられる。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今後も大規模事業が続く見込みのため、事業見直しによる起債の制限、繰出金及び分担金の削減等に努めていく。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143468</xdr:rowOff>
    </xdr:from>
    <xdr:to>
      <xdr:col>81</xdr:col>
      <xdr:colOff>44450</xdr:colOff>
      <xdr:row>20</xdr:row>
      <xdr:rowOff>105537</xdr:rowOff>
    </xdr:to>
    <xdr:cxnSp macro="">
      <xdr:nvCxnSpPr>
        <xdr:cNvPr id="446" name="直線コネクタ 445"/>
        <xdr:cNvCxnSpPr/>
      </xdr:nvCxnSpPr>
      <xdr:spPr>
        <a:xfrm>
          <a:off x="16179800" y="3401018"/>
          <a:ext cx="8382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118660</xdr:rowOff>
    </xdr:from>
    <xdr:to>
      <xdr:col>77</xdr:col>
      <xdr:colOff>44450</xdr:colOff>
      <xdr:row>19</xdr:row>
      <xdr:rowOff>143468</xdr:rowOff>
    </xdr:to>
    <xdr:cxnSp macro="">
      <xdr:nvCxnSpPr>
        <xdr:cNvPr id="449" name="直線コネクタ 448"/>
        <xdr:cNvCxnSpPr/>
      </xdr:nvCxnSpPr>
      <xdr:spPr>
        <a:xfrm>
          <a:off x="15290800" y="3204760"/>
          <a:ext cx="889000" cy="1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118660</xdr:rowOff>
    </xdr:from>
    <xdr:to>
      <xdr:col>72</xdr:col>
      <xdr:colOff>203200</xdr:colOff>
      <xdr:row>19</xdr:row>
      <xdr:rowOff>58208</xdr:rowOff>
    </xdr:to>
    <xdr:cxnSp macro="">
      <xdr:nvCxnSpPr>
        <xdr:cNvPr id="452" name="直線コネクタ 451"/>
        <xdr:cNvCxnSpPr/>
      </xdr:nvCxnSpPr>
      <xdr:spPr>
        <a:xfrm flipV="1">
          <a:off x="14401800" y="320476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58208</xdr:rowOff>
    </xdr:from>
    <xdr:to>
      <xdr:col>68</xdr:col>
      <xdr:colOff>152400</xdr:colOff>
      <xdr:row>19</xdr:row>
      <xdr:rowOff>82338</xdr:rowOff>
    </xdr:to>
    <xdr:cxnSp macro="">
      <xdr:nvCxnSpPr>
        <xdr:cNvPr id="455" name="直線コネクタ 454"/>
        <xdr:cNvCxnSpPr/>
      </xdr:nvCxnSpPr>
      <xdr:spPr>
        <a:xfrm flipV="1">
          <a:off x="13512800" y="33157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54737</xdr:rowOff>
    </xdr:from>
    <xdr:to>
      <xdr:col>81</xdr:col>
      <xdr:colOff>95250</xdr:colOff>
      <xdr:row>20</xdr:row>
      <xdr:rowOff>156337</xdr:rowOff>
    </xdr:to>
    <xdr:sp macro="" textlink="">
      <xdr:nvSpPr>
        <xdr:cNvPr id="465" name="楕円 464"/>
        <xdr:cNvSpPr/>
      </xdr:nvSpPr>
      <xdr:spPr>
        <a:xfrm>
          <a:off x="169672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26814</xdr:rowOff>
    </xdr:from>
    <xdr:ext cx="762000" cy="259045"/>
    <xdr:sp macro="" textlink="">
      <xdr:nvSpPr>
        <xdr:cNvPr id="466" name="将来負担の状況該当値テキスト"/>
        <xdr:cNvSpPr txBox="1"/>
      </xdr:nvSpPr>
      <xdr:spPr>
        <a:xfrm>
          <a:off x="17106900" y="345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92668</xdr:rowOff>
    </xdr:from>
    <xdr:to>
      <xdr:col>77</xdr:col>
      <xdr:colOff>95250</xdr:colOff>
      <xdr:row>20</xdr:row>
      <xdr:rowOff>22818</xdr:rowOff>
    </xdr:to>
    <xdr:sp macro="" textlink="">
      <xdr:nvSpPr>
        <xdr:cNvPr id="467" name="楕円 466"/>
        <xdr:cNvSpPr/>
      </xdr:nvSpPr>
      <xdr:spPr>
        <a:xfrm>
          <a:off x="16129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7595</xdr:rowOff>
    </xdr:from>
    <xdr:ext cx="736600" cy="259045"/>
    <xdr:sp macro="" textlink="">
      <xdr:nvSpPr>
        <xdr:cNvPr id="468" name="テキスト ボックス 467"/>
        <xdr:cNvSpPr txBox="1"/>
      </xdr:nvSpPr>
      <xdr:spPr>
        <a:xfrm>
          <a:off x="15798800" y="343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67860</xdr:rowOff>
    </xdr:from>
    <xdr:to>
      <xdr:col>73</xdr:col>
      <xdr:colOff>44450</xdr:colOff>
      <xdr:row>18</xdr:row>
      <xdr:rowOff>169460</xdr:rowOff>
    </xdr:to>
    <xdr:sp macro="" textlink="">
      <xdr:nvSpPr>
        <xdr:cNvPr id="469" name="楕円 468"/>
        <xdr:cNvSpPr/>
      </xdr:nvSpPr>
      <xdr:spPr>
        <a:xfrm>
          <a:off x="15240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154237</xdr:rowOff>
    </xdr:from>
    <xdr:ext cx="762000" cy="259045"/>
    <xdr:sp macro="" textlink="">
      <xdr:nvSpPr>
        <xdr:cNvPr id="470" name="テキスト ボックス 469"/>
        <xdr:cNvSpPr txBox="1"/>
      </xdr:nvSpPr>
      <xdr:spPr>
        <a:xfrm>
          <a:off x="14909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7408</xdr:rowOff>
    </xdr:from>
    <xdr:to>
      <xdr:col>68</xdr:col>
      <xdr:colOff>203200</xdr:colOff>
      <xdr:row>19</xdr:row>
      <xdr:rowOff>109008</xdr:rowOff>
    </xdr:to>
    <xdr:sp macro="" textlink="">
      <xdr:nvSpPr>
        <xdr:cNvPr id="471" name="楕円 470"/>
        <xdr:cNvSpPr/>
      </xdr:nvSpPr>
      <xdr:spPr>
        <a:xfrm>
          <a:off x="143510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93785</xdr:rowOff>
    </xdr:from>
    <xdr:ext cx="762000" cy="259045"/>
    <xdr:sp macro="" textlink="">
      <xdr:nvSpPr>
        <xdr:cNvPr id="472" name="テキスト ボックス 471"/>
        <xdr:cNvSpPr txBox="1"/>
      </xdr:nvSpPr>
      <xdr:spPr>
        <a:xfrm>
          <a:off x="14020800" y="33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73" name="楕円 472"/>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4" name="テキスト ボックス 473"/>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事業費支弁人件費の増に伴い、経常的な人件費が減少したため、前年度から比べると比率は微減した。</a:t>
          </a:r>
        </a:p>
        <a:p>
          <a:r>
            <a:rPr kumimoji="1" lang="ja-JP" altLang="en-US" sz="1300">
              <a:latin typeface="ＭＳ Ｐゴシック" panose="020B0600070205080204" pitchFamily="50" charset="-128"/>
              <a:ea typeface="ＭＳ Ｐゴシック" panose="020B0600070205080204" pitchFamily="50" charset="-128"/>
            </a:rPr>
            <a:t>　今後も国、県及び他団体との均衡の原則に従い、適正な水準を維持するよう努める。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14986</xdr:rowOff>
    </xdr:to>
    <xdr:cxnSp macro="">
      <xdr:nvCxnSpPr>
        <xdr:cNvPr id="64" name="直線コネクタ 63"/>
        <xdr:cNvCxnSpPr/>
      </xdr:nvCxnSpPr>
      <xdr:spPr>
        <a:xfrm flipV="1">
          <a:off x="3987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37</xdr:row>
      <xdr:rowOff>14986</xdr:rowOff>
    </xdr:to>
    <xdr:cxnSp macro="">
      <xdr:nvCxnSpPr>
        <xdr:cNvPr id="67" name="直線コネクタ 66"/>
        <xdr:cNvCxnSpPr/>
      </xdr:nvCxnSpPr>
      <xdr:spPr>
        <a:xfrm>
          <a:off x="3098800" y="62214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37</xdr:row>
      <xdr:rowOff>69850</xdr:rowOff>
    </xdr:to>
    <xdr:cxnSp macro="">
      <xdr:nvCxnSpPr>
        <xdr:cNvPr id="70" name="直線コネクタ 69"/>
        <xdr:cNvCxnSpPr/>
      </xdr:nvCxnSpPr>
      <xdr:spPr>
        <a:xfrm flipV="1">
          <a:off x="2209800" y="62214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69850</xdr:rowOff>
    </xdr:to>
    <xdr:cxnSp macro="">
      <xdr:nvCxnSpPr>
        <xdr:cNvPr id="73" name="直線コネクタ 72"/>
        <xdr:cNvCxnSpPr/>
      </xdr:nvCxnSpPr>
      <xdr:spPr>
        <a:xfrm>
          <a:off x="1320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新庁舎建設整備事業や市民文化会館耐震改修事業にかかる経費の増加等により物件費が増加しており、加えて、ふるさと応援基金繰入金が前年度から減少した影響等により経常経費充当一般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15</xdr:row>
      <xdr:rowOff>6350</xdr:rowOff>
    </xdr:to>
    <xdr:cxnSp macro="">
      <xdr:nvCxnSpPr>
        <xdr:cNvPr id="125" name="直線コネクタ 124"/>
        <xdr:cNvCxnSpPr/>
      </xdr:nvCxnSpPr>
      <xdr:spPr>
        <a:xfrm>
          <a:off x="15671800" y="2463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28" name="直線コネクタ 127"/>
        <xdr:cNvCxnSpPr/>
      </xdr:nvCxnSpPr>
      <xdr:spPr>
        <a:xfrm>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15</xdr:row>
      <xdr:rowOff>146050</xdr:rowOff>
    </xdr:to>
    <xdr:cxnSp macro="">
      <xdr:nvCxnSpPr>
        <xdr:cNvPr id="131" name="直線コネクタ 130"/>
        <xdr:cNvCxnSpPr/>
      </xdr:nvCxnSpPr>
      <xdr:spPr>
        <a:xfrm flipV="1">
          <a:off x="13893800" y="2425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25400</xdr:rowOff>
    </xdr:to>
    <xdr:cxnSp macro="">
      <xdr:nvCxnSpPr>
        <xdr:cNvPr id="134" name="直線コネクタ 133"/>
        <xdr:cNvCxnSpPr/>
      </xdr:nvCxnSpPr>
      <xdr:spPr>
        <a:xfrm flipV="1">
          <a:off x="13004800" y="271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4" name="楕円 143"/>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5"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6" name="楕円 145"/>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7" name="テキスト ボックス 146"/>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48" name="楕円 147"/>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49" name="テキスト ボックス 148"/>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2" name="楕円 151"/>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3" name="テキスト ボックス 152"/>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年度においては、認可保育所運営費負担金や児童手当等の減に伴い減少したが、ふるさと応援基金からの繰入金が減少した影響により、経常経費充当一般財源は増加した。</a:t>
          </a:r>
        </a:p>
        <a:p>
          <a:r>
            <a:rPr kumimoji="1" lang="ja-JP" altLang="en-US" sz="1300">
              <a:latin typeface="ＭＳ Ｐゴシック" panose="020B0600070205080204" pitchFamily="50" charset="-128"/>
              <a:ea typeface="ＭＳ Ｐゴシック" panose="020B0600070205080204" pitchFamily="50" charset="-128"/>
            </a:rPr>
            <a:t>　扶助費は年々増加傾向にあるが、今後も資格審査等の適正化に努め、適正な水準を維持していく。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159657</xdr:rowOff>
    </xdr:to>
    <xdr:cxnSp macro="">
      <xdr:nvCxnSpPr>
        <xdr:cNvPr id="188" name="直線コネクタ 187"/>
        <xdr:cNvCxnSpPr/>
      </xdr:nvCxnSpPr>
      <xdr:spPr>
        <a:xfrm>
          <a:off x="3987800" y="95649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29028</xdr:rowOff>
    </xdr:to>
    <xdr:cxnSp macro="">
      <xdr:nvCxnSpPr>
        <xdr:cNvPr id="191" name="直線コネクタ 190"/>
        <xdr:cNvCxnSpPr/>
      </xdr:nvCxnSpPr>
      <xdr:spPr>
        <a:xfrm flipV="1">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29028</xdr:rowOff>
    </xdr:to>
    <xdr:cxnSp macro="">
      <xdr:nvCxnSpPr>
        <xdr:cNvPr id="194" name="直線コネクタ 193"/>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7" name="直線コネクタ 196"/>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7" name="楕円 206"/>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125384</xdr:rowOff>
    </xdr:from>
    <xdr:ext cx="762000" cy="259045"/>
    <xdr:sp macro="" textlink="">
      <xdr:nvSpPr>
        <xdr:cNvPr id="208"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1" name="楕円 210"/>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2" name="テキスト ボックス 211"/>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4" name="テキスト ボックス 213"/>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5" name="楕円 214"/>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6" name="テキスト ボックス 215"/>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その他に対する比率が類似団体を上回っているのは、各特別会計への繰出金が大きな要因となっている。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今後も公共下水道事業特別会計等の公営企業会計の経営健全化を進め負担金を抑制していく。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119380</xdr:rowOff>
    </xdr:from>
    <xdr:to>
      <xdr:col>82</xdr:col>
      <xdr:colOff>107950</xdr:colOff>
      <xdr:row>60</xdr:row>
      <xdr:rowOff>157480</xdr:rowOff>
    </xdr:to>
    <xdr:cxnSp macro="">
      <xdr:nvCxnSpPr>
        <xdr:cNvPr id="249" name="直線コネクタ 248"/>
        <xdr:cNvCxnSpPr/>
      </xdr:nvCxnSpPr>
      <xdr:spPr>
        <a:xfrm flipV="1">
          <a:off x="15671800" y="1040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60</xdr:row>
      <xdr:rowOff>157480</xdr:rowOff>
    </xdr:to>
    <xdr:cxnSp macro="">
      <xdr:nvCxnSpPr>
        <xdr:cNvPr id="252" name="直線コネクタ 251"/>
        <xdr:cNvCxnSpPr/>
      </xdr:nvCxnSpPr>
      <xdr:spPr>
        <a:xfrm>
          <a:off x="14782800" y="1039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61</xdr:row>
      <xdr:rowOff>77470</xdr:rowOff>
    </xdr:to>
    <xdr:cxnSp macro="">
      <xdr:nvCxnSpPr>
        <xdr:cNvPr id="255" name="直線コネクタ 254"/>
        <xdr:cNvCxnSpPr/>
      </xdr:nvCxnSpPr>
      <xdr:spPr>
        <a:xfrm flipV="1">
          <a:off x="13893800" y="1039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157480</xdr:rowOff>
    </xdr:from>
    <xdr:to>
      <xdr:col>69</xdr:col>
      <xdr:colOff>92075</xdr:colOff>
      <xdr:row>61</xdr:row>
      <xdr:rowOff>77470</xdr:rowOff>
    </xdr:to>
    <xdr:cxnSp macro="">
      <xdr:nvCxnSpPr>
        <xdr:cNvPr id="258" name="直線コネクタ 257"/>
        <xdr:cNvCxnSpPr/>
      </xdr:nvCxnSpPr>
      <xdr:spPr>
        <a:xfrm>
          <a:off x="13004800" y="10444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68580</xdr:rowOff>
    </xdr:from>
    <xdr:to>
      <xdr:col>82</xdr:col>
      <xdr:colOff>158750</xdr:colOff>
      <xdr:row>60</xdr:row>
      <xdr:rowOff>170180</xdr:rowOff>
    </xdr:to>
    <xdr:sp macro="" textlink="">
      <xdr:nvSpPr>
        <xdr:cNvPr id="268" name="楕円 267"/>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40657</xdr:rowOff>
    </xdr:from>
    <xdr:ext cx="762000" cy="259045"/>
    <xdr:sp macro="" textlink="">
      <xdr:nvSpPr>
        <xdr:cNvPr id="269" name="その他該当値テキスト"/>
        <xdr:cNvSpPr txBox="1"/>
      </xdr:nvSpPr>
      <xdr:spPr>
        <a:xfrm>
          <a:off x="16598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0" name="楕円 269"/>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1" name="テキスト ボックス 270"/>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2" name="楕円 271"/>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3" name="テキスト ボックス 272"/>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26670</xdr:rowOff>
    </xdr:from>
    <xdr:to>
      <xdr:col>69</xdr:col>
      <xdr:colOff>142875</xdr:colOff>
      <xdr:row>61</xdr:row>
      <xdr:rowOff>128270</xdr:rowOff>
    </xdr:to>
    <xdr:sp macro="" textlink="">
      <xdr:nvSpPr>
        <xdr:cNvPr id="274" name="楕円 273"/>
        <xdr:cNvSpPr/>
      </xdr:nvSpPr>
      <xdr:spPr>
        <a:xfrm>
          <a:off x="13843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113047</xdr:rowOff>
    </xdr:from>
    <xdr:ext cx="762000" cy="259045"/>
    <xdr:sp macro="" textlink="">
      <xdr:nvSpPr>
        <xdr:cNvPr id="275" name="テキスト ボックス 274"/>
        <xdr:cNvSpPr txBox="1"/>
      </xdr:nvSpPr>
      <xdr:spPr>
        <a:xfrm>
          <a:off x="13512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76" name="楕円 275"/>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21607</xdr:rowOff>
    </xdr:from>
    <xdr:ext cx="762000" cy="259045"/>
    <xdr:sp macro="" textlink="">
      <xdr:nvSpPr>
        <xdr:cNvPr id="277" name="テキスト ボックス 276"/>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年度においては、置賜広域病院企業団への負担金や西置賜行政組合分担金等のうち、経常経費分が増加したため、比率は増加している。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今後も各一部事務組合への分担金の増加が見込まれるため、構成市町の分担割合の見直し等を検討し適正な水準を目指していく。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65278</xdr:rowOff>
    </xdr:to>
    <xdr:cxnSp macro="">
      <xdr:nvCxnSpPr>
        <xdr:cNvPr id="307" name="直線コネクタ 306"/>
        <xdr:cNvCxnSpPr/>
      </xdr:nvCxnSpPr>
      <xdr:spPr>
        <a:xfrm>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1270</xdr:rowOff>
    </xdr:to>
    <xdr:cxnSp macro="">
      <xdr:nvCxnSpPr>
        <xdr:cNvPr id="310" name="直線コネクタ 309"/>
        <xdr:cNvCxnSpPr/>
      </xdr:nvCxnSpPr>
      <xdr:spPr>
        <a:xfrm>
          <a:off x="14782800" y="6285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19558</xdr:rowOff>
    </xdr:to>
    <xdr:cxnSp macro="">
      <xdr:nvCxnSpPr>
        <xdr:cNvPr id="313" name="直線コネクタ 312"/>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6" name="直線コネクタ 315"/>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9" name="テキスト ボックス 328"/>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0" name="楕円 32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1" name="テキスト ボックス 33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過去の公共事業債等の償還終了による減はあるものの、平成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年度補正予算債や臨時財政対策債の元金償還開始の影響等により、前年度から比べると比率は増加している。</a:t>
          </a:r>
        </a:p>
        <a:p>
          <a:r>
            <a:rPr kumimoji="1" lang="ja-JP" altLang="en-US" sz="1300">
              <a:latin typeface="ＭＳ Ｐゴシック" panose="020B0600070205080204" pitchFamily="50" charset="-128"/>
              <a:ea typeface="ＭＳ Ｐゴシック" panose="020B0600070205080204" pitchFamily="50" charset="-128"/>
            </a:rPr>
            <a:t>　近年の大型事業の実施等により今後悪化していくことが予想されるため、繰上償還の実施等、適正な公債費管理を行っていく。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75</xdr:row>
      <xdr:rowOff>158024</xdr:rowOff>
    </xdr:to>
    <xdr:cxnSp macro="">
      <xdr:nvCxnSpPr>
        <xdr:cNvPr id="370" name="直線コネクタ 369"/>
        <xdr:cNvCxnSpPr/>
      </xdr:nvCxnSpPr>
      <xdr:spPr>
        <a:xfrm>
          <a:off x="3987800" y="129645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105773</xdr:rowOff>
    </xdr:to>
    <xdr:cxnSp macro="">
      <xdr:nvCxnSpPr>
        <xdr:cNvPr id="373" name="直線コネクタ 372"/>
        <xdr:cNvCxnSpPr/>
      </xdr:nvCxnSpPr>
      <xdr:spPr>
        <a:xfrm>
          <a:off x="3098800" y="12886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105773</xdr:rowOff>
    </xdr:to>
    <xdr:cxnSp macro="">
      <xdr:nvCxnSpPr>
        <xdr:cNvPr id="376" name="直線コネクタ 375"/>
        <xdr:cNvCxnSpPr/>
      </xdr:nvCxnSpPr>
      <xdr:spPr>
        <a:xfrm flipV="1">
          <a:off x="2209800" y="12886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60053</xdr:rowOff>
    </xdr:from>
    <xdr:to>
      <xdr:col>11</xdr:col>
      <xdr:colOff>9525</xdr:colOff>
      <xdr:row>75</xdr:row>
      <xdr:rowOff>105773</xdr:rowOff>
    </xdr:to>
    <xdr:cxnSp macro="">
      <xdr:nvCxnSpPr>
        <xdr:cNvPr id="379" name="直線コネクタ 378"/>
        <xdr:cNvCxnSpPr/>
      </xdr:nvCxnSpPr>
      <xdr:spPr>
        <a:xfrm>
          <a:off x="1320800" y="12918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89" name="楕円 388"/>
        <xdr:cNvSpPr/>
      </xdr:nvSpPr>
      <xdr:spPr>
        <a:xfrm>
          <a:off x="4775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123751</xdr:rowOff>
    </xdr:from>
    <xdr:ext cx="762000" cy="259045"/>
    <xdr:sp macro="" textlink="">
      <xdr:nvSpPr>
        <xdr:cNvPr id="390" name="公債費該当値テキスト"/>
        <xdr:cNvSpPr txBox="1"/>
      </xdr:nvSpPr>
      <xdr:spPr>
        <a:xfrm>
          <a:off x="4914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91" name="楕円 390"/>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92" name="テキスト ボックス 391"/>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393" name="楕円 392"/>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394" name="テキスト ボックス 393"/>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5" name="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7" name="楕円 396"/>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8" name="テキスト ボックス 397"/>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繰出金に係る経常収支比率が高いことが類似団体を上回っている要因となっている。</a:t>
          </a:r>
        </a:p>
        <a:p>
          <a:r>
            <a:rPr kumimoji="1" lang="ja-JP" altLang="en-US" sz="1300">
              <a:latin typeface="ＭＳ Ｐゴシック" panose="020B0600070205080204" pitchFamily="50" charset="-128"/>
              <a:ea typeface="ＭＳ Ｐゴシック" panose="020B0600070205080204" pitchFamily="50" charset="-128"/>
            </a:rPr>
            <a:t>　一部事務組合分担金の見直しや公営企業の経営健全化を進め、適正化を図るとともに、事務事業の見直し、行政経費の削減など徹底した歳出の見直しに努め、自由度の高い市政運営を目指す。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94996</xdr:rowOff>
    </xdr:to>
    <xdr:cxnSp macro="">
      <xdr:nvCxnSpPr>
        <xdr:cNvPr id="429" name="直線コネクタ 428"/>
        <xdr:cNvCxnSpPr/>
      </xdr:nvCxnSpPr>
      <xdr:spPr>
        <a:xfrm>
          <a:off x="15671800" y="133400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138430</xdr:rowOff>
    </xdr:to>
    <xdr:cxnSp macro="">
      <xdr:nvCxnSpPr>
        <xdr:cNvPr id="432" name="直線コネクタ 431"/>
        <xdr:cNvCxnSpPr/>
      </xdr:nvCxnSpPr>
      <xdr:spPr>
        <a:xfrm>
          <a:off x="14782800" y="131846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79</xdr:row>
      <xdr:rowOff>5842</xdr:rowOff>
    </xdr:to>
    <xdr:cxnSp macro="">
      <xdr:nvCxnSpPr>
        <xdr:cNvPr id="435" name="直線コネクタ 434"/>
        <xdr:cNvCxnSpPr/>
      </xdr:nvCxnSpPr>
      <xdr:spPr>
        <a:xfrm flipV="1">
          <a:off x="13893800" y="1318463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79</xdr:row>
      <xdr:rowOff>5842</xdr:rowOff>
    </xdr:to>
    <xdr:cxnSp macro="">
      <xdr:nvCxnSpPr>
        <xdr:cNvPr id="438" name="直線コネクタ 437"/>
        <xdr:cNvCxnSpPr/>
      </xdr:nvCxnSpPr>
      <xdr:spPr>
        <a:xfrm>
          <a:off x="13004800" y="134223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1" name="テキスト ボックス 45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3" name="テキスト ボックス 452"/>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4" name="楕円 453"/>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5" name="テキスト ボックス 454"/>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6" name="楕円 455"/>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7" name="テキスト ボックス 456"/>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77633</xdr:rowOff>
    </xdr:from>
    <xdr:to>
      <xdr:col>29</xdr:col>
      <xdr:colOff>127000</xdr:colOff>
      <xdr:row>15</xdr:row>
      <xdr:rowOff>17397</xdr:rowOff>
    </xdr:to>
    <xdr:cxnSp macro="">
      <xdr:nvCxnSpPr>
        <xdr:cNvPr id="52" name="直線コネクタ 51"/>
        <xdr:cNvCxnSpPr/>
      </xdr:nvCxnSpPr>
      <xdr:spPr bwMode="auto">
        <a:xfrm flipV="1">
          <a:off x="5003800" y="2354108"/>
          <a:ext cx="647700" cy="2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17397</xdr:rowOff>
    </xdr:from>
    <xdr:to>
      <xdr:col>26</xdr:col>
      <xdr:colOff>50800</xdr:colOff>
      <xdr:row>15</xdr:row>
      <xdr:rowOff>79805</xdr:rowOff>
    </xdr:to>
    <xdr:cxnSp macro="">
      <xdr:nvCxnSpPr>
        <xdr:cNvPr id="55" name="直線コネクタ 54"/>
        <xdr:cNvCxnSpPr/>
      </xdr:nvCxnSpPr>
      <xdr:spPr bwMode="auto">
        <a:xfrm flipV="1">
          <a:off x="4305300" y="2636772"/>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79805</xdr:rowOff>
    </xdr:from>
    <xdr:to>
      <xdr:col>22</xdr:col>
      <xdr:colOff>114300</xdr:colOff>
      <xdr:row>15</xdr:row>
      <xdr:rowOff>100379</xdr:rowOff>
    </xdr:to>
    <xdr:cxnSp macro="">
      <xdr:nvCxnSpPr>
        <xdr:cNvPr id="58" name="直線コネクタ 57"/>
        <xdr:cNvCxnSpPr/>
      </xdr:nvCxnSpPr>
      <xdr:spPr bwMode="auto">
        <a:xfrm flipV="1">
          <a:off x="3606800" y="2699180"/>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100379</xdr:rowOff>
    </xdr:from>
    <xdr:to>
      <xdr:col>18</xdr:col>
      <xdr:colOff>177800</xdr:colOff>
      <xdr:row>15</xdr:row>
      <xdr:rowOff>123304</xdr:rowOff>
    </xdr:to>
    <xdr:cxnSp macro="">
      <xdr:nvCxnSpPr>
        <xdr:cNvPr id="61" name="直線コネクタ 60"/>
        <xdr:cNvCxnSpPr/>
      </xdr:nvCxnSpPr>
      <xdr:spPr bwMode="auto">
        <a:xfrm flipV="1">
          <a:off x="2908300" y="2719754"/>
          <a:ext cx="6985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26833</xdr:rowOff>
    </xdr:from>
    <xdr:to>
      <xdr:col>29</xdr:col>
      <xdr:colOff>177800</xdr:colOff>
      <xdr:row>13</xdr:row>
      <xdr:rowOff>128433</xdr:rowOff>
    </xdr:to>
    <xdr:sp macro="" textlink="">
      <xdr:nvSpPr>
        <xdr:cNvPr id="71" name="楕円 70"/>
        <xdr:cNvSpPr/>
      </xdr:nvSpPr>
      <xdr:spPr bwMode="auto">
        <a:xfrm>
          <a:off x="5600700" y="230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43360</xdr:rowOff>
    </xdr:from>
    <xdr:ext cx="762000" cy="259045"/>
    <xdr:sp macro="" textlink="">
      <xdr:nvSpPr>
        <xdr:cNvPr id="72" name="人口1人当たり決算額の推移該当値テキスト130"/>
        <xdr:cNvSpPr txBox="1"/>
      </xdr:nvSpPr>
      <xdr:spPr>
        <a:xfrm>
          <a:off x="5740400" y="21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138047</xdr:rowOff>
    </xdr:from>
    <xdr:to>
      <xdr:col>26</xdr:col>
      <xdr:colOff>101600</xdr:colOff>
      <xdr:row>15</xdr:row>
      <xdr:rowOff>68197</xdr:rowOff>
    </xdr:to>
    <xdr:sp macro="" textlink="">
      <xdr:nvSpPr>
        <xdr:cNvPr id="73" name="楕円 72"/>
        <xdr:cNvSpPr/>
      </xdr:nvSpPr>
      <xdr:spPr bwMode="auto">
        <a:xfrm>
          <a:off x="4953000" y="25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78374</xdr:rowOff>
    </xdr:from>
    <xdr:ext cx="736600" cy="259045"/>
    <xdr:sp macro="" textlink="">
      <xdr:nvSpPr>
        <xdr:cNvPr id="74" name="テキスト ボックス 73"/>
        <xdr:cNvSpPr txBox="1"/>
      </xdr:nvSpPr>
      <xdr:spPr>
        <a:xfrm>
          <a:off x="4622800" y="235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29005</xdr:rowOff>
    </xdr:from>
    <xdr:to>
      <xdr:col>22</xdr:col>
      <xdr:colOff>165100</xdr:colOff>
      <xdr:row>15</xdr:row>
      <xdr:rowOff>130605</xdr:rowOff>
    </xdr:to>
    <xdr:sp macro="" textlink="">
      <xdr:nvSpPr>
        <xdr:cNvPr id="75" name="楕円 74"/>
        <xdr:cNvSpPr/>
      </xdr:nvSpPr>
      <xdr:spPr bwMode="auto">
        <a:xfrm>
          <a:off x="4254500" y="264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140782</xdr:rowOff>
    </xdr:from>
    <xdr:ext cx="762000" cy="259045"/>
    <xdr:sp macro="" textlink="">
      <xdr:nvSpPr>
        <xdr:cNvPr id="76" name="テキスト ボックス 75"/>
        <xdr:cNvSpPr txBox="1"/>
      </xdr:nvSpPr>
      <xdr:spPr>
        <a:xfrm>
          <a:off x="3924300" y="24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49579</xdr:rowOff>
    </xdr:from>
    <xdr:to>
      <xdr:col>19</xdr:col>
      <xdr:colOff>38100</xdr:colOff>
      <xdr:row>15</xdr:row>
      <xdr:rowOff>151179</xdr:rowOff>
    </xdr:to>
    <xdr:sp macro="" textlink="">
      <xdr:nvSpPr>
        <xdr:cNvPr id="77" name="楕円 76"/>
        <xdr:cNvSpPr/>
      </xdr:nvSpPr>
      <xdr:spPr bwMode="auto">
        <a:xfrm>
          <a:off x="3556000" y="26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161356</xdr:rowOff>
    </xdr:from>
    <xdr:ext cx="762000" cy="259045"/>
    <xdr:sp macro="" textlink="">
      <xdr:nvSpPr>
        <xdr:cNvPr id="78" name="テキスト ボックス 77"/>
        <xdr:cNvSpPr txBox="1"/>
      </xdr:nvSpPr>
      <xdr:spPr>
        <a:xfrm>
          <a:off x="3225800" y="24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72504</xdr:rowOff>
    </xdr:from>
    <xdr:to>
      <xdr:col>15</xdr:col>
      <xdr:colOff>101600</xdr:colOff>
      <xdr:row>16</xdr:row>
      <xdr:rowOff>2654</xdr:rowOff>
    </xdr:to>
    <xdr:sp macro="" textlink="">
      <xdr:nvSpPr>
        <xdr:cNvPr id="79" name="楕円 78"/>
        <xdr:cNvSpPr/>
      </xdr:nvSpPr>
      <xdr:spPr bwMode="auto">
        <a:xfrm>
          <a:off x="2857500" y="26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158881</xdr:rowOff>
    </xdr:from>
    <xdr:ext cx="762000" cy="259045"/>
    <xdr:sp macro="" textlink="">
      <xdr:nvSpPr>
        <xdr:cNvPr id="80" name="テキスト ボックス 79"/>
        <xdr:cNvSpPr txBox="1"/>
      </xdr:nvSpPr>
      <xdr:spPr>
        <a:xfrm>
          <a:off x="2527300" y="27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39708</xdr:rowOff>
    </xdr:from>
    <xdr:to>
      <xdr:col>29</xdr:col>
      <xdr:colOff>127000</xdr:colOff>
      <xdr:row>35</xdr:row>
      <xdr:rowOff>70699</xdr:rowOff>
    </xdr:to>
    <xdr:cxnSp macro="">
      <xdr:nvCxnSpPr>
        <xdr:cNvPr id="116" name="直線コネクタ 115"/>
        <xdr:cNvCxnSpPr/>
      </xdr:nvCxnSpPr>
      <xdr:spPr bwMode="auto">
        <a:xfrm flipV="1">
          <a:off x="5003800" y="6650058"/>
          <a:ext cx="647700" cy="3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37846</xdr:rowOff>
    </xdr:from>
    <xdr:to>
      <xdr:col>26</xdr:col>
      <xdr:colOff>50800</xdr:colOff>
      <xdr:row>35</xdr:row>
      <xdr:rowOff>70699</xdr:rowOff>
    </xdr:to>
    <xdr:cxnSp macro="">
      <xdr:nvCxnSpPr>
        <xdr:cNvPr id="119" name="直線コネクタ 118"/>
        <xdr:cNvCxnSpPr/>
      </xdr:nvCxnSpPr>
      <xdr:spPr bwMode="auto">
        <a:xfrm>
          <a:off x="4305300" y="6648196"/>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37846</xdr:rowOff>
    </xdr:from>
    <xdr:to>
      <xdr:col>22</xdr:col>
      <xdr:colOff>114300</xdr:colOff>
      <xdr:row>35</xdr:row>
      <xdr:rowOff>63972</xdr:rowOff>
    </xdr:to>
    <xdr:cxnSp macro="">
      <xdr:nvCxnSpPr>
        <xdr:cNvPr id="122" name="直線コネクタ 121"/>
        <xdr:cNvCxnSpPr/>
      </xdr:nvCxnSpPr>
      <xdr:spPr bwMode="auto">
        <a:xfrm flipV="1">
          <a:off x="3606800" y="6648196"/>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63972</xdr:rowOff>
    </xdr:from>
    <xdr:to>
      <xdr:col>18</xdr:col>
      <xdr:colOff>177800</xdr:colOff>
      <xdr:row>35</xdr:row>
      <xdr:rowOff>184901</xdr:rowOff>
    </xdr:to>
    <xdr:cxnSp macro="">
      <xdr:nvCxnSpPr>
        <xdr:cNvPr id="125" name="直線コネクタ 124"/>
        <xdr:cNvCxnSpPr/>
      </xdr:nvCxnSpPr>
      <xdr:spPr bwMode="auto">
        <a:xfrm flipV="1">
          <a:off x="2908300" y="6674322"/>
          <a:ext cx="698500" cy="12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258197</xdr:rowOff>
    </xdr:from>
    <xdr:ext cx="762000" cy="259045"/>
    <xdr:sp macro="" textlink="">
      <xdr:nvSpPr>
        <xdr:cNvPr id="129" name="テキスト ボックス 128"/>
        <xdr:cNvSpPr txBox="1"/>
      </xdr:nvSpPr>
      <xdr:spPr>
        <a:xfrm>
          <a:off x="2527300" y="68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331808</xdr:rowOff>
    </xdr:from>
    <xdr:to>
      <xdr:col>29</xdr:col>
      <xdr:colOff>177800</xdr:colOff>
      <xdr:row>35</xdr:row>
      <xdr:rowOff>90508</xdr:rowOff>
    </xdr:to>
    <xdr:sp macro="" textlink="">
      <xdr:nvSpPr>
        <xdr:cNvPr id="135" name="楕円 134"/>
        <xdr:cNvSpPr/>
      </xdr:nvSpPr>
      <xdr:spPr bwMode="auto">
        <a:xfrm>
          <a:off x="5600700" y="659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176885</xdr:rowOff>
    </xdr:from>
    <xdr:ext cx="762000" cy="259045"/>
    <xdr:sp macro="" textlink="">
      <xdr:nvSpPr>
        <xdr:cNvPr id="136" name="人口1人当たり決算額の推移該当値テキスト445"/>
        <xdr:cNvSpPr txBox="1"/>
      </xdr:nvSpPr>
      <xdr:spPr>
        <a:xfrm>
          <a:off x="5740400" y="644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19899</xdr:rowOff>
    </xdr:from>
    <xdr:to>
      <xdr:col>26</xdr:col>
      <xdr:colOff>101600</xdr:colOff>
      <xdr:row>35</xdr:row>
      <xdr:rowOff>121499</xdr:rowOff>
    </xdr:to>
    <xdr:sp macro="" textlink="">
      <xdr:nvSpPr>
        <xdr:cNvPr id="137" name="楕円 136"/>
        <xdr:cNvSpPr/>
      </xdr:nvSpPr>
      <xdr:spPr bwMode="auto">
        <a:xfrm>
          <a:off x="4953000" y="66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131676</xdr:rowOff>
    </xdr:from>
    <xdr:ext cx="736600" cy="259045"/>
    <xdr:sp macro="" textlink="">
      <xdr:nvSpPr>
        <xdr:cNvPr id="138" name="テキスト ボックス 137"/>
        <xdr:cNvSpPr txBox="1"/>
      </xdr:nvSpPr>
      <xdr:spPr>
        <a:xfrm>
          <a:off x="4622800" y="639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329946</xdr:rowOff>
    </xdr:from>
    <xdr:to>
      <xdr:col>22</xdr:col>
      <xdr:colOff>165100</xdr:colOff>
      <xdr:row>35</xdr:row>
      <xdr:rowOff>88646</xdr:rowOff>
    </xdr:to>
    <xdr:sp macro="" textlink="">
      <xdr:nvSpPr>
        <xdr:cNvPr id="139" name="楕円 138"/>
        <xdr:cNvSpPr/>
      </xdr:nvSpPr>
      <xdr:spPr bwMode="auto">
        <a:xfrm>
          <a:off x="4254500" y="659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98823</xdr:rowOff>
    </xdr:from>
    <xdr:ext cx="762000" cy="259045"/>
    <xdr:sp macro="" textlink="">
      <xdr:nvSpPr>
        <xdr:cNvPr id="140" name="テキスト ボックス 139"/>
        <xdr:cNvSpPr txBox="1"/>
      </xdr:nvSpPr>
      <xdr:spPr>
        <a:xfrm>
          <a:off x="3924300" y="63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13172</xdr:rowOff>
    </xdr:from>
    <xdr:to>
      <xdr:col>19</xdr:col>
      <xdr:colOff>38100</xdr:colOff>
      <xdr:row>35</xdr:row>
      <xdr:rowOff>114772</xdr:rowOff>
    </xdr:to>
    <xdr:sp macro="" textlink="">
      <xdr:nvSpPr>
        <xdr:cNvPr id="141" name="楕円 140"/>
        <xdr:cNvSpPr/>
      </xdr:nvSpPr>
      <xdr:spPr bwMode="auto">
        <a:xfrm>
          <a:off x="3556000" y="662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124949</xdr:rowOff>
    </xdr:from>
    <xdr:ext cx="762000" cy="259045"/>
    <xdr:sp macro="" textlink="">
      <xdr:nvSpPr>
        <xdr:cNvPr id="142" name="テキスト ボックス 141"/>
        <xdr:cNvSpPr txBox="1"/>
      </xdr:nvSpPr>
      <xdr:spPr>
        <a:xfrm>
          <a:off x="3225800" y="639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134101</xdr:rowOff>
    </xdr:from>
    <xdr:to>
      <xdr:col>15</xdr:col>
      <xdr:colOff>101600</xdr:colOff>
      <xdr:row>35</xdr:row>
      <xdr:rowOff>235701</xdr:rowOff>
    </xdr:to>
    <xdr:sp macro="" textlink="">
      <xdr:nvSpPr>
        <xdr:cNvPr id="143" name="楕円 142"/>
        <xdr:cNvSpPr/>
      </xdr:nvSpPr>
      <xdr:spPr bwMode="auto">
        <a:xfrm>
          <a:off x="2857500" y="674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245878</xdr:rowOff>
    </xdr:from>
    <xdr:ext cx="762000" cy="259045"/>
    <xdr:sp macro="" textlink="">
      <xdr:nvSpPr>
        <xdr:cNvPr id="144" name="テキスト ボックス 143"/>
        <xdr:cNvSpPr txBox="1"/>
      </xdr:nvSpPr>
      <xdr:spPr>
        <a:xfrm>
          <a:off x="2527300" y="65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155149</xdr:rowOff>
    </xdr:from>
    <xdr:to>
      <xdr:col>24</xdr:col>
      <xdr:colOff>63500</xdr:colOff>
      <xdr:row>34</xdr:row>
      <xdr:rowOff>168599</xdr:rowOff>
    </xdr:to>
    <xdr:cxnSp macro="">
      <xdr:nvCxnSpPr>
        <xdr:cNvPr id="61" name="直線コネクタ 60"/>
        <xdr:cNvCxnSpPr/>
      </xdr:nvCxnSpPr>
      <xdr:spPr>
        <a:xfrm>
          <a:off x="3797300" y="5984449"/>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155149</xdr:rowOff>
    </xdr:from>
    <xdr:to>
      <xdr:col>19</xdr:col>
      <xdr:colOff>177800</xdr:colOff>
      <xdr:row>35</xdr:row>
      <xdr:rowOff>54908</xdr:rowOff>
    </xdr:to>
    <xdr:cxnSp macro="">
      <xdr:nvCxnSpPr>
        <xdr:cNvPr id="64" name="直線コネクタ 63"/>
        <xdr:cNvCxnSpPr/>
      </xdr:nvCxnSpPr>
      <xdr:spPr>
        <a:xfrm flipV="1">
          <a:off x="2908300" y="5984449"/>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54908</xdr:rowOff>
    </xdr:from>
    <xdr:to>
      <xdr:col>15</xdr:col>
      <xdr:colOff>50800</xdr:colOff>
      <xdr:row>35</xdr:row>
      <xdr:rowOff>82874</xdr:rowOff>
    </xdr:to>
    <xdr:cxnSp macro="">
      <xdr:nvCxnSpPr>
        <xdr:cNvPr id="67" name="直線コネクタ 66"/>
        <xdr:cNvCxnSpPr/>
      </xdr:nvCxnSpPr>
      <xdr:spPr>
        <a:xfrm flipV="1">
          <a:off x="2019300" y="6055658"/>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82874</xdr:rowOff>
    </xdr:from>
    <xdr:to>
      <xdr:col>10</xdr:col>
      <xdr:colOff>114300</xdr:colOff>
      <xdr:row>35</xdr:row>
      <xdr:rowOff>148330</xdr:rowOff>
    </xdr:to>
    <xdr:cxnSp macro="">
      <xdr:nvCxnSpPr>
        <xdr:cNvPr id="70" name="直線コネクタ 69"/>
        <xdr:cNvCxnSpPr/>
      </xdr:nvCxnSpPr>
      <xdr:spPr>
        <a:xfrm flipV="1">
          <a:off x="1130300" y="6083624"/>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117799</xdr:rowOff>
    </xdr:from>
    <xdr:to>
      <xdr:col>24</xdr:col>
      <xdr:colOff>114300</xdr:colOff>
      <xdr:row>35</xdr:row>
      <xdr:rowOff>47949</xdr:rowOff>
    </xdr:to>
    <xdr:sp macro="" textlink="">
      <xdr:nvSpPr>
        <xdr:cNvPr id="80" name="楕円 79"/>
        <xdr:cNvSpPr/>
      </xdr:nvSpPr>
      <xdr:spPr>
        <a:xfrm>
          <a:off x="4584700" y="5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140676</xdr:rowOff>
    </xdr:from>
    <xdr:ext cx="534377" cy="259045"/>
    <xdr:sp macro="" textlink="">
      <xdr:nvSpPr>
        <xdr:cNvPr id="81" name="人件費該当値テキスト"/>
        <xdr:cNvSpPr txBox="1"/>
      </xdr:nvSpPr>
      <xdr:spPr>
        <a:xfrm>
          <a:off x="4686300" y="57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104349</xdr:rowOff>
    </xdr:from>
    <xdr:to>
      <xdr:col>20</xdr:col>
      <xdr:colOff>38100</xdr:colOff>
      <xdr:row>35</xdr:row>
      <xdr:rowOff>34499</xdr:rowOff>
    </xdr:to>
    <xdr:sp macro="" textlink="">
      <xdr:nvSpPr>
        <xdr:cNvPr id="82" name="楕円 81"/>
        <xdr:cNvSpPr/>
      </xdr:nvSpPr>
      <xdr:spPr>
        <a:xfrm>
          <a:off x="3746500" y="5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51026</xdr:rowOff>
    </xdr:from>
    <xdr:ext cx="534377" cy="259045"/>
    <xdr:sp macro="" textlink="">
      <xdr:nvSpPr>
        <xdr:cNvPr id="83" name="テキスト ボックス 82"/>
        <xdr:cNvSpPr txBox="1"/>
      </xdr:nvSpPr>
      <xdr:spPr>
        <a:xfrm>
          <a:off x="3530111" y="57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4108</xdr:rowOff>
    </xdr:from>
    <xdr:to>
      <xdr:col>15</xdr:col>
      <xdr:colOff>101600</xdr:colOff>
      <xdr:row>35</xdr:row>
      <xdr:rowOff>105708</xdr:rowOff>
    </xdr:to>
    <xdr:sp macro="" textlink="">
      <xdr:nvSpPr>
        <xdr:cNvPr id="84" name="楕円 83"/>
        <xdr:cNvSpPr/>
      </xdr:nvSpPr>
      <xdr:spPr>
        <a:xfrm>
          <a:off x="2857500" y="60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122235</xdr:rowOff>
    </xdr:from>
    <xdr:ext cx="534377" cy="259045"/>
    <xdr:sp macro="" textlink="">
      <xdr:nvSpPr>
        <xdr:cNvPr id="85" name="テキスト ボックス 84"/>
        <xdr:cNvSpPr txBox="1"/>
      </xdr:nvSpPr>
      <xdr:spPr>
        <a:xfrm>
          <a:off x="2641111" y="5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32074</xdr:rowOff>
    </xdr:from>
    <xdr:to>
      <xdr:col>10</xdr:col>
      <xdr:colOff>165100</xdr:colOff>
      <xdr:row>35</xdr:row>
      <xdr:rowOff>133674</xdr:rowOff>
    </xdr:to>
    <xdr:sp macro="" textlink="">
      <xdr:nvSpPr>
        <xdr:cNvPr id="86" name="楕円 85"/>
        <xdr:cNvSpPr/>
      </xdr:nvSpPr>
      <xdr:spPr>
        <a:xfrm>
          <a:off x="1968500" y="60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150201</xdr:rowOff>
    </xdr:from>
    <xdr:ext cx="534377" cy="259045"/>
    <xdr:sp macro="" textlink="">
      <xdr:nvSpPr>
        <xdr:cNvPr id="87" name="テキスト ボックス 86"/>
        <xdr:cNvSpPr txBox="1"/>
      </xdr:nvSpPr>
      <xdr:spPr>
        <a:xfrm>
          <a:off x="1752111" y="58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97530</xdr:rowOff>
    </xdr:from>
    <xdr:to>
      <xdr:col>6</xdr:col>
      <xdr:colOff>38100</xdr:colOff>
      <xdr:row>36</xdr:row>
      <xdr:rowOff>27680</xdr:rowOff>
    </xdr:to>
    <xdr:sp macro="" textlink="">
      <xdr:nvSpPr>
        <xdr:cNvPr id="88" name="楕円 87"/>
        <xdr:cNvSpPr/>
      </xdr:nvSpPr>
      <xdr:spPr>
        <a:xfrm>
          <a:off x="1079500" y="6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18807</xdr:rowOff>
    </xdr:from>
    <xdr:ext cx="534377" cy="259045"/>
    <xdr:sp macro="" textlink="">
      <xdr:nvSpPr>
        <xdr:cNvPr id="89" name="テキスト ボックス 88"/>
        <xdr:cNvSpPr txBox="1"/>
      </xdr:nvSpPr>
      <xdr:spPr>
        <a:xfrm>
          <a:off x="863111" y="61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54935</xdr:rowOff>
    </xdr:from>
    <xdr:to>
      <xdr:col>24</xdr:col>
      <xdr:colOff>63500</xdr:colOff>
      <xdr:row>57</xdr:row>
      <xdr:rowOff>83080</xdr:rowOff>
    </xdr:to>
    <xdr:cxnSp macro="">
      <xdr:nvCxnSpPr>
        <xdr:cNvPr id="117" name="直線コネクタ 116"/>
        <xdr:cNvCxnSpPr/>
      </xdr:nvCxnSpPr>
      <xdr:spPr>
        <a:xfrm flipV="1">
          <a:off x="3797300" y="9827585"/>
          <a:ext cx="838200" cy="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83080</xdr:rowOff>
    </xdr:from>
    <xdr:to>
      <xdr:col>19</xdr:col>
      <xdr:colOff>177800</xdr:colOff>
      <xdr:row>57</xdr:row>
      <xdr:rowOff>155483</xdr:rowOff>
    </xdr:to>
    <xdr:cxnSp macro="">
      <xdr:nvCxnSpPr>
        <xdr:cNvPr id="120" name="直線コネクタ 119"/>
        <xdr:cNvCxnSpPr/>
      </xdr:nvCxnSpPr>
      <xdr:spPr>
        <a:xfrm flipV="1">
          <a:off x="2908300" y="9855730"/>
          <a:ext cx="889000" cy="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155483</xdr:rowOff>
    </xdr:from>
    <xdr:to>
      <xdr:col>15</xdr:col>
      <xdr:colOff>50800</xdr:colOff>
      <xdr:row>58</xdr:row>
      <xdr:rowOff>40780</xdr:rowOff>
    </xdr:to>
    <xdr:cxnSp macro="">
      <xdr:nvCxnSpPr>
        <xdr:cNvPr id="123" name="直線コネクタ 122"/>
        <xdr:cNvCxnSpPr/>
      </xdr:nvCxnSpPr>
      <xdr:spPr>
        <a:xfrm flipV="1">
          <a:off x="2019300" y="9928133"/>
          <a:ext cx="889000" cy="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40780</xdr:rowOff>
    </xdr:from>
    <xdr:to>
      <xdr:col>10</xdr:col>
      <xdr:colOff>114300</xdr:colOff>
      <xdr:row>58</xdr:row>
      <xdr:rowOff>79578</xdr:rowOff>
    </xdr:to>
    <xdr:cxnSp macro="">
      <xdr:nvCxnSpPr>
        <xdr:cNvPr id="126" name="直線コネクタ 125"/>
        <xdr:cNvCxnSpPr/>
      </xdr:nvCxnSpPr>
      <xdr:spPr>
        <a:xfrm flipV="1">
          <a:off x="1130300" y="9984880"/>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4135</xdr:rowOff>
    </xdr:from>
    <xdr:to>
      <xdr:col>24</xdr:col>
      <xdr:colOff>114300</xdr:colOff>
      <xdr:row>57</xdr:row>
      <xdr:rowOff>105735</xdr:rowOff>
    </xdr:to>
    <xdr:sp macro="" textlink="">
      <xdr:nvSpPr>
        <xdr:cNvPr id="136" name="楕円 135"/>
        <xdr:cNvSpPr/>
      </xdr:nvSpPr>
      <xdr:spPr>
        <a:xfrm>
          <a:off x="4584700" y="97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27012</xdr:rowOff>
    </xdr:from>
    <xdr:ext cx="534377" cy="259045"/>
    <xdr:sp macro="" textlink="">
      <xdr:nvSpPr>
        <xdr:cNvPr id="137" name="物件費該当値テキスト"/>
        <xdr:cNvSpPr txBox="1"/>
      </xdr:nvSpPr>
      <xdr:spPr>
        <a:xfrm>
          <a:off x="4686300" y="962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32280</xdr:rowOff>
    </xdr:from>
    <xdr:to>
      <xdr:col>20</xdr:col>
      <xdr:colOff>38100</xdr:colOff>
      <xdr:row>57</xdr:row>
      <xdr:rowOff>133880</xdr:rowOff>
    </xdr:to>
    <xdr:sp macro="" textlink="">
      <xdr:nvSpPr>
        <xdr:cNvPr id="138" name="楕円 137"/>
        <xdr:cNvSpPr/>
      </xdr:nvSpPr>
      <xdr:spPr>
        <a:xfrm>
          <a:off x="3746500" y="98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150407</xdr:rowOff>
    </xdr:from>
    <xdr:ext cx="534377" cy="259045"/>
    <xdr:sp macro="" textlink="">
      <xdr:nvSpPr>
        <xdr:cNvPr id="139" name="テキスト ボックス 138"/>
        <xdr:cNvSpPr txBox="1"/>
      </xdr:nvSpPr>
      <xdr:spPr>
        <a:xfrm>
          <a:off x="3530111" y="95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104683</xdr:rowOff>
    </xdr:from>
    <xdr:to>
      <xdr:col>15</xdr:col>
      <xdr:colOff>101600</xdr:colOff>
      <xdr:row>58</xdr:row>
      <xdr:rowOff>34833</xdr:rowOff>
    </xdr:to>
    <xdr:sp macro="" textlink="">
      <xdr:nvSpPr>
        <xdr:cNvPr id="140" name="楕円 139"/>
        <xdr:cNvSpPr/>
      </xdr:nvSpPr>
      <xdr:spPr>
        <a:xfrm>
          <a:off x="2857500" y="98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25960</xdr:rowOff>
    </xdr:from>
    <xdr:ext cx="534377" cy="259045"/>
    <xdr:sp macro="" textlink="">
      <xdr:nvSpPr>
        <xdr:cNvPr id="141" name="テキスト ボックス 140"/>
        <xdr:cNvSpPr txBox="1"/>
      </xdr:nvSpPr>
      <xdr:spPr>
        <a:xfrm>
          <a:off x="2641111" y="99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161430</xdr:rowOff>
    </xdr:from>
    <xdr:to>
      <xdr:col>10</xdr:col>
      <xdr:colOff>165100</xdr:colOff>
      <xdr:row>58</xdr:row>
      <xdr:rowOff>91580</xdr:rowOff>
    </xdr:to>
    <xdr:sp macro="" textlink="">
      <xdr:nvSpPr>
        <xdr:cNvPr id="142" name="楕円 141"/>
        <xdr:cNvSpPr/>
      </xdr:nvSpPr>
      <xdr:spPr>
        <a:xfrm>
          <a:off x="1968500" y="9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82707</xdr:rowOff>
    </xdr:from>
    <xdr:ext cx="534377" cy="259045"/>
    <xdr:sp macro="" textlink="">
      <xdr:nvSpPr>
        <xdr:cNvPr id="143" name="テキスト ボックス 142"/>
        <xdr:cNvSpPr txBox="1"/>
      </xdr:nvSpPr>
      <xdr:spPr>
        <a:xfrm>
          <a:off x="1752111" y="100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28778</xdr:rowOff>
    </xdr:from>
    <xdr:to>
      <xdr:col>6</xdr:col>
      <xdr:colOff>38100</xdr:colOff>
      <xdr:row>58</xdr:row>
      <xdr:rowOff>130378</xdr:rowOff>
    </xdr:to>
    <xdr:sp macro="" textlink="">
      <xdr:nvSpPr>
        <xdr:cNvPr id="144" name="楕円 143"/>
        <xdr:cNvSpPr/>
      </xdr:nvSpPr>
      <xdr:spPr>
        <a:xfrm>
          <a:off x="10795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121505</xdr:rowOff>
    </xdr:from>
    <xdr:ext cx="534377" cy="259045"/>
    <xdr:sp macro="" textlink="">
      <xdr:nvSpPr>
        <xdr:cNvPr id="145" name="テキスト ボックス 144"/>
        <xdr:cNvSpPr txBox="1"/>
      </xdr:nvSpPr>
      <xdr:spPr>
        <a:xfrm>
          <a:off x="863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143488</xdr:rowOff>
    </xdr:from>
    <xdr:to>
      <xdr:col>24</xdr:col>
      <xdr:colOff>63500</xdr:colOff>
      <xdr:row>76</xdr:row>
      <xdr:rowOff>72720</xdr:rowOff>
    </xdr:to>
    <xdr:cxnSp macro="">
      <xdr:nvCxnSpPr>
        <xdr:cNvPr id="176" name="直線コネクタ 175"/>
        <xdr:cNvCxnSpPr/>
      </xdr:nvCxnSpPr>
      <xdr:spPr>
        <a:xfrm>
          <a:off x="3797300" y="12830788"/>
          <a:ext cx="838200" cy="27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143488</xdr:rowOff>
    </xdr:from>
    <xdr:to>
      <xdr:col>19</xdr:col>
      <xdr:colOff>177800</xdr:colOff>
      <xdr:row>76</xdr:row>
      <xdr:rowOff>69128</xdr:rowOff>
    </xdr:to>
    <xdr:cxnSp macro="">
      <xdr:nvCxnSpPr>
        <xdr:cNvPr id="179" name="直線コネクタ 178"/>
        <xdr:cNvCxnSpPr/>
      </xdr:nvCxnSpPr>
      <xdr:spPr>
        <a:xfrm flipV="1">
          <a:off x="2908300" y="12830788"/>
          <a:ext cx="889000" cy="26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69128</xdr:rowOff>
    </xdr:from>
    <xdr:to>
      <xdr:col>15</xdr:col>
      <xdr:colOff>50800</xdr:colOff>
      <xdr:row>77</xdr:row>
      <xdr:rowOff>61781</xdr:rowOff>
    </xdr:to>
    <xdr:cxnSp macro="">
      <xdr:nvCxnSpPr>
        <xdr:cNvPr id="182" name="直線コネクタ 181"/>
        <xdr:cNvCxnSpPr/>
      </xdr:nvCxnSpPr>
      <xdr:spPr>
        <a:xfrm flipV="1">
          <a:off x="2019300" y="13099328"/>
          <a:ext cx="889000" cy="1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17824</xdr:rowOff>
    </xdr:from>
    <xdr:to>
      <xdr:col>10</xdr:col>
      <xdr:colOff>114300</xdr:colOff>
      <xdr:row>77</xdr:row>
      <xdr:rowOff>61781</xdr:rowOff>
    </xdr:to>
    <xdr:cxnSp macro="">
      <xdr:nvCxnSpPr>
        <xdr:cNvPr id="185" name="直線コネクタ 184"/>
        <xdr:cNvCxnSpPr/>
      </xdr:nvCxnSpPr>
      <xdr:spPr>
        <a:xfrm>
          <a:off x="1130300" y="12876574"/>
          <a:ext cx="889000" cy="38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84472</xdr:rowOff>
    </xdr:from>
    <xdr:ext cx="469744" cy="259045"/>
    <xdr:sp macro="" textlink="">
      <xdr:nvSpPr>
        <xdr:cNvPr id="189" name="テキスト ボックス 188"/>
        <xdr:cNvSpPr txBox="1"/>
      </xdr:nvSpPr>
      <xdr:spPr>
        <a:xfrm>
          <a:off x="895428"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21920</xdr:rowOff>
    </xdr:from>
    <xdr:to>
      <xdr:col>24</xdr:col>
      <xdr:colOff>114300</xdr:colOff>
      <xdr:row>76</xdr:row>
      <xdr:rowOff>123520</xdr:rowOff>
    </xdr:to>
    <xdr:sp macro="" textlink="">
      <xdr:nvSpPr>
        <xdr:cNvPr id="195" name="楕円 194"/>
        <xdr:cNvSpPr/>
      </xdr:nvSpPr>
      <xdr:spPr>
        <a:xfrm>
          <a:off x="4584700" y="130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44797</xdr:rowOff>
    </xdr:from>
    <xdr:ext cx="534377" cy="259045"/>
    <xdr:sp macro="" textlink="">
      <xdr:nvSpPr>
        <xdr:cNvPr id="196" name="維持補修費該当値テキスト"/>
        <xdr:cNvSpPr txBox="1"/>
      </xdr:nvSpPr>
      <xdr:spPr>
        <a:xfrm>
          <a:off x="4686300" y="129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92688</xdr:rowOff>
    </xdr:from>
    <xdr:to>
      <xdr:col>20</xdr:col>
      <xdr:colOff>38100</xdr:colOff>
      <xdr:row>75</xdr:row>
      <xdr:rowOff>22838</xdr:rowOff>
    </xdr:to>
    <xdr:sp macro="" textlink="">
      <xdr:nvSpPr>
        <xdr:cNvPr id="197" name="楕円 196"/>
        <xdr:cNvSpPr/>
      </xdr:nvSpPr>
      <xdr:spPr>
        <a:xfrm>
          <a:off x="3746500" y="127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39365</xdr:rowOff>
    </xdr:from>
    <xdr:ext cx="534377" cy="259045"/>
    <xdr:sp macro="" textlink="">
      <xdr:nvSpPr>
        <xdr:cNvPr id="198" name="テキスト ボックス 197"/>
        <xdr:cNvSpPr txBox="1"/>
      </xdr:nvSpPr>
      <xdr:spPr>
        <a:xfrm>
          <a:off x="3530111" y="125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18328</xdr:rowOff>
    </xdr:from>
    <xdr:to>
      <xdr:col>15</xdr:col>
      <xdr:colOff>101600</xdr:colOff>
      <xdr:row>76</xdr:row>
      <xdr:rowOff>119928</xdr:rowOff>
    </xdr:to>
    <xdr:sp macro="" textlink="">
      <xdr:nvSpPr>
        <xdr:cNvPr id="199" name="楕円 198"/>
        <xdr:cNvSpPr/>
      </xdr:nvSpPr>
      <xdr:spPr>
        <a:xfrm>
          <a:off x="2857500" y="130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136455</xdr:rowOff>
    </xdr:from>
    <xdr:ext cx="534377" cy="259045"/>
    <xdr:sp macro="" textlink="">
      <xdr:nvSpPr>
        <xdr:cNvPr id="200" name="テキスト ボックス 199"/>
        <xdr:cNvSpPr txBox="1"/>
      </xdr:nvSpPr>
      <xdr:spPr>
        <a:xfrm>
          <a:off x="2641111" y="128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10981</xdr:rowOff>
    </xdr:from>
    <xdr:to>
      <xdr:col>10</xdr:col>
      <xdr:colOff>165100</xdr:colOff>
      <xdr:row>77</xdr:row>
      <xdr:rowOff>112581</xdr:rowOff>
    </xdr:to>
    <xdr:sp macro="" textlink="">
      <xdr:nvSpPr>
        <xdr:cNvPr id="201" name="楕円 200"/>
        <xdr:cNvSpPr/>
      </xdr:nvSpPr>
      <xdr:spPr>
        <a:xfrm>
          <a:off x="1968500" y="132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129108</xdr:rowOff>
    </xdr:from>
    <xdr:ext cx="534377" cy="259045"/>
    <xdr:sp macro="" textlink="">
      <xdr:nvSpPr>
        <xdr:cNvPr id="202" name="テキスト ボックス 201"/>
        <xdr:cNvSpPr txBox="1"/>
      </xdr:nvSpPr>
      <xdr:spPr>
        <a:xfrm>
          <a:off x="1752111" y="129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138474</xdr:rowOff>
    </xdr:from>
    <xdr:to>
      <xdr:col>6</xdr:col>
      <xdr:colOff>38100</xdr:colOff>
      <xdr:row>75</xdr:row>
      <xdr:rowOff>68624</xdr:rowOff>
    </xdr:to>
    <xdr:sp macro="" textlink="">
      <xdr:nvSpPr>
        <xdr:cNvPr id="203" name="楕円 202"/>
        <xdr:cNvSpPr/>
      </xdr:nvSpPr>
      <xdr:spPr>
        <a:xfrm>
          <a:off x="1079500" y="12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85151</xdr:rowOff>
    </xdr:from>
    <xdr:ext cx="534377" cy="259045"/>
    <xdr:sp macro="" textlink="">
      <xdr:nvSpPr>
        <xdr:cNvPr id="204" name="テキスト ボックス 203"/>
        <xdr:cNvSpPr txBox="1"/>
      </xdr:nvSpPr>
      <xdr:spPr>
        <a:xfrm>
          <a:off x="863111" y="12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127242</xdr:rowOff>
    </xdr:from>
    <xdr:to>
      <xdr:col>24</xdr:col>
      <xdr:colOff>63500</xdr:colOff>
      <xdr:row>93</xdr:row>
      <xdr:rowOff>138804</xdr:rowOff>
    </xdr:to>
    <xdr:cxnSp macro="">
      <xdr:nvCxnSpPr>
        <xdr:cNvPr id="234" name="直線コネクタ 233"/>
        <xdr:cNvCxnSpPr/>
      </xdr:nvCxnSpPr>
      <xdr:spPr>
        <a:xfrm>
          <a:off x="3797300" y="16072092"/>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127242</xdr:rowOff>
    </xdr:from>
    <xdr:to>
      <xdr:col>19</xdr:col>
      <xdr:colOff>177800</xdr:colOff>
      <xdr:row>93</xdr:row>
      <xdr:rowOff>146672</xdr:rowOff>
    </xdr:to>
    <xdr:cxnSp macro="">
      <xdr:nvCxnSpPr>
        <xdr:cNvPr id="237" name="直線コネクタ 236"/>
        <xdr:cNvCxnSpPr/>
      </xdr:nvCxnSpPr>
      <xdr:spPr>
        <a:xfrm flipV="1">
          <a:off x="2908300" y="1607209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146672</xdr:rowOff>
    </xdr:from>
    <xdr:to>
      <xdr:col>15</xdr:col>
      <xdr:colOff>50800</xdr:colOff>
      <xdr:row>95</xdr:row>
      <xdr:rowOff>3569</xdr:rowOff>
    </xdr:to>
    <xdr:cxnSp macro="">
      <xdr:nvCxnSpPr>
        <xdr:cNvPr id="240" name="直線コネクタ 239"/>
        <xdr:cNvCxnSpPr/>
      </xdr:nvCxnSpPr>
      <xdr:spPr>
        <a:xfrm flipV="1">
          <a:off x="2019300" y="16091522"/>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3569</xdr:rowOff>
    </xdr:from>
    <xdr:to>
      <xdr:col>10</xdr:col>
      <xdr:colOff>114300</xdr:colOff>
      <xdr:row>95</xdr:row>
      <xdr:rowOff>44145</xdr:rowOff>
    </xdr:to>
    <xdr:cxnSp macro="">
      <xdr:nvCxnSpPr>
        <xdr:cNvPr id="243" name="直線コネクタ 242"/>
        <xdr:cNvCxnSpPr/>
      </xdr:nvCxnSpPr>
      <xdr:spPr>
        <a:xfrm flipV="1">
          <a:off x="1130300" y="1629131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88004</xdr:rowOff>
    </xdr:from>
    <xdr:to>
      <xdr:col>24</xdr:col>
      <xdr:colOff>114300</xdr:colOff>
      <xdr:row>94</xdr:row>
      <xdr:rowOff>18154</xdr:rowOff>
    </xdr:to>
    <xdr:sp macro="" textlink="">
      <xdr:nvSpPr>
        <xdr:cNvPr id="253" name="楕円 252"/>
        <xdr:cNvSpPr/>
      </xdr:nvSpPr>
      <xdr:spPr>
        <a:xfrm>
          <a:off x="4584700" y="160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110881</xdr:rowOff>
    </xdr:from>
    <xdr:ext cx="534377" cy="259045"/>
    <xdr:sp macro="" textlink="">
      <xdr:nvSpPr>
        <xdr:cNvPr id="254" name="扶助費該当値テキスト"/>
        <xdr:cNvSpPr txBox="1"/>
      </xdr:nvSpPr>
      <xdr:spPr>
        <a:xfrm>
          <a:off x="4686300" y="158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76442</xdr:rowOff>
    </xdr:from>
    <xdr:to>
      <xdr:col>20</xdr:col>
      <xdr:colOff>38100</xdr:colOff>
      <xdr:row>94</xdr:row>
      <xdr:rowOff>6592</xdr:rowOff>
    </xdr:to>
    <xdr:sp macro="" textlink="">
      <xdr:nvSpPr>
        <xdr:cNvPr id="255" name="楕円 254"/>
        <xdr:cNvSpPr/>
      </xdr:nvSpPr>
      <xdr:spPr>
        <a:xfrm>
          <a:off x="3746500" y="160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23119</xdr:rowOff>
    </xdr:from>
    <xdr:ext cx="534377" cy="259045"/>
    <xdr:sp macro="" textlink="">
      <xdr:nvSpPr>
        <xdr:cNvPr id="256" name="テキスト ボックス 255"/>
        <xdr:cNvSpPr txBox="1"/>
      </xdr:nvSpPr>
      <xdr:spPr>
        <a:xfrm>
          <a:off x="3530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95872</xdr:rowOff>
    </xdr:from>
    <xdr:to>
      <xdr:col>15</xdr:col>
      <xdr:colOff>101600</xdr:colOff>
      <xdr:row>94</xdr:row>
      <xdr:rowOff>26022</xdr:rowOff>
    </xdr:to>
    <xdr:sp macro="" textlink="">
      <xdr:nvSpPr>
        <xdr:cNvPr id="257" name="楕円 256"/>
        <xdr:cNvSpPr/>
      </xdr:nvSpPr>
      <xdr:spPr>
        <a:xfrm>
          <a:off x="2857500" y="160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42549</xdr:rowOff>
    </xdr:from>
    <xdr:ext cx="534377" cy="259045"/>
    <xdr:sp macro="" textlink="">
      <xdr:nvSpPr>
        <xdr:cNvPr id="258" name="テキスト ボックス 257"/>
        <xdr:cNvSpPr txBox="1"/>
      </xdr:nvSpPr>
      <xdr:spPr>
        <a:xfrm>
          <a:off x="2641111" y="158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124219</xdr:rowOff>
    </xdr:from>
    <xdr:to>
      <xdr:col>10</xdr:col>
      <xdr:colOff>165100</xdr:colOff>
      <xdr:row>95</xdr:row>
      <xdr:rowOff>54369</xdr:rowOff>
    </xdr:to>
    <xdr:sp macro="" textlink="">
      <xdr:nvSpPr>
        <xdr:cNvPr id="259" name="楕円 258"/>
        <xdr:cNvSpPr/>
      </xdr:nvSpPr>
      <xdr:spPr>
        <a:xfrm>
          <a:off x="1968500" y="16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70896</xdr:rowOff>
    </xdr:from>
    <xdr:ext cx="534377" cy="259045"/>
    <xdr:sp macro="" textlink="">
      <xdr:nvSpPr>
        <xdr:cNvPr id="260" name="テキスト ボックス 259"/>
        <xdr:cNvSpPr txBox="1"/>
      </xdr:nvSpPr>
      <xdr:spPr>
        <a:xfrm>
          <a:off x="1752111" y="160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164795</xdr:rowOff>
    </xdr:from>
    <xdr:to>
      <xdr:col>6</xdr:col>
      <xdr:colOff>38100</xdr:colOff>
      <xdr:row>95</xdr:row>
      <xdr:rowOff>94945</xdr:rowOff>
    </xdr:to>
    <xdr:sp macro="" textlink="">
      <xdr:nvSpPr>
        <xdr:cNvPr id="261" name="楕円 260"/>
        <xdr:cNvSpPr/>
      </xdr:nvSpPr>
      <xdr:spPr>
        <a:xfrm>
          <a:off x="1079500" y="162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86072</xdr:rowOff>
    </xdr:from>
    <xdr:ext cx="534377" cy="259045"/>
    <xdr:sp macro="" textlink="">
      <xdr:nvSpPr>
        <xdr:cNvPr id="262" name="テキスト ボックス 261"/>
        <xdr:cNvSpPr txBox="1"/>
      </xdr:nvSpPr>
      <xdr:spPr>
        <a:xfrm>
          <a:off x="863111" y="163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139965</xdr:rowOff>
    </xdr:from>
    <xdr:to>
      <xdr:col>55</xdr:col>
      <xdr:colOff>0</xdr:colOff>
      <xdr:row>36</xdr:row>
      <xdr:rowOff>143600</xdr:rowOff>
    </xdr:to>
    <xdr:cxnSp macro="">
      <xdr:nvCxnSpPr>
        <xdr:cNvPr id="289" name="直線コネクタ 288"/>
        <xdr:cNvCxnSpPr/>
      </xdr:nvCxnSpPr>
      <xdr:spPr>
        <a:xfrm>
          <a:off x="9639300" y="6312165"/>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139965</xdr:rowOff>
    </xdr:from>
    <xdr:to>
      <xdr:col>50</xdr:col>
      <xdr:colOff>114300</xdr:colOff>
      <xdr:row>36</xdr:row>
      <xdr:rowOff>160859</xdr:rowOff>
    </xdr:to>
    <xdr:cxnSp macro="">
      <xdr:nvCxnSpPr>
        <xdr:cNvPr id="292" name="直線コネクタ 291"/>
        <xdr:cNvCxnSpPr/>
      </xdr:nvCxnSpPr>
      <xdr:spPr>
        <a:xfrm flipV="1">
          <a:off x="8750300" y="6312165"/>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160859</xdr:rowOff>
    </xdr:from>
    <xdr:to>
      <xdr:col>45</xdr:col>
      <xdr:colOff>177800</xdr:colOff>
      <xdr:row>37</xdr:row>
      <xdr:rowOff>8086</xdr:rowOff>
    </xdr:to>
    <xdr:cxnSp macro="">
      <xdr:nvCxnSpPr>
        <xdr:cNvPr id="295" name="直線コネクタ 294"/>
        <xdr:cNvCxnSpPr/>
      </xdr:nvCxnSpPr>
      <xdr:spPr>
        <a:xfrm flipV="1">
          <a:off x="7861300" y="6333059"/>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8086</xdr:rowOff>
    </xdr:from>
    <xdr:to>
      <xdr:col>41</xdr:col>
      <xdr:colOff>50800</xdr:colOff>
      <xdr:row>37</xdr:row>
      <xdr:rowOff>37164</xdr:rowOff>
    </xdr:to>
    <xdr:cxnSp macro="">
      <xdr:nvCxnSpPr>
        <xdr:cNvPr id="298" name="直線コネクタ 297"/>
        <xdr:cNvCxnSpPr/>
      </xdr:nvCxnSpPr>
      <xdr:spPr>
        <a:xfrm flipV="1">
          <a:off x="6972300" y="6351736"/>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83955</xdr:rowOff>
    </xdr:from>
    <xdr:ext cx="534377" cy="259045"/>
    <xdr:sp macro="" textlink="">
      <xdr:nvSpPr>
        <xdr:cNvPr id="302" name="テキスト ボックス 301"/>
        <xdr:cNvSpPr txBox="1"/>
      </xdr:nvSpPr>
      <xdr:spPr>
        <a:xfrm>
          <a:off x="6705111" y="64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92800</xdr:rowOff>
    </xdr:from>
    <xdr:to>
      <xdr:col>55</xdr:col>
      <xdr:colOff>50800</xdr:colOff>
      <xdr:row>37</xdr:row>
      <xdr:rowOff>22950</xdr:rowOff>
    </xdr:to>
    <xdr:sp macro="" textlink="">
      <xdr:nvSpPr>
        <xdr:cNvPr id="308" name="楕円 307"/>
        <xdr:cNvSpPr/>
      </xdr:nvSpPr>
      <xdr:spPr>
        <a:xfrm>
          <a:off x="10426700" y="62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115677</xdr:rowOff>
    </xdr:from>
    <xdr:ext cx="534377" cy="259045"/>
    <xdr:sp macro="" textlink="">
      <xdr:nvSpPr>
        <xdr:cNvPr id="309" name="補助費等該当値テキスト"/>
        <xdr:cNvSpPr txBox="1"/>
      </xdr:nvSpPr>
      <xdr:spPr>
        <a:xfrm>
          <a:off x="10528300" y="61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89165</xdr:rowOff>
    </xdr:from>
    <xdr:to>
      <xdr:col>50</xdr:col>
      <xdr:colOff>165100</xdr:colOff>
      <xdr:row>37</xdr:row>
      <xdr:rowOff>19315</xdr:rowOff>
    </xdr:to>
    <xdr:sp macro="" textlink="">
      <xdr:nvSpPr>
        <xdr:cNvPr id="310" name="楕円 309"/>
        <xdr:cNvSpPr/>
      </xdr:nvSpPr>
      <xdr:spPr>
        <a:xfrm>
          <a:off x="9588500" y="62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35842</xdr:rowOff>
    </xdr:from>
    <xdr:ext cx="534377" cy="259045"/>
    <xdr:sp macro="" textlink="">
      <xdr:nvSpPr>
        <xdr:cNvPr id="311" name="テキスト ボックス 310"/>
        <xdr:cNvSpPr txBox="1"/>
      </xdr:nvSpPr>
      <xdr:spPr>
        <a:xfrm>
          <a:off x="9372111" y="60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110059</xdr:rowOff>
    </xdr:from>
    <xdr:to>
      <xdr:col>46</xdr:col>
      <xdr:colOff>38100</xdr:colOff>
      <xdr:row>37</xdr:row>
      <xdr:rowOff>40209</xdr:rowOff>
    </xdr:to>
    <xdr:sp macro="" textlink="">
      <xdr:nvSpPr>
        <xdr:cNvPr id="312" name="楕円 311"/>
        <xdr:cNvSpPr/>
      </xdr:nvSpPr>
      <xdr:spPr>
        <a:xfrm>
          <a:off x="8699500" y="62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56736</xdr:rowOff>
    </xdr:from>
    <xdr:ext cx="534377" cy="259045"/>
    <xdr:sp macro="" textlink="">
      <xdr:nvSpPr>
        <xdr:cNvPr id="313" name="テキスト ボックス 312"/>
        <xdr:cNvSpPr txBox="1"/>
      </xdr:nvSpPr>
      <xdr:spPr>
        <a:xfrm>
          <a:off x="8483111" y="60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128736</xdr:rowOff>
    </xdr:from>
    <xdr:to>
      <xdr:col>41</xdr:col>
      <xdr:colOff>101600</xdr:colOff>
      <xdr:row>37</xdr:row>
      <xdr:rowOff>58886</xdr:rowOff>
    </xdr:to>
    <xdr:sp macro="" textlink="">
      <xdr:nvSpPr>
        <xdr:cNvPr id="314" name="楕円 313"/>
        <xdr:cNvSpPr/>
      </xdr:nvSpPr>
      <xdr:spPr>
        <a:xfrm>
          <a:off x="7810500" y="63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75413</xdr:rowOff>
    </xdr:from>
    <xdr:ext cx="534377" cy="259045"/>
    <xdr:sp macro="" textlink="">
      <xdr:nvSpPr>
        <xdr:cNvPr id="315" name="テキスト ボックス 314"/>
        <xdr:cNvSpPr txBox="1"/>
      </xdr:nvSpPr>
      <xdr:spPr>
        <a:xfrm>
          <a:off x="7594111" y="6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157814</xdr:rowOff>
    </xdr:from>
    <xdr:to>
      <xdr:col>36</xdr:col>
      <xdr:colOff>165100</xdr:colOff>
      <xdr:row>37</xdr:row>
      <xdr:rowOff>87964</xdr:rowOff>
    </xdr:to>
    <xdr:sp macro="" textlink="">
      <xdr:nvSpPr>
        <xdr:cNvPr id="316" name="楕円 315"/>
        <xdr:cNvSpPr/>
      </xdr:nvSpPr>
      <xdr:spPr>
        <a:xfrm>
          <a:off x="6921500" y="63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104491</xdr:rowOff>
    </xdr:from>
    <xdr:ext cx="534377" cy="259045"/>
    <xdr:sp macro="" textlink="">
      <xdr:nvSpPr>
        <xdr:cNvPr id="317" name="テキスト ボックス 316"/>
        <xdr:cNvSpPr txBox="1"/>
      </xdr:nvSpPr>
      <xdr:spPr>
        <a:xfrm>
          <a:off x="6705111" y="61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91161</xdr:rowOff>
    </xdr:from>
    <xdr:to>
      <xdr:col>55</xdr:col>
      <xdr:colOff>0</xdr:colOff>
      <xdr:row>57</xdr:row>
      <xdr:rowOff>137451</xdr:rowOff>
    </xdr:to>
    <xdr:cxnSp macro="">
      <xdr:nvCxnSpPr>
        <xdr:cNvPr id="344" name="直線コネクタ 343"/>
        <xdr:cNvCxnSpPr/>
      </xdr:nvCxnSpPr>
      <xdr:spPr>
        <a:xfrm flipV="1">
          <a:off x="9639300" y="9863811"/>
          <a:ext cx="8382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99677</xdr:rowOff>
    </xdr:from>
    <xdr:to>
      <xdr:col>50</xdr:col>
      <xdr:colOff>114300</xdr:colOff>
      <xdr:row>57</xdr:row>
      <xdr:rowOff>137451</xdr:rowOff>
    </xdr:to>
    <xdr:cxnSp macro="">
      <xdr:nvCxnSpPr>
        <xdr:cNvPr id="347" name="直線コネクタ 346"/>
        <xdr:cNvCxnSpPr/>
      </xdr:nvCxnSpPr>
      <xdr:spPr>
        <a:xfrm>
          <a:off x="8750300" y="9872327"/>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99677</xdr:rowOff>
    </xdr:from>
    <xdr:to>
      <xdr:col>45</xdr:col>
      <xdr:colOff>177800</xdr:colOff>
      <xdr:row>57</xdr:row>
      <xdr:rowOff>171441</xdr:rowOff>
    </xdr:to>
    <xdr:cxnSp macro="">
      <xdr:nvCxnSpPr>
        <xdr:cNvPr id="350" name="直線コネクタ 349"/>
        <xdr:cNvCxnSpPr/>
      </xdr:nvCxnSpPr>
      <xdr:spPr>
        <a:xfrm flipV="1">
          <a:off x="7861300" y="9872327"/>
          <a:ext cx="889000" cy="7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129218</xdr:rowOff>
    </xdr:from>
    <xdr:to>
      <xdr:col>41</xdr:col>
      <xdr:colOff>50800</xdr:colOff>
      <xdr:row>57</xdr:row>
      <xdr:rowOff>171441</xdr:rowOff>
    </xdr:to>
    <xdr:cxnSp macro="">
      <xdr:nvCxnSpPr>
        <xdr:cNvPr id="353" name="直線コネクタ 352"/>
        <xdr:cNvCxnSpPr/>
      </xdr:nvCxnSpPr>
      <xdr:spPr>
        <a:xfrm>
          <a:off x="6972300" y="9901868"/>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40361</xdr:rowOff>
    </xdr:from>
    <xdr:to>
      <xdr:col>55</xdr:col>
      <xdr:colOff>50800</xdr:colOff>
      <xdr:row>57</xdr:row>
      <xdr:rowOff>141961</xdr:rowOff>
    </xdr:to>
    <xdr:sp macro="" textlink="">
      <xdr:nvSpPr>
        <xdr:cNvPr id="363" name="楕円 362"/>
        <xdr:cNvSpPr/>
      </xdr:nvSpPr>
      <xdr:spPr>
        <a:xfrm>
          <a:off x="10426700" y="98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63238</xdr:rowOff>
    </xdr:from>
    <xdr:ext cx="534377" cy="259045"/>
    <xdr:sp macro="" textlink="">
      <xdr:nvSpPr>
        <xdr:cNvPr id="364" name="普通建設事業費該当値テキスト"/>
        <xdr:cNvSpPr txBox="1"/>
      </xdr:nvSpPr>
      <xdr:spPr>
        <a:xfrm>
          <a:off x="10528300" y="96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86651</xdr:rowOff>
    </xdr:from>
    <xdr:to>
      <xdr:col>50</xdr:col>
      <xdr:colOff>165100</xdr:colOff>
      <xdr:row>58</xdr:row>
      <xdr:rowOff>16801</xdr:rowOff>
    </xdr:to>
    <xdr:sp macro="" textlink="">
      <xdr:nvSpPr>
        <xdr:cNvPr id="365" name="楕円 364"/>
        <xdr:cNvSpPr/>
      </xdr:nvSpPr>
      <xdr:spPr>
        <a:xfrm>
          <a:off x="9588500" y="98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33328</xdr:rowOff>
    </xdr:from>
    <xdr:ext cx="534377" cy="259045"/>
    <xdr:sp macro="" textlink="">
      <xdr:nvSpPr>
        <xdr:cNvPr id="366" name="テキスト ボックス 365"/>
        <xdr:cNvSpPr txBox="1"/>
      </xdr:nvSpPr>
      <xdr:spPr>
        <a:xfrm>
          <a:off x="9372111" y="96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48877</xdr:rowOff>
    </xdr:from>
    <xdr:to>
      <xdr:col>46</xdr:col>
      <xdr:colOff>38100</xdr:colOff>
      <xdr:row>57</xdr:row>
      <xdr:rowOff>150477</xdr:rowOff>
    </xdr:to>
    <xdr:sp macro="" textlink="">
      <xdr:nvSpPr>
        <xdr:cNvPr id="367" name="楕円 366"/>
        <xdr:cNvSpPr/>
      </xdr:nvSpPr>
      <xdr:spPr>
        <a:xfrm>
          <a:off x="8699500" y="98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167004</xdr:rowOff>
    </xdr:from>
    <xdr:ext cx="534377" cy="259045"/>
    <xdr:sp macro="" textlink="">
      <xdr:nvSpPr>
        <xdr:cNvPr id="368" name="テキスト ボックス 367"/>
        <xdr:cNvSpPr txBox="1"/>
      </xdr:nvSpPr>
      <xdr:spPr>
        <a:xfrm>
          <a:off x="8483111" y="95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120641</xdr:rowOff>
    </xdr:from>
    <xdr:to>
      <xdr:col>41</xdr:col>
      <xdr:colOff>101600</xdr:colOff>
      <xdr:row>58</xdr:row>
      <xdr:rowOff>50791</xdr:rowOff>
    </xdr:to>
    <xdr:sp macro="" textlink="">
      <xdr:nvSpPr>
        <xdr:cNvPr id="369" name="楕円 368"/>
        <xdr:cNvSpPr/>
      </xdr:nvSpPr>
      <xdr:spPr>
        <a:xfrm>
          <a:off x="7810500" y="98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41918</xdr:rowOff>
    </xdr:from>
    <xdr:ext cx="534377" cy="259045"/>
    <xdr:sp macro="" textlink="">
      <xdr:nvSpPr>
        <xdr:cNvPr id="370" name="テキスト ボックス 369"/>
        <xdr:cNvSpPr txBox="1"/>
      </xdr:nvSpPr>
      <xdr:spPr>
        <a:xfrm>
          <a:off x="7594111" y="99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78418</xdr:rowOff>
    </xdr:from>
    <xdr:to>
      <xdr:col>36</xdr:col>
      <xdr:colOff>165100</xdr:colOff>
      <xdr:row>58</xdr:row>
      <xdr:rowOff>8568</xdr:rowOff>
    </xdr:to>
    <xdr:sp macro="" textlink="">
      <xdr:nvSpPr>
        <xdr:cNvPr id="371" name="楕円 370"/>
        <xdr:cNvSpPr/>
      </xdr:nvSpPr>
      <xdr:spPr>
        <a:xfrm>
          <a:off x="6921500" y="98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171145</xdr:rowOff>
    </xdr:from>
    <xdr:ext cx="534377" cy="259045"/>
    <xdr:sp macro="" textlink="">
      <xdr:nvSpPr>
        <xdr:cNvPr id="372" name="テキスト ボックス 371"/>
        <xdr:cNvSpPr txBox="1"/>
      </xdr:nvSpPr>
      <xdr:spPr>
        <a:xfrm>
          <a:off x="6705111" y="99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53116</xdr:rowOff>
    </xdr:from>
    <xdr:to>
      <xdr:col>55</xdr:col>
      <xdr:colOff>0</xdr:colOff>
      <xdr:row>78</xdr:row>
      <xdr:rowOff>112947</xdr:rowOff>
    </xdr:to>
    <xdr:cxnSp macro="">
      <xdr:nvCxnSpPr>
        <xdr:cNvPr id="399" name="直線コネクタ 398"/>
        <xdr:cNvCxnSpPr/>
      </xdr:nvCxnSpPr>
      <xdr:spPr>
        <a:xfrm flipV="1">
          <a:off x="9639300" y="13426216"/>
          <a:ext cx="8382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34688</xdr:rowOff>
    </xdr:from>
    <xdr:to>
      <xdr:col>50</xdr:col>
      <xdr:colOff>114300</xdr:colOff>
      <xdr:row>78</xdr:row>
      <xdr:rowOff>112947</xdr:rowOff>
    </xdr:to>
    <xdr:cxnSp macro="">
      <xdr:nvCxnSpPr>
        <xdr:cNvPr id="402" name="直線コネクタ 401"/>
        <xdr:cNvCxnSpPr/>
      </xdr:nvCxnSpPr>
      <xdr:spPr>
        <a:xfrm>
          <a:off x="8750300" y="13407788"/>
          <a:ext cx="889000" cy="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34688</xdr:rowOff>
    </xdr:from>
    <xdr:to>
      <xdr:col>45</xdr:col>
      <xdr:colOff>177800</xdr:colOff>
      <xdr:row>78</xdr:row>
      <xdr:rowOff>89767</xdr:rowOff>
    </xdr:to>
    <xdr:cxnSp macro="">
      <xdr:nvCxnSpPr>
        <xdr:cNvPr id="405" name="直線コネクタ 404"/>
        <xdr:cNvCxnSpPr/>
      </xdr:nvCxnSpPr>
      <xdr:spPr>
        <a:xfrm flipV="1">
          <a:off x="7861300" y="13407788"/>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58133</xdr:rowOff>
    </xdr:from>
    <xdr:to>
      <xdr:col>41</xdr:col>
      <xdr:colOff>50800</xdr:colOff>
      <xdr:row>78</xdr:row>
      <xdr:rowOff>89767</xdr:rowOff>
    </xdr:to>
    <xdr:cxnSp macro="">
      <xdr:nvCxnSpPr>
        <xdr:cNvPr id="408" name="直線コネクタ 407"/>
        <xdr:cNvCxnSpPr/>
      </xdr:nvCxnSpPr>
      <xdr:spPr>
        <a:xfrm>
          <a:off x="6972300" y="13431233"/>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2316</xdr:rowOff>
    </xdr:from>
    <xdr:to>
      <xdr:col>55</xdr:col>
      <xdr:colOff>50800</xdr:colOff>
      <xdr:row>78</xdr:row>
      <xdr:rowOff>103916</xdr:rowOff>
    </xdr:to>
    <xdr:sp macro="" textlink="">
      <xdr:nvSpPr>
        <xdr:cNvPr id="418" name="楕円 417"/>
        <xdr:cNvSpPr/>
      </xdr:nvSpPr>
      <xdr:spPr>
        <a:xfrm>
          <a:off x="10426700" y="133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133143</xdr:rowOff>
    </xdr:from>
    <xdr:ext cx="534377" cy="259045"/>
    <xdr:sp macro="" textlink="">
      <xdr:nvSpPr>
        <xdr:cNvPr id="419" name="普通建設事業費 （ うち新規整備　）該当値テキスト"/>
        <xdr:cNvSpPr txBox="1"/>
      </xdr:nvSpPr>
      <xdr:spPr>
        <a:xfrm>
          <a:off x="10528300" y="13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62147</xdr:rowOff>
    </xdr:from>
    <xdr:to>
      <xdr:col>50</xdr:col>
      <xdr:colOff>165100</xdr:colOff>
      <xdr:row>78</xdr:row>
      <xdr:rowOff>163747</xdr:rowOff>
    </xdr:to>
    <xdr:sp macro="" textlink="">
      <xdr:nvSpPr>
        <xdr:cNvPr id="420" name="楕円 419"/>
        <xdr:cNvSpPr/>
      </xdr:nvSpPr>
      <xdr:spPr>
        <a:xfrm>
          <a:off x="9588500" y="134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154874</xdr:rowOff>
    </xdr:from>
    <xdr:ext cx="534377" cy="259045"/>
    <xdr:sp macro="" textlink="">
      <xdr:nvSpPr>
        <xdr:cNvPr id="421" name="テキスト ボックス 420"/>
        <xdr:cNvSpPr txBox="1"/>
      </xdr:nvSpPr>
      <xdr:spPr>
        <a:xfrm>
          <a:off x="9372111" y="135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155338</xdr:rowOff>
    </xdr:from>
    <xdr:to>
      <xdr:col>46</xdr:col>
      <xdr:colOff>38100</xdr:colOff>
      <xdr:row>78</xdr:row>
      <xdr:rowOff>85488</xdr:rowOff>
    </xdr:to>
    <xdr:sp macro="" textlink="">
      <xdr:nvSpPr>
        <xdr:cNvPr id="422" name="楕円 421"/>
        <xdr:cNvSpPr/>
      </xdr:nvSpPr>
      <xdr:spPr>
        <a:xfrm>
          <a:off x="8699500" y="133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102015</xdr:rowOff>
    </xdr:from>
    <xdr:ext cx="534377" cy="259045"/>
    <xdr:sp macro="" textlink="">
      <xdr:nvSpPr>
        <xdr:cNvPr id="423" name="テキスト ボックス 422"/>
        <xdr:cNvSpPr txBox="1"/>
      </xdr:nvSpPr>
      <xdr:spPr>
        <a:xfrm>
          <a:off x="8483111" y="131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38967</xdr:rowOff>
    </xdr:from>
    <xdr:to>
      <xdr:col>41</xdr:col>
      <xdr:colOff>101600</xdr:colOff>
      <xdr:row>78</xdr:row>
      <xdr:rowOff>140567</xdr:rowOff>
    </xdr:to>
    <xdr:sp macro="" textlink="">
      <xdr:nvSpPr>
        <xdr:cNvPr id="424" name="楕円 423"/>
        <xdr:cNvSpPr/>
      </xdr:nvSpPr>
      <xdr:spPr>
        <a:xfrm>
          <a:off x="7810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131694</xdr:rowOff>
    </xdr:from>
    <xdr:ext cx="534377" cy="259045"/>
    <xdr:sp macro="" textlink="">
      <xdr:nvSpPr>
        <xdr:cNvPr id="425" name="テキスト ボックス 424"/>
        <xdr:cNvSpPr txBox="1"/>
      </xdr:nvSpPr>
      <xdr:spPr>
        <a:xfrm>
          <a:off x="7594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7333</xdr:rowOff>
    </xdr:from>
    <xdr:to>
      <xdr:col>36</xdr:col>
      <xdr:colOff>165100</xdr:colOff>
      <xdr:row>78</xdr:row>
      <xdr:rowOff>108933</xdr:rowOff>
    </xdr:to>
    <xdr:sp macro="" textlink="">
      <xdr:nvSpPr>
        <xdr:cNvPr id="426" name="楕円 425"/>
        <xdr:cNvSpPr/>
      </xdr:nvSpPr>
      <xdr:spPr>
        <a:xfrm>
          <a:off x="6921500" y="133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100060</xdr:rowOff>
    </xdr:from>
    <xdr:ext cx="534377" cy="259045"/>
    <xdr:sp macro="" textlink="">
      <xdr:nvSpPr>
        <xdr:cNvPr id="427" name="テキスト ボックス 426"/>
        <xdr:cNvSpPr txBox="1"/>
      </xdr:nvSpPr>
      <xdr:spPr>
        <a:xfrm>
          <a:off x="6705111" y="134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159466</xdr:rowOff>
    </xdr:from>
    <xdr:to>
      <xdr:col>55</xdr:col>
      <xdr:colOff>0</xdr:colOff>
      <xdr:row>97</xdr:row>
      <xdr:rowOff>15303</xdr:rowOff>
    </xdr:to>
    <xdr:cxnSp macro="">
      <xdr:nvCxnSpPr>
        <xdr:cNvPr id="456" name="直線コネクタ 455"/>
        <xdr:cNvCxnSpPr/>
      </xdr:nvCxnSpPr>
      <xdr:spPr>
        <a:xfrm>
          <a:off x="9639300" y="16618666"/>
          <a:ext cx="8382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159466</xdr:rowOff>
    </xdr:from>
    <xdr:to>
      <xdr:col>50</xdr:col>
      <xdr:colOff>114300</xdr:colOff>
      <xdr:row>97</xdr:row>
      <xdr:rowOff>131935</xdr:rowOff>
    </xdr:to>
    <xdr:cxnSp macro="">
      <xdr:nvCxnSpPr>
        <xdr:cNvPr id="459" name="直線コネクタ 458"/>
        <xdr:cNvCxnSpPr/>
      </xdr:nvCxnSpPr>
      <xdr:spPr>
        <a:xfrm flipV="1">
          <a:off x="8750300" y="16618666"/>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131935</xdr:rowOff>
    </xdr:from>
    <xdr:to>
      <xdr:col>45</xdr:col>
      <xdr:colOff>177800</xdr:colOff>
      <xdr:row>98</xdr:row>
      <xdr:rowOff>35626</xdr:rowOff>
    </xdr:to>
    <xdr:cxnSp macro="">
      <xdr:nvCxnSpPr>
        <xdr:cNvPr id="462" name="直線コネクタ 461"/>
        <xdr:cNvCxnSpPr/>
      </xdr:nvCxnSpPr>
      <xdr:spPr>
        <a:xfrm flipV="1">
          <a:off x="7861300" y="16762585"/>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4620</xdr:rowOff>
    </xdr:from>
    <xdr:to>
      <xdr:col>41</xdr:col>
      <xdr:colOff>50800</xdr:colOff>
      <xdr:row>98</xdr:row>
      <xdr:rowOff>35626</xdr:rowOff>
    </xdr:to>
    <xdr:cxnSp macro="">
      <xdr:nvCxnSpPr>
        <xdr:cNvPr id="465" name="直線コネクタ 464"/>
        <xdr:cNvCxnSpPr/>
      </xdr:nvCxnSpPr>
      <xdr:spPr>
        <a:xfrm>
          <a:off x="6972300" y="16806720"/>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135953</xdr:rowOff>
    </xdr:from>
    <xdr:to>
      <xdr:col>55</xdr:col>
      <xdr:colOff>50800</xdr:colOff>
      <xdr:row>97</xdr:row>
      <xdr:rowOff>66103</xdr:rowOff>
    </xdr:to>
    <xdr:sp macro="" textlink="">
      <xdr:nvSpPr>
        <xdr:cNvPr id="475" name="楕円 474"/>
        <xdr:cNvSpPr/>
      </xdr:nvSpPr>
      <xdr:spPr>
        <a:xfrm>
          <a:off x="104267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158830</xdr:rowOff>
    </xdr:from>
    <xdr:ext cx="534377" cy="259045"/>
    <xdr:sp macro="" textlink="">
      <xdr:nvSpPr>
        <xdr:cNvPr id="476" name="普通建設事業費 （ うち更新整備　）該当値テキスト"/>
        <xdr:cNvSpPr txBox="1"/>
      </xdr:nvSpPr>
      <xdr:spPr>
        <a:xfrm>
          <a:off x="10528300" y="164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108666</xdr:rowOff>
    </xdr:from>
    <xdr:to>
      <xdr:col>50</xdr:col>
      <xdr:colOff>165100</xdr:colOff>
      <xdr:row>97</xdr:row>
      <xdr:rowOff>38816</xdr:rowOff>
    </xdr:to>
    <xdr:sp macro="" textlink="">
      <xdr:nvSpPr>
        <xdr:cNvPr id="477" name="楕円 476"/>
        <xdr:cNvSpPr/>
      </xdr:nvSpPr>
      <xdr:spPr>
        <a:xfrm>
          <a:off x="9588500" y="16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55343</xdr:rowOff>
    </xdr:from>
    <xdr:ext cx="534377" cy="259045"/>
    <xdr:sp macro="" textlink="">
      <xdr:nvSpPr>
        <xdr:cNvPr id="478" name="テキスト ボックス 477"/>
        <xdr:cNvSpPr txBox="1"/>
      </xdr:nvSpPr>
      <xdr:spPr>
        <a:xfrm>
          <a:off x="9372111" y="163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81135</xdr:rowOff>
    </xdr:from>
    <xdr:to>
      <xdr:col>46</xdr:col>
      <xdr:colOff>38100</xdr:colOff>
      <xdr:row>98</xdr:row>
      <xdr:rowOff>11285</xdr:rowOff>
    </xdr:to>
    <xdr:sp macro="" textlink="">
      <xdr:nvSpPr>
        <xdr:cNvPr id="479" name="楕円 478"/>
        <xdr:cNvSpPr/>
      </xdr:nvSpPr>
      <xdr:spPr>
        <a:xfrm>
          <a:off x="8699500" y="167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27812</xdr:rowOff>
    </xdr:from>
    <xdr:ext cx="534377" cy="259045"/>
    <xdr:sp macro="" textlink="">
      <xdr:nvSpPr>
        <xdr:cNvPr id="480" name="テキスト ボックス 479"/>
        <xdr:cNvSpPr txBox="1"/>
      </xdr:nvSpPr>
      <xdr:spPr>
        <a:xfrm>
          <a:off x="8483111" y="164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156276</xdr:rowOff>
    </xdr:from>
    <xdr:to>
      <xdr:col>41</xdr:col>
      <xdr:colOff>101600</xdr:colOff>
      <xdr:row>98</xdr:row>
      <xdr:rowOff>86426</xdr:rowOff>
    </xdr:to>
    <xdr:sp macro="" textlink="">
      <xdr:nvSpPr>
        <xdr:cNvPr id="481" name="楕円 480"/>
        <xdr:cNvSpPr/>
      </xdr:nvSpPr>
      <xdr:spPr>
        <a:xfrm>
          <a:off x="7810500" y="167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77553</xdr:rowOff>
    </xdr:from>
    <xdr:ext cx="534377" cy="259045"/>
    <xdr:sp macro="" textlink="">
      <xdr:nvSpPr>
        <xdr:cNvPr id="482" name="テキスト ボックス 481"/>
        <xdr:cNvSpPr txBox="1"/>
      </xdr:nvSpPr>
      <xdr:spPr>
        <a:xfrm>
          <a:off x="7594111" y="168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125270</xdr:rowOff>
    </xdr:from>
    <xdr:to>
      <xdr:col>36</xdr:col>
      <xdr:colOff>165100</xdr:colOff>
      <xdr:row>98</xdr:row>
      <xdr:rowOff>55420</xdr:rowOff>
    </xdr:to>
    <xdr:sp macro="" textlink="">
      <xdr:nvSpPr>
        <xdr:cNvPr id="483" name="楕円 482"/>
        <xdr:cNvSpPr/>
      </xdr:nvSpPr>
      <xdr:spPr>
        <a:xfrm>
          <a:off x="6921500" y="167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46547</xdr:rowOff>
    </xdr:from>
    <xdr:ext cx="534377" cy="259045"/>
    <xdr:sp macro="" textlink="">
      <xdr:nvSpPr>
        <xdr:cNvPr id="484" name="テキスト ボックス 483"/>
        <xdr:cNvSpPr txBox="1"/>
      </xdr:nvSpPr>
      <xdr:spPr>
        <a:xfrm>
          <a:off x="6705111" y="168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140309</xdr:rowOff>
    </xdr:from>
    <xdr:to>
      <xdr:col>76</xdr:col>
      <xdr:colOff>114300</xdr:colOff>
      <xdr:row>39</xdr:row>
      <xdr:rowOff>44450</xdr:rowOff>
    </xdr:to>
    <xdr:cxnSp macro="">
      <xdr:nvCxnSpPr>
        <xdr:cNvPr id="519" name="直線コネクタ 518"/>
        <xdr:cNvCxnSpPr/>
      </xdr:nvCxnSpPr>
      <xdr:spPr>
        <a:xfrm>
          <a:off x="13703300" y="6655409"/>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41554</xdr:rowOff>
    </xdr:from>
    <xdr:to>
      <xdr:col>71</xdr:col>
      <xdr:colOff>177800</xdr:colOff>
      <xdr:row>38</xdr:row>
      <xdr:rowOff>140309</xdr:rowOff>
    </xdr:to>
    <xdr:cxnSp macro="">
      <xdr:nvCxnSpPr>
        <xdr:cNvPr id="522" name="直線コネクタ 521"/>
        <xdr:cNvCxnSpPr/>
      </xdr:nvCxnSpPr>
      <xdr:spPr>
        <a:xfrm>
          <a:off x="12814300" y="655665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1357</xdr:rowOff>
    </xdr:from>
    <xdr:ext cx="469744" cy="259045"/>
    <xdr:sp macro="" textlink="">
      <xdr:nvSpPr>
        <xdr:cNvPr id="526" name="テキスト ボックス 525"/>
        <xdr:cNvSpPr txBox="1"/>
      </xdr:nvSpPr>
      <xdr:spPr>
        <a:xfrm>
          <a:off x="12579428" y="66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89509</xdr:rowOff>
    </xdr:from>
    <xdr:to>
      <xdr:col>72</xdr:col>
      <xdr:colOff>38100</xdr:colOff>
      <xdr:row>39</xdr:row>
      <xdr:rowOff>19659</xdr:rowOff>
    </xdr:to>
    <xdr:sp macro="" textlink="">
      <xdr:nvSpPr>
        <xdr:cNvPr id="538" name="楕円 537"/>
        <xdr:cNvSpPr/>
      </xdr:nvSpPr>
      <xdr:spPr>
        <a:xfrm>
          <a:off x="13652500" y="66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36187</xdr:rowOff>
    </xdr:from>
    <xdr:ext cx="469744" cy="259045"/>
    <xdr:sp macro="" textlink="">
      <xdr:nvSpPr>
        <xdr:cNvPr id="539" name="テキスト ボックス 538"/>
        <xdr:cNvSpPr txBox="1"/>
      </xdr:nvSpPr>
      <xdr:spPr>
        <a:xfrm>
          <a:off x="13468428" y="63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162204</xdr:rowOff>
    </xdr:from>
    <xdr:to>
      <xdr:col>67</xdr:col>
      <xdr:colOff>101600</xdr:colOff>
      <xdr:row>38</xdr:row>
      <xdr:rowOff>92354</xdr:rowOff>
    </xdr:to>
    <xdr:sp macro="" textlink="">
      <xdr:nvSpPr>
        <xdr:cNvPr id="540" name="楕円 539"/>
        <xdr:cNvSpPr/>
      </xdr:nvSpPr>
      <xdr:spPr>
        <a:xfrm>
          <a:off x="12763500" y="65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108881</xdr:rowOff>
    </xdr:from>
    <xdr:ext cx="469744" cy="259045"/>
    <xdr:sp macro="" textlink="">
      <xdr:nvSpPr>
        <xdr:cNvPr id="541" name="テキスト ボックス 540"/>
        <xdr:cNvSpPr txBox="1"/>
      </xdr:nvSpPr>
      <xdr:spPr>
        <a:xfrm>
          <a:off x="12579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xdr:rowOff>
    </xdr:from>
    <xdr:to>
      <xdr:col>85</xdr:col>
      <xdr:colOff>127000</xdr:colOff>
      <xdr:row>77</xdr:row>
      <xdr:rowOff>26521</xdr:rowOff>
    </xdr:to>
    <xdr:cxnSp macro="">
      <xdr:nvCxnSpPr>
        <xdr:cNvPr id="621" name="直線コネクタ 620"/>
        <xdr:cNvCxnSpPr/>
      </xdr:nvCxnSpPr>
      <xdr:spPr>
        <a:xfrm flipV="1">
          <a:off x="15481300" y="13201653"/>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26521</xdr:rowOff>
    </xdr:from>
    <xdr:to>
      <xdr:col>81</xdr:col>
      <xdr:colOff>50800</xdr:colOff>
      <xdr:row>77</xdr:row>
      <xdr:rowOff>41086</xdr:rowOff>
    </xdr:to>
    <xdr:cxnSp macro="">
      <xdr:nvCxnSpPr>
        <xdr:cNvPr id="624" name="直線コネクタ 623"/>
        <xdr:cNvCxnSpPr/>
      </xdr:nvCxnSpPr>
      <xdr:spPr>
        <a:xfrm flipV="1">
          <a:off x="14592300" y="1322817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41086</xdr:rowOff>
    </xdr:from>
    <xdr:to>
      <xdr:col>76</xdr:col>
      <xdr:colOff>114300</xdr:colOff>
      <xdr:row>77</xdr:row>
      <xdr:rowOff>46323</xdr:rowOff>
    </xdr:to>
    <xdr:cxnSp macro="">
      <xdr:nvCxnSpPr>
        <xdr:cNvPr id="627" name="直線コネクタ 626"/>
        <xdr:cNvCxnSpPr/>
      </xdr:nvCxnSpPr>
      <xdr:spPr>
        <a:xfrm flipV="1">
          <a:off x="13703300" y="13242736"/>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46323</xdr:rowOff>
    </xdr:from>
    <xdr:to>
      <xdr:col>71</xdr:col>
      <xdr:colOff>177800</xdr:colOff>
      <xdr:row>77</xdr:row>
      <xdr:rowOff>64077</xdr:rowOff>
    </xdr:to>
    <xdr:cxnSp macro="">
      <xdr:nvCxnSpPr>
        <xdr:cNvPr id="630" name="直線コネクタ 629"/>
        <xdr:cNvCxnSpPr/>
      </xdr:nvCxnSpPr>
      <xdr:spPr>
        <a:xfrm flipV="1">
          <a:off x="12814300" y="1324797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120653</xdr:rowOff>
    </xdr:from>
    <xdr:to>
      <xdr:col>85</xdr:col>
      <xdr:colOff>177800</xdr:colOff>
      <xdr:row>77</xdr:row>
      <xdr:rowOff>50803</xdr:rowOff>
    </xdr:to>
    <xdr:sp macro="" textlink="">
      <xdr:nvSpPr>
        <xdr:cNvPr id="640" name="楕円 639"/>
        <xdr:cNvSpPr/>
      </xdr:nvSpPr>
      <xdr:spPr>
        <a:xfrm>
          <a:off x="16268700" y="131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99080</xdr:rowOff>
    </xdr:from>
    <xdr:ext cx="534377" cy="259045"/>
    <xdr:sp macro="" textlink="">
      <xdr:nvSpPr>
        <xdr:cNvPr id="641" name="公債費該当値テキスト"/>
        <xdr:cNvSpPr txBox="1"/>
      </xdr:nvSpPr>
      <xdr:spPr>
        <a:xfrm>
          <a:off x="16370300" y="1312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147171</xdr:rowOff>
    </xdr:from>
    <xdr:to>
      <xdr:col>81</xdr:col>
      <xdr:colOff>101600</xdr:colOff>
      <xdr:row>77</xdr:row>
      <xdr:rowOff>77321</xdr:rowOff>
    </xdr:to>
    <xdr:sp macro="" textlink="">
      <xdr:nvSpPr>
        <xdr:cNvPr id="642" name="楕円 641"/>
        <xdr:cNvSpPr/>
      </xdr:nvSpPr>
      <xdr:spPr>
        <a:xfrm>
          <a:off x="15430500" y="131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68448</xdr:rowOff>
    </xdr:from>
    <xdr:ext cx="534377" cy="259045"/>
    <xdr:sp macro="" textlink="">
      <xdr:nvSpPr>
        <xdr:cNvPr id="643" name="テキスト ボックス 642"/>
        <xdr:cNvSpPr txBox="1"/>
      </xdr:nvSpPr>
      <xdr:spPr>
        <a:xfrm>
          <a:off x="15214111" y="132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161736</xdr:rowOff>
    </xdr:from>
    <xdr:to>
      <xdr:col>76</xdr:col>
      <xdr:colOff>165100</xdr:colOff>
      <xdr:row>77</xdr:row>
      <xdr:rowOff>91886</xdr:rowOff>
    </xdr:to>
    <xdr:sp macro="" textlink="">
      <xdr:nvSpPr>
        <xdr:cNvPr id="644" name="楕円 643"/>
        <xdr:cNvSpPr/>
      </xdr:nvSpPr>
      <xdr:spPr>
        <a:xfrm>
          <a:off x="14541500" y="131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83013</xdr:rowOff>
    </xdr:from>
    <xdr:ext cx="534377" cy="259045"/>
    <xdr:sp macro="" textlink="">
      <xdr:nvSpPr>
        <xdr:cNvPr id="645" name="テキスト ボックス 644"/>
        <xdr:cNvSpPr txBox="1"/>
      </xdr:nvSpPr>
      <xdr:spPr>
        <a:xfrm>
          <a:off x="14325111" y="132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166973</xdr:rowOff>
    </xdr:from>
    <xdr:to>
      <xdr:col>72</xdr:col>
      <xdr:colOff>38100</xdr:colOff>
      <xdr:row>77</xdr:row>
      <xdr:rowOff>97123</xdr:rowOff>
    </xdr:to>
    <xdr:sp macro="" textlink="">
      <xdr:nvSpPr>
        <xdr:cNvPr id="646" name="楕円 645"/>
        <xdr:cNvSpPr/>
      </xdr:nvSpPr>
      <xdr:spPr>
        <a:xfrm>
          <a:off x="13652500" y="131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88250</xdr:rowOff>
    </xdr:from>
    <xdr:ext cx="534377" cy="259045"/>
    <xdr:sp macro="" textlink="">
      <xdr:nvSpPr>
        <xdr:cNvPr id="647" name="テキスト ボックス 646"/>
        <xdr:cNvSpPr txBox="1"/>
      </xdr:nvSpPr>
      <xdr:spPr>
        <a:xfrm>
          <a:off x="13436111" y="132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13277</xdr:rowOff>
    </xdr:from>
    <xdr:to>
      <xdr:col>67</xdr:col>
      <xdr:colOff>101600</xdr:colOff>
      <xdr:row>77</xdr:row>
      <xdr:rowOff>114877</xdr:rowOff>
    </xdr:to>
    <xdr:sp macro="" textlink="">
      <xdr:nvSpPr>
        <xdr:cNvPr id="648" name="楕円 647"/>
        <xdr:cNvSpPr/>
      </xdr:nvSpPr>
      <xdr:spPr>
        <a:xfrm>
          <a:off x="12763500" y="132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106004</xdr:rowOff>
    </xdr:from>
    <xdr:ext cx="534377" cy="259045"/>
    <xdr:sp macro="" textlink="">
      <xdr:nvSpPr>
        <xdr:cNvPr id="649" name="テキスト ボックス 648"/>
        <xdr:cNvSpPr txBox="1"/>
      </xdr:nvSpPr>
      <xdr:spPr>
        <a:xfrm>
          <a:off x="12547111" y="133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88494</xdr:rowOff>
    </xdr:from>
    <xdr:to>
      <xdr:col>85</xdr:col>
      <xdr:colOff>127000</xdr:colOff>
      <xdr:row>97</xdr:row>
      <xdr:rowOff>123715</xdr:rowOff>
    </xdr:to>
    <xdr:cxnSp macro="">
      <xdr:nvCxnSpPr>
        <xdr:cNvPr id="674" name="直線コネクタ 673"/>
        <xdr:cNvCxnSpPr/>
      </xdr:nvCxnSpPr>
      <xdr:spPr>
        <a:xfrm>
          <a:off x="15481300" y="16719144"/>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4860</xdr:rowOff>
    </xdr:from>
    <xdr:to>
      <xdr:col>81</xdr:col>
      <xdr:colOff>50800</xdr:colOff>
      <xdr:row>97</xdr:row>
      <xdr:rowOff>88494</xdr:rowOff>
    </xdr:to>
    <xdr:cxnSp macro="">
      <xdr:nvCxnSpPr>
        <xdr:cNvPr id="677" name="直線コネクタ 676"/>
        <xdr:cNvCxnSpPr/>
      </xdr:nvCxnSpPr>
      <xdr:spPr>
        <a:xfrm>
          <a:off x="14592300" y="16635510"/>
          <a:ext cx="889000" cy="8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4860</xdr:rowOff>
    </xdr:from>
    <xdr:to>
      <xdr:col>76</xdr:col>
      <xdr:colOff>114300</xdr:colOff>
      <xdr:row>97</xdr:row>
      <xdr:rowOff>107936</xdr:rowOff>
    </xdr:to>
    <xdr:cxnSp macro="">
      <xdr:nvCxnSpPr>
        <xdr:cNvPr id="680" name="直線コネクタ 679"/>
        <xdr:cNvCxnSpPr/>
      </xdr:nvCxnSpPr>
      <xdr:spPr>
        <a:xfrm flipV="1">
          <a:off x="13703300" y="16635510"/>
          <a:ext cx="889000" cy="10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107936</xdr:rowOff>
    </xdr:from>
    <xdr:to>
      <xdr:col>71</xdr:col>
      <xdr:colOff>177800</xdr:colOff>
      <xdr:row>97</xdr:row>
      <xdr:rowOff>129767</xdr:rowOff>
    </xdr:to>
    <xdr:cxnSp macro="">
      <xdr:nvCxnSpPr>
        <xdr:cNvPr id="683" name="直線コネクタ 682"/>
        <xdr:cNvCxnSpPr/>
      </xdr:nvCxnSpPr>
      <xdr:spPr>
        <a:xfrm flipV="1">
          <a:off x="12814300" y="16738586"/>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72915</xdr:rowOff>
    </xdr:from>
    <xdr:to>
      <xdr:col>85</xdr:col>
      <xdr:colOff>177800</xdr:colOff>
      <xdr:row>98</xdr:row>
      <xdr:rowOff>3065</xdr:rowOff>
    </xdr:to>
    <xdr:sp macro="" textlink="">
      <xdr:nvSpPr>
        <xdr:cNvPr id="693" name="楕円 692"/>
        <xdr:cNvSpPr/>
      </xdr:nvSpPr>
      <xdr:spPr>
        <a:xfrm>
          <a:off x="16268700" y="167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694"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37694</xdr:rowOff>
    </xdr:from>
    <xdr:to>
      <xdr:col>81</xdr:col>
      <xdr:colOff>101600</xdr:colOff>
      <xdr:row>97</xdr:row>
      <xdr:rowOff>139294</xdr:rowOff>
    </xdr:to>
    <xdr:sp macro="" textlink="">
      <xdr:nvSpPr>
        <xdr:cNvPr id="695" name="楕円 694"/>
        <xdr:cNvSpPr/>
      </xdr:nvSpPr>
      <xdr:spPr>
        <a:xfrm>
          <a:off x="15430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155821</xdr:rowOff>
    </xdr:from>
    <xdr:ext cx="534377" cy="259045"/>
    <xdr:sp macro="" textlink="">
      <xdr:nvSpPr>
        <xdr:cNvPr id="696" name="テキスト ボックス 695"/>
        <xdr:cNvSpPr txBox="1"/>
      </xdr:nvSpPr>
      <xdr:spPr>
        <a:xfrm>
          <a:off x="15214111" y="164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125510</xdr:rowOff>
    </xdr:from>
    <xdr:to>
      <xdr:col>76</xdr:col>
      <xdr:colOff>165100</xdr:colOff>
      <xdr:row>97</xdr:row>
      <xdr:rowOff>55660</xdr:rowOff>
    </xdr:to>
    <xdr:sp macro="" textlink="">
      <xdr:nvSpPr>
        <xdr:cNvPr id="697" name="楕円 696"/>
        <xdr:cNvSpPr/>
      </xdr:nvSpPr>
      <xdr:spPr>
        <a:xfrm>
          <a:off x="14541500" y="165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72187</xdr:rowOff>
    </xdr:from>
    <xdr:ext cx="534377" cy="259045"/>
    <xdr:sp macro="" textlink="">
      <xdr:nvSpPr>
        <xdr:cNvPr id="698" name="テキスト ボックス 697"/>
        <xdr:cNvSpPr txBox="1"/>
      </xdr:nvSpPr>
      <xdr:spPr>
        <a:xfrm>
          <a:off x="14325111" y="163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57136</xdr:rowOff>
    </xdr:from>
    <xdr:to>
      <xdr:col>72</xdr:col>
      <xdr:colOff>38100</xdr:colOff>
      <xdr:row>97</xdr:row>
      <xdr:rowOff>158736</xdr:rowOff>
    </xdr:to>
    <xdr:sp macro="" textlink="">
      <xdr:nvSpPr>
        <xdr:cNvPr id="699" name="楕円 698"/>
        <xdr:cNvSpPr/>
      </xdr:nvSpPr>
      <xdr:spPr>
        <a:xfrm>
          <a:off x="13652500" y="16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3813</xdr:rowOff>
    </xdr:from>
    <xdr:ext cx="534377" cy="259045"/>
    <xdr:sp macro="" textlink="">
      <xdr:nvSpPr>
        <xdr:cNvPr id="700" name="テキスト ボックス 699"/>
        <xdr:cNvSpPr txBox="1"/>
      </xdr:nvSpPr>
      <xdr:spPr>
        <a:xfrm>
          <a:off x="13436111" y="164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78967</xdr:rowOff>
    </xdr:from>
    <xdr:to>
      <xdr:col>67</xdr:col>
      <xdr:colOff>101600</xdr:colOff>
      <xdr:row>98</xdr:row>
      <xdr:rowOff>9117</xdr:rowOff>
    </xdr:to>
    <xdr:sp macro="" textlink="">
      <xdr:nvSpPr>
        <xdr:cNvPr id="701" name="楕円 700"/>
        <xdr:cNvSpPr/>
      </xdr:nvSpPr>
      <xdr:spPr>
        <a:xfrm>
          <a:off x="12763500" y="167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244</xdr:rowOff>
    </xdr:from>
    <xdr:ext cx="534377" cy="259045"/>
    <xdr:sp macro="" textlink="">
      <xdr:nvSpPr>
        <xdr:cNvPr id="702" name="テキスト ボックス 701"/>
        <xdr:cNvSpPr txBox="1"/>
      </xdr:nvSpPr>
      <xdr:spPr>
        <a:xfrm>
          <a:off x="12547111" y="168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139609</xdr:rowOff>
    </xdr:from>
    <xdr:to>
      <xdr:col>116</xdr:col>
      <xdr:colOff>63500</xdr:colOff>
      <xdr:row>38</xdr:row>
      <xdr:rowOff>139609</xdr:rowOff>
    </xdr:to>
    <xdr:cxnSp macro="">
      <xdr:nvCxnSpPr>
        <xdr:cNvPr id="729" name="直線コネクタ 728"/>
        <xdr:cNvCxnSpPr/>
      </xdr:nvCxnSpPr>
      <xdr:spPr>
        <a:xfrm>
          <a:off x="21323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139609</xdr:rowOff>
    </xdr:from>
    <xdr:to>
      <xdr:col>111</xdr:col>
      <xdr:colOff>177800</xdr:colOff>
      <xdr:row>38</xdr:row>
      <xdr:rowOff>139609</xdr:rowOff>
    </xdr:to>
    <xdr:cxnSp macro="">
      <xdr:nvCxnSpPr>
        <xdr:cNvPr id="732" name="直線コネクタ 731"/>
        <xdr:cNvCxnSpPr/>
      </xdr:nvCxnSpPr>
      <xdr:spPr>
        <a:xfrm>
          <a:off x="20434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139288</xdr:rowOff>
    </xdr:from>
    <xdr:to>
      <xdr:col>107</xdr:col>
      <xdr:colOff>50800</xdr:colOff>
      <xdr:row>38</xdr:row>
      <xdr:rowOff>139609</xdr:rowOff>
    </xdr:to>
    <xdr:cxnSp macro="">
      <xdr:nvCxnSpPr>
        <xdr:cNvPr id="735" name="直線コネクタ 734"/>
        <xdr:cNvCxnSpPr/>
      </xdr:nvCxnSpPr>
      <xdr:spPr>
        <a:xfrm>
          <a:off x="19545300" y="665438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139288</xdr:rowOff>
    </xdr:from>
    <xdr:to>
      <xdr:col>102</xdr:col>
      <xdr:colOff>114300</xdr:colOff>
      <xdr:row>38</xdr:row>
      <xdr:rowOff>139609</xdr:rowOff>
    </xdr:to>
    <xdr:cxnSp macro="">
      <xdr:nvCxnSpPr>
        <xdr:cNvPr id="738" name="直線コネクタ 737"/>
        <xdr:cNvCxnSpPr/>
      </xdr:nvCxnSpPr>
      <xdr:spPr>
        <a:xfrm flipV="1">
          <a:off x="18656300" y="665438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88809</xdr:rowOff>
    </xdr:from>
    <xdr:to>
      <xdr:col>116</xdr:col>
      <xdr:colOff>114300</xdr:colOff>
      <xdr:row>39</xdr:row>
      <xdr:rowOff>18959</xdr:rowOff>
    </xdr:to>
    <xdr:sp macro="" textlink="">
      <xdr:nvSpPr>
        <xdr:cNvPr id="748" name="楕円 747"/>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3736</xdr:rowOff>
    </xdr:from>
    <xdr:ext cx="249299" cy="259045"/>
    <xdr:sp macro="" textlink="">
      <xdr:nvSpPr>
        <xdr:cNvPr id="749"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88809</xdr:rowOff>
    </xdr:from>
    <xdr:to>
      <xdr:col>112</xdr:col>
      <xdr:colOff>38100</xdr:colOff>
      <xdr:row>39</xdr:row>
      <xdr:rowOff>18959</xdr:rowOff>
    </xdr:to>
    <xdr:sp macro="" textlink="">
      <xdr:nvSpPr>
        <xdr:cNvPr id="750" name="楕円 749"/>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10086</xdr:rowOff>
    </xdr:from>
    <xdr:ext cx="249299" cy="259045"/>
    <xdr:sp macro="" textlink="">
      <xdr:nvSpPr>
        <xdr:cNvPr id="751" name="テキスト ボックス 750"/>
        <xdr:cNvSpPr txBox="1"/>
      </xdr:nvSpPr>
      <xdr:spPr>
        <a:xfrm>
          <a:off x="2119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88809</xdr:rowOff>
    </xdr:from>
    <xdr:to>
      <xdr:col>107</xdr:col>
      <xdr:colOff>101600</xdr:colOff>
      <xdr:row>39</xdr:row>
      <xdr:rowOff>18959</xdr:rowOff>
    </xdr:to>
    <xdr:sp macro="" textlink="">
      <xdr:nvSpPr>
        <xdr:cNvPr id="752" name="楕円 751"/>
        <xdr:cNvSpPr/>
      </xdr:nvSpPr>
      <xdr:spPr>
        <a:xfrm>
          <a:off x="2038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10086</xdr:rowOff>
    </xdr:from>
    <xdr:ext cx="249299" cy="259045"/>
    <xdr:sp macro="" textlink="">
      <xdr:nvSpPr>
        <xdr:cNvPr id="753" name="テキスト ボックス 752"/>
        <xdr:cNvSpPr txBox="1"/>
      </xdr:nvSpPr>
      <xdr:spPr>
        <a:xfrm>
          <a:off x="20309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88488</xdr:rowOff>
    </xdr:from>
    <xdr:to>
      <xdr:col>102</xdr:col>
      <xdr:colOff>165100</xdr:colOff>
      <xdr:row>39</xdr:row>
      <xdr:rowOff>18638</xdr:rowOff>
    </xdr:to>
    <xdr:sp macro="" textlink="">
      <xdr:nvSpPr>
        <xdr:cNvPr id="754" name="楕円 753"/>
        <xdr:cNvSpPr/>
      </xdr:nvSpPr>
      <xdr:spPr>
        <a:xfrm>
          <a:off x="19494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9765</xdr:rowOff>
    </xdr:from>
    <xdr:ext cx="249299" cy="259045"/>
    <xdr:sp macro="" textlink="">
      <xdr:nvSpPr>
        <xdr:cNvPr id="755" name="テキスト ボックス 754"/>
        <xdr:cNvSpPr txBox="1"/>
      </xdr:nvSpPr>
      <xdr:spPr>
        <a:xfrm>
          <a:off x="19420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56" name="楕円 755"/>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57" name="テキスト ボックス 756"/>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123423</xdr:rowOff>
    </xdr:from>
    <xdr:to>
      <xdr:col>116</xdr:col>
      <xdr:colOff>63500</xdr:colOff>
      <xdr:row>58</xdr:row>
      <xdr:rowOff>55301</xdr:rowOff>
    </xdr:to>
    <xdr:cxnSp macro="">
      <xdr:nvCxnSpPr>
        <xdr:cNvPr id="784" name="直線コネクタ 783"/>
        <xdr:cNvCxnSpPr/>
      </xdr:nvCxnSpPr>
      <xdr:spPr>
        <a:xfrm>
          <a:off x="21323300" y="9896073"/>
          <a:ext cx="8382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118532</xdr:rowOff>
    </xdr:from>
    <xdr:to>
      <xdr:col>111</xdr:col>
      <xdr:colOff>177800</xdr:colOff>
      <xdr:row>57</xdr:row>
      <xdr:rowOff>123423</xdr:rowOff>
    </xdr:to>
    <xdr:cxnSp macro="">
      <xdr:nvCxnSpPr>
        <xdr:cNvPr id="787" name="直線コネクタ 786"/>
        <xdr:cNvCxnSpPr/>
      </xdr:nvCxnSpPr>
      <xdr:spPr>
        <a:xfrm>
          <a:off x="20434300" y="9891182"/>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56581</xdr:rowOff>
    </xdr:from>
    <xdr:to>
      <xdr:col>107</xdr:col>
      <xdr:colOff>50800</xdr:colOff>
      <xdr:row>57</xdr:row>
      <xdr:rowOff>118532</xdr:rowOff>
    </xdr:to>
    <xdr:cxnSp macro="">
      <xdr:nvCxnSpPr>
        <xdr:cNvPr id="790" name="直線コネクタ 789"/>
        <xdr:cNvCxnSpPr/>
      </xdr:nvCxnSpPr>
      <xdr:spPr>
        <a:xfrm>
          <a:off x="19545300" y="982923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56581</xdr:rowOff>
    </xdr:from>
    <xdr:to>
      <xdr:col>102</xdr:col>
      <xdr:colOff>114300</xdr:colOff>
      <xdr:row>57</xdr:row>
      <xdr:rowOff>59782</xdr:rowOff>
    </xdr:to>
    <xdr:cxnSp macro="">
      <xdr:nvCxnSpPr>
        <xdr:cNvPr id="793" name="直線コネクタ 792"/>
        <xdr:cNvCxnSpPr/>
      </xdr:nvCxnSpPr>
      <xdr:spPr>
        <a:xfrm flipV="1">
          <a:off x="18656300" y="982923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123862</xdr:rowOff>
    </xdr:from>
    <xdr:ext cx="469744" cy="259045"/>
    <xdr:sp macro="" textlink="">
      <xdr:nvSpPr>
        <xdr:cNvPr id="797" name="テキスト ボックス 796"/>
        <xdr:cNvSpPr txBox="1"/>
      </xdr:nvSpPr>
      <xdr:spPr>
        <a:xfrm>
          <a:off x="18421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4501</xdr:rowOff>
    </xdr:from>
    <xdr:to>
      <xdr:col>116</xdr:col>
      <xdr:colOff>114300</xdr:colOff>
      <xdr:row>58</xdr:row>
      <xdr:rowOff>106101</xdr:rowOff>
    </xdr:to>
    <xdr:sp macro="" textlink="">
      <xdr:nvSpPr>
        <xdr:cNvPr id="803" name="楕円 802"/>
        <xdr:cNvSpPr/>
      </xdr:nvSpPr>
      <xdr:spPr>
        <a:xfrm>
          <a:off x="221107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90878</xdr:rowOff>
    </xdr:from>
    <xdr:ext cx="469744" cy="259045"/>
    <xdr:sp macro="" textlink="">
      <xdr:nvSpPr>
        <xdr:cNvPr id="804" name="貸付金該当値テキスト"/>
        <xdr:cNvSpPr txBox="1"/>
      </xdr:nvSpPr>
      <xdr:spPr>
        <a:xfrm>
          <a:off x="22212300" y="98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72623</xdr:rowOff>
    </xdr:from>
    <xdr:to>
      <xdr:col>112</xdr:col>
      <xdr:colOff>38100</xdr:colOff>
      <xdr:row>58</xdr:row>
      <xdr:rowOff>2773</xdr:rowOff>
    </xdr:to>
    <xdr:sp macro="" textlink="">
      <xdr:nvSpPr>
        <xdr:cNvPr id="805" name="楕円 804"/>
        <xdr:cNvSpPr/>
      </xdr:nvSpPr>
      <xdr:spPr>
        <a:xfrm>
          <a:off x="21272500" y="9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165350</xdr:rowOff>
    </xdr:from>
    <xdr:ext cx="469744" cy="259045"/>
    <xdr:sp macro="" textlink="">
      <xdr:nvSpPr>
        <xdr:cNvPr id="806" name="テキスト ボックス 805"/>
        <xdr:cNvSpPr txBox="1"/>
      </xdr:nvSpPr>
      <xdr:spPr>
        <a:xfrm>
          <a:off x="21088428"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67732</xdr:rowOff>
    </xdr:from>
    <xdr:to>
      <xdr:col>107</xdr:col>
      <xdr:colOff>101600</xdr:colOff>
      <xdr:row>57</xdr:row>
      <xdr:rowOff>169332</xdr:rowOff>
    </xdr:to>
    <xdr:sp macro="" textlink="">
      <xdr:nvSpPr>
        <xdr:cNvPr id="807" name="楕円 806"/>
        <xdr:cNvSpPr/>
      </xdr:nvSpPr>
      <xdr:spPr>
        <a:xfrm>
          <a:off x="20383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160459</xdr:rowOff>
    </xdr:from>
    <xdr:ext cx="469744" cy="259045"/>
    <xdr:sp macro="" textlink="">
      <xdr:nvSpPr>
        <xdr:cNvPr id="808" name="テキスト ボックス 807"/>
        <xdr:cNvSpPr txBox="1"/>
      </xdr:nvSpPr>
      <xdr:spPr>
        <a:xfrm>
          <a:off x="20199428" y="99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5781</xdr:rowOff>
    </xdr:from>
    <xdr:to>
      <xdr:col>102</xdr:col>
      <xdr:colOff>165100</xdr:colOff>
      <xdr:row>57</xdr:row>
      <xdr:rowOff>107381</xdr:rowOff>
    </xdr:to>
    <xdr:sp macro="" textlink="">
      <xdr:nvSpPr>
        <xdr:cNvPr id="809" name="楕円 808"/>
        <xdr:cNvSpPr/>
      </xdr:nvSpPr>
      <xdr:spPr>
        <a:xfrm>
          <a:off x="19494500" y="97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98508</xdr:rowOff>
    </xdr:from>
    <xdr:ext cx="469744" cy="259045"/>
    <xdr:sp macro="" textlink="">
      <xdr:nvSpPr>
        <xdr:cNvPr id="810" name="テキスト ボックス 809"/>
        <xdr:cNvSpPr txBox="1"/>
      </xdr:nvSpPr>
      <xdr:spPr>
        <a:xfrm>
          <a:off x="19310428" y="98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8982</xdr:rowOff>
    </xdr:from>
    <xdr:to>
      <xdr:col>98</xdr:col>
      <xdr:colOff>38100</xdr:colOff>
      <xdr:row>57</xdr:row>
      <xdr:rowOff>110582</xdr:rowOff>
    </xdr:to>
    <xdr:sp macro="" textlink="">
      <xdr:nvSpPr>
        <xdr:cNvPr id="811" name="楕円 810"/>
        <xdr:cNvSpPr/>
      </xdr:nvSpPr>
      <xdr:spPr>
        <a:xfrm>
          <a:off x="18605500" y="97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101709</xdr:rowOff>
    </xdr:from>
    <xdr:ext cx="469744" cy="259045"/>
    <xdr:sp macro="" textlink="">
      <xdr:nvSpPr>
        <xdr:cNvPr id="812" name="テキスト ボックス 811"/>
        <xdr:cNvSpPr txBox="1"/>
      </xdr:nvSpPr>
      <xdr:spPr>
        <a:xfrm>
          <a:off x="18421428" y="987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134862</xdr:rowOff>
    </xdr:from>
    <xdr:to>
      <xdr:col>116</xdr:col>
      <xdr:colOff>63500</xdr:colOff>
      <xdr:row>74</xdr:row>
      <xdr:rowOff>47327</xdr:rowOff>
    </xdr:to>
    <xdr:cxnSp macro="">
      <xdr:nvCxnSpPr>
        <xdr:cNvPr id="842" name="直線コネクタ 841"/>
        <xdr:cNvCxnSpPr/>
      </xdr:nvCxnSpPr>
      <xdr:spPr>
        <a:xfrm>
          <a:off x="21323300" y="12650712"/>
          <a:ext cx="838200" cy="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134862</xdr:rowOff>
    </xdr:from>
    <xdr:to>
      <xdr:col>111</xdr:col>
      <xdr:colOff>177800</xdr:colOff>
      <xdr:row>73</xdr:row>
      <xdr:rowOff>148520</xdr:rowOff>
    </xdr:to>
    <xdr:cxnSp macro="">
      <xdr:nvCxnSpPr>
        <xdr:cNvPr id="845" name="直線コネクタ 844"/>
        <xdr:cNvCxnSpPr/>
      </xdr:nvCxnSpPr>
      <xdr:spPr>
        <a:xfrm flipV="1">
          <a:off x="20434300" y="12650712"/>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148520</xdr:rowOff>
    </xdr:from>
    <xdr:to>
      <xdr:col>107</xdr:col>
      <xdr:colOff>50800</xdr:colOff>
      <xdr:row>73</xdr:row>
      <xdr:rowOff>154825</xdr:rowOff>
    </xdr:to>
    <xdr:cxnSp macro="">
      <xdr:nvCxnSpPr>
        <xdr:cNvPr id="848" name="直線コネクタ 847"/>
        <xdr:cNvCxnSpPr/>
      </xdr:nvCxnSpPr>
      <xdr:spPr>
        <a:xfrm flipV="1">
          <a:off x="19545300" y="12664370"/>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154825</xdr:rowOff>
    </xdr:from>
    <xdr:to>
      <xdr:col>102</xdr:col>
      <xdr:colOff>114300</xdr:colOff>
      <xdr:row>74</xdr:row>
      <xdr:rowOff>8598</xdr:rowOff>
    </xdr:to>
    <xdr:cxnSp macro="">
      <xdr:nvCxnSpPr>
        <xdr:cNvPr id="851" name="直線コネクタ 850"/>
        <xdr:cNvCxnSpPr/>
      </xdr:nvCxnSpPr>
      <xdr:spPr>
        <a:xfrm flipV="1">
          <a:off x="18656300" y="12670675"/>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55" name="テキスト ボックス 854"/>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167977</xdr:rowOff>
    </xdr:from>
    <xdr:to>
      <xdr:col>116</xdr:col>
      <xdr:colOff>114300</xdr:colOff>
      <xdr:row>74</xdr:row>
      <xdr:rowOff>98127</xdr:rowOff>
    </xdr:to>
    <xdr:sp macro="" textlink="">
      <xdr:nvSpPr>
        <xdr:cNvPr id="861" name="楕円 860"/>
        <xdr:cNvSpPr/>
      </xdr:nvSpPr>
      <xdr:spPr>
        <a:xfrm>
          <a:off x="22110700" y="1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19404</xdr:rowOff>
    </xdr:from>
    <xdr:ext cx="534377" cy="259045"/>
    <xdr:sp macro="" textlink="">
      <xdr:nvSpPr>
        <xdr:cNvPr id="862" name="繰出金該当値テキスト"/>
        <xdr:cNvSpPr txBox="1"/>
      </xdr:nvSpPr>
      <xdr:spPr>
        <a:xfrm>
          <a:off x="22212300" y="125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84062</xdr:rowOff>
    </xdr:from>
    <xdr:to>
      <xdr:col>112</xdr:col>
      <xdr:colOff>38100</xdr:colOff>
      <xdr:row>74</xdr:row>
      <xdr:rowOff>14212</xdr:rowOff>
    </xdr:to>
    <xdr:sp macro="" textlink="">
      <xdr:nvSpPr>
        <xdr:cNvPr id="863" name="楕円 862"/>
        <xdr:cNvSpPr/>
      </xdr:nvSpPr>
      <xdr:spPr>
        <a:xfrm>
          <a:off x="21272500" y="12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30739</xdr:rowOff>
    </xdr:from>
    <xdr:ext cx="534377" cy="259045"/>
    <xdr:sp macro="" textlink="">
      <xdr:nvSpPr>
        <xdr:cNvPr id="864" name="テキスト ボックス 863"/>
        <xdr:cNvSpPr txBox="1"/>
      </xdr:nvSpPr>
      <xdr:spPr>
        <a:xfrm>
          <a:off x="21056111" y="123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97720</xdr:rowOff>
    </xdr:from>
    <xdr:to>
      <xdr:col>107</xdr:col>
      <xdr:colOff>101600</xdr:colOff>
      <xdr:row>74</xdr:row>
      <xdr:rowOff>27870</xdr:rowOff>
    </xdr:to>
    <xdr:sp macro="" textlink="">
      <xdr:nvSpPr>
        <xdr:cNvPr id="865" name="楕円 864"/>
        <xdr:cNvSpPr/>
      </xdr:nvSpPr>
      <xdr:spPr>
        <a:xfrm>
          <a:off x="20383500" y="12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44397</xdr:rowOff>
    </xdr:from>
    <xdr:ext cx="534377" cy="259045"/>
    <xdr:sp macro="" textlink="">
      <xdr:nvSpPr>
        <xdr:cNvPr id="866" name="テキスト ボックス 865"/>
        <xdr:cNvSpPr txBox="1"/>
      </xdr:nvSpPr>
      <xdr:spPr>
        <a:xfrm>
          <a:off x="20167111" y="12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104025</xdr:rowOff>
    </xdr:from>
    <xdr:to>
      <xdr:col>102</xdr:col>
      <xdr:colOff>165100</xdr:colOff>
      <xdr:row>74</xdr:row>
      <xdr:rowOff>34175</xdr:rowOff>
    </xdr:to>
    <xdr:sp macro="" textlink="">
      <xdr:nvSpPr>
        <xdr:cNvPr id="867" name="楕円 866"/>
        <xdr:cNvSpPr/>
      </xdr:nvSpPr>
      <xdr:spPr>
        <a:xfrm>
          <a:off x="194945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50702</xdr:rowOff>
    </xdr:from>
    <xdr:ext cx="534377" cy="259045"/>
    <xdr:sp macro="" textlink="">
      <xdr:nvSpPr>
        <xdr:cNvPr id="868" name="テキスト ボックス 867"/>
        <xdr:cNvSpPr txBox="1"/>
      </xdr:nvSpPr>
      <xdr:spPr>
        <a:xfrm>
          <a:off x="19278111" y="123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129248</xdr:rowOff>
    </xdr:from>
    <xdr:to>
      <xdr:col>98</xdr:col>
      <xdr:colOff>38100</xdr:colOff>
      <xdr:row>74</xdr:row>
      <xdr:rowOff>59398</xdr:rowOff>
    </xdr:to>
    <xdr:sp macro="" textlink="">
      <xdr:nvSpPr>
        <xdr:cNvPr id="869" name="楕円 868"/>
        <xdr:cNvSpPr/>
      </xdr:nvSpPr>
      <xdr:spPr>
        <a:xfrm>
          <a:off x="18605500" y="126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75925</xdr:rowOff>
    </xdr:from>
    <xdr:ext cx="534377" cy="259045"/>
    <xdr:sp macro="" textlink="">
      <xdr:nvSpPr>
        <xdr:cNvPr id="870" name="テキスト ボックス 869"/>
        <xdr:cNvSpPr txBox="1"/>
      </xdr:nvSpPr>
      <xdr:spPr>
        <a:xfrm>
          <a:off x="18389111" y="124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552,558</a:t>
          </a:r>
          <a:r>
            <a:rPr kumimoji="1" lang="ja-JP" altLang="en-US" sz="1300">
              <a:latin typeface="ＭＳ Ｐゴシック" panose="020B0600070205080204" pitchFamily="50" charset="-128"/>
              <a:ea typeface="ＭＳ Ｐゴシック" panose="020B0600070205080204" pitchFamily="50" charset="-128"/>
            </a:rPr>
            <a:t>円となっている。主要な構成項目である人件費は、住民一人あたり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78,483</a:t>
          </a:r>
          <a:r>
            <a:rPr kumimoji="1" lang="ja-JP" altLang="en-US" sz="1300">
              <a:latin typeface="ＭＳ Ｐゴシック" panose="020B0600070205080204" pitchFamily="50" charset="-128"/>
              <a:ea typeface="ＭＳ Ｐゴシック" panose="020B0600070205080204" pitchFamily="50" charset="-128"/>
            </a:rPr>
            <a:t>円となっており、事業費支弁人件費の増に伴い、経常的な人件費が減少したため、前年比</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円減少した。扶助費は、認可保育所運営費負担金や児童手当等の減により前年比</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円減少した。維持補修費が類似団体と比較して大幅に上回っているのは、除排雪経費が含まれているためである。金額で最も高い普通建設事業費は、旧長井小学校第一校舎耐震改修事業や防災ラジオ屋外拡声装置整備事業、金井神線道路整備事業などにより前年比</a:t>
          </a:r>
          <a:r>
            <a:rPr kumimoji="1" lang="en-US" altLang="ja-JP" sz="1300">
              <a:latin typeface="ＭＳ Ｐゴシック" panose="020B0600070205080204" pitchFamily="50" charset="-128"/>
              <a:ea typeface="ＭＳ Ｐゴシック" panose="020B0600070205080204" pitchFamily="50" charset="-128"/>
            </a:rPr>
            <a:t>20,249</a:t>
          </a:r>
          <a:r>
            <a:rPr kumimoji="1" lang="ja-JP" altLang="en-US" sz="1300">
              <a:latin typeface="ＭＳ Ｐゴシック" panose="020B0600070205080204" pitchFamily="50" charset="-128"/>
              <a:ea typeface="ＭＳ Ｐゴシック" panose="020B0600070205080204" pitchFamily="50" charset="-128"/>
            </a:rPr>
            <a:t>円増加した。今後も大規模事業を控えており普通建設事業費の増加が予想されるため、交付税措置のある有利な起債の活用や事業実施時期の平準化等に努める。また、公共下水道事業特別会計等への繰出金が多額になっているため、各公営企業会計の経営健全化を進め負担額を抑制し、自由度の高い市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26,976
26,670
214.67
15,382,916
14,905,814
396,859
7,901,557
14,470,549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147211</xdr:rowOff>
    </xdr:from>
    <xdr:to>
      <xdr:col>24</xdr:col>
      <xdr:colOff>63500</xdr:colOff>
      <xdr:row>33</xdr:row>
      <xdr:rowOff>8418</xdr:rowOff>
    </xdr:to>
    <xdr:cxnSp macro="">
      <xdr:nvCxnSpPr>
        <xdr:cNvPr id="63" name="直線コネクタ 62"/>
        <xdr:cNvCxnSpPr/>
      </xdr:nvCxnSpPr>
      <xdr:spPr>
        <a:xfrm flipV="1">
          <a:off x="3797300" y="56336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8418</xdr:rowOff>
    </xdr:from>
    <xdr:to>
      <xdr:col>19</xdr:col>
      <xdr:colOff>177800</xdr:colOff>
      <xdr:row>33</xdr:row>
      <xdr:rowOff>50546</xdr:rowOff>
    </xdr:to>
    <xdr:cxnSp macro="">
      <xdr:nvCxnSpPr>
        <xdr:cNvPr id="66" name="直線コネクタ 65"/>
        <xdr:cNvCxnSpPr/>
      </xdr:nvCxnSpPr>
      <xdr:spPr>
        <a:xfrm flipV="1">
          <a:off x="2908300" y="5666268"/>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82877</xdr:rowOff>
    </xdr:from>
    <xdr:to>
      <xdr:col>15</xdr:col>
      <xdr:colOff>50800</xdr:colOff>
      <xdr:row>33</xdr:row>
      <xdr:rowOff>50546</xdr:rowOff>
    </xdr:to>
    <xdr:cxnSp macro="">
      <xdr:nvCxnSpPr>
        <xdr:cNvPr id="69" name="直線コネクタ 68"/>
        <xdr:cNvCxnSpPr/>
      </xdr:nvCxnSpPr>
      <xdr:spPr>
        <a:xfrm>
          <a:off x="2019300" y="5569277"/>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82877</xdr:rowOff>
    </xdr:from>
    <xdr:to>
      <xdr:col>10</xdr:col>
      <xdr:colOff>114300</xdr:colOff>
      <xdr:row>33</xdr:row>
      <xdr:rowOff>72753</xdr:rowOff>
    </xdr:to>
    <xdr:cxnSp macro="">
      <xdr:nvCxnSpPr>
        <xdr:cNvPr id="72" name="直線コネクタ 71"/>
        <xdr:cNvCxnSpPr/>
      </xdr:nvCxnSpPr>
      <xdr:spPr>
        <a:xfrm flipV="1">
          <a:off x="1130300" y="5569277"/>
          <a:ext cx="889000" cy="1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19648</xdr:rowOff>
    </xdr:from>
    <xdr:ext cx="469744" cy="259045"/>
    <xdr:sp macro="" textlink="">
      <xdr:nvSpPr>
        <xdr:cNvPr id="76" name="テキスト ボックス 75"/>
        <xdr:cNvSpPr txBox="1"/>
      </xdr:nvSpPr>
      <xdr:spPr>
        <a:xfrm>
          <a:off x="895428"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96411</xdr:rowOff>
    </xdr:from>
    <xdr:to>
      <xdr:col>24</xdr:col>
      <xdr:colOff>114300</xdr:colOff>
      <xdr:row>33</xdr:row>
      <xdr:rowOff>26561</xdr:rowOff>
    </xdr:to>
    <xdr:sp macro="" textlink="">
      <xdr:nvSpPr>
        <xdr:cNvPr id="82" name="楕円 81"/>
        <xdr:cNvSpPr/>
      </xdr:nvSpPr>
      <xdr:spPr>
        <a:xfrm>
          <a:off x="4584700" y="55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119288</xdr:rowOff>
    </xdr:from>
    <xdr:ext cx="469744" cy="259045"/>
    <xdr:sp macro="" textlink="">
      <xdr:nvSpPr>
        <xdr:cNvPr id="83" name="議会費該当値テキスト"/>
        <xdr:cNvSpPr txBox="1"/>
      </xdr:nvSpPr>
      <xdr:spPr>
        <a:xfrm>
          <a:off x="4686300" y="543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129068</xdr:rowOff>
    </xdr:from>
    <xdr:to>
      <xdr:col>20</xdr:col>
      <xdr:colOff>38100</xdr:colOff>
      <xdr:row>33</xdr:row>
      <xdr:rowOff>59218</xdr:rowOff>
    </xdr:to>
    <xdr:sp macro="" textlink="">
      <xdr:nvSpPr>
        <xdr:cNvPr id="84" name="楕円 83"/>
        <xdr:cNvSpPr/>
      </xdr:nvSpPr>
      <xdr:spPr>
        <a:xfrm>
          <a:off x="3746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75745</xdr:rowOff>
    </xdr:from>
    <xdr:ext cx="469744" cy="259045"/>
    <xdr:sp macro="" textlink="">
      <xdr:nvSpPr>
        <xdr:cNvPr id="85" name="テキスト ボックス 84"/>
        <xdr:cNvSpPr txBox="1"/>
      </xdr:nvSpPr>
      <xdr:spPr>
        <a:xfrm>
          <a:off x="3562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171196</xdr:rowOff>
    </xdr:from>
    <xdr:to>
      <xdr:col>15</xdr:col>
      <xdr:colOff>101600</xdr:colOff>
      <xdr:row>33</xdr:row>
      <xdr:rowOff>101346</xdr:rowOff>
    </xdr:to>
    <xdr:sp macro="" textlink="">
      <xdr:nvSpPr>
        <xdr:cNvPr id="86" name="楕円 85"/>
        <xdr:cNvSpPr/>
      </xdr:nvSpPr>
      <xdr:spPr>
        <a:xfrm>
          <a:off x="2857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117873</xdr:rowOff>
    </xdr:from>
    <xdr:ext cx="469744" cy="259045"/>
    <xdr:sp macro="" textlink="">
      <xdr:nvSpPr>
        <xdr:cNvPr id="87" name="テキスト ボックス 86"/>
        <xdr:cNvSpPr txBox="1"/>
      </xdr:nvSpPr>
      <xdr:spPr>
        <a:xfrm>
          <a:off x="2673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32077</xdr:rowOff>
    </xdr:from>
    <xdr:to>
      <xdr:col>10</xdr:col>
      <xdr:colOff>165100</xdr:colOff>
      <xdr:row>32</xdr:row>
      <xdr:rowOff>133677</xdr:rowOff>
    </xdr:to>
    <xdr:sp macro="" textlink="">
      <xdr:nvSpPr>
        <xdr:cNvPr id="88" name="楕円 87"/>
        <xdr:cNvSpPr/>
      </xdr:nvSpPr>
      <xdr:spPr>
        <a:xfrm>
          <a:off x="1968500" y="55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150204</xdr:rowOff>
    </xdr:from>
    <xdr:ext cx="469744" cy="259045"/>
    <xdr:sp macro="" textlink="">
      <xdr:nvSpPr>
        <xdr:cNvPr id="89" name="テキスト ボックス 88"/>
        <xdr:cNvSpPr txBox="1"/>
      </xdr:nvSpPr>
      <xdr:spPr>
        <a:xfrm>
          <a:off x="1784428" y="52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21953</xdr:rowOff>
    </xdr:from>
    <xdr:to>
      <xdr:col>6</xdr:col>
      <xdr:colOff>38100</xdr:colOff>
      <xdr:row>33</xdr:row>
      <xdr:rowOff>123553</xdr:rowOff>
    </xdr:to>
    <xdr:sp macro="" textlink="">
      <xdr:nvSpPr>
        <xdr:cNvPr id="90" name="楕円 89"/>
        <xdr:cNvSpPr/>
      </xdr:nvSpPr>
      <xdr:spPr>
        <a:xfrm>
          <a:off x="1079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140080</xdr:rowOff>
    </xdr:from>
    <xdr:ext cx="469744" cy="259045"/>
    <xdr:sp macro="" textlink="">
      <xdr:nvSpPr>
        <xdr:cNvPr id="91" name="テキスト ボックス 90"/>
        <xdr:cNvSpPr txBox="1"/>
      </xdr:nvSpPr>
      <xdr:spPr>
        <a:xfrm>
          <a:off x="895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41535</xdr:rowOff>
    </xdr:from>
    <xdr:to>
      <xdr:col>24</xdr:col>
      <xdr:colOff>63500</xdr:colOff>
      <xdr:row>57</xdr:row>
      <xdr:rowOff>46835</xdr:rowOff>
    </xdr:to>
    <xdr:cxnSp macro="">
      <xdr:nvCxnSpPr>
        <xdr:cNvPr id="120" name="直線コネクタ 119"/>
        <xdr:cNvCxnSpPr/>
      </xdr:nvCxnSpPr>
      <xdr:spPr>
        <a:xfrm flipV="1">
          <a:off x="3797300" y="9814185"/>
          <a:ext cx="8382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24939</xdr:rowOff>
    </xdr:from>
    <xdr:to>
      <xdr:col>19</xdr:col>
      <xdr:colOff>177800</xdr:colOff>
      <xdr:row>57</xdr:row>
      <xdr:rowOff>46835</xdr:rowOff>
    </xdr:to>
    <xdr:cxnSp macro="">
      <xdr:nvCxnSpPr>
        <xdr:cNvPr id="123" name="直線コネクタ 122"/>
        <xdr:cNvCxnSpPr/>
      </xdr:nvCxnSpPr>
      <xdr:spPr>
        <a:xfrm>
          <a:off x="2908300" y="9797589"/>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24939</xdr:rowOff>
    </xdr:from>
    <xdr:to>
      <xdr:col>15</xdr:col>
      <xdr:colOff>50800</xdr:colOff>
      <xdr:row>57</xdr:row>
      <xdr:rowOff>101467</xdr:rowOff>
    </xdr:to>
    <xdr:cxnSp macro="">
      <xdr:nvCxnSpPr>
        <xdr:cNvPr id="126" name="直線コネクタ 125"/>
        <xdr:cNvCxnSpPr/>
      </xdr:nvCxnSpPr>
      <xdr:spPr>
        <a:xfrm flipV="1">
          <a:off x="2019300" y="979758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101467</xdr:rowOff>
    </xdr:from>
    <xdr:to>
      <xdr:col>10</xdr:col>
      <xdr:colOff>114300</xdr:colOff>
      <xdr:row>57</xdr:row>
      <xdr:rowOff>132324</xdr:rowOff>
    </xdr:to>
    <xdr:cxnSp macro="">
      <xdr:nvCxnSpPr>
        <xdr:cNvPr id="129" name="直線コネクタ 128"/>
        <xdr:cNvCxnSpPr/>
      </xdr:nvCxnSpPr>
      <xdr:spPr>
        <a:xfrm flipV="1">
          <a:off x="1130300" y="9874117"/>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162185</xdr:rowOff>
    </xdr:from>
    <xdr:to>
      <xdr:col>24</xdr:col>
      <xdr:colOff>114300</xdr:colOff>
      <xdr:row>57</xdr:row>
      <xdr:rowOff>92335</xdr:rowOff>
    </xdr:to>
    <xdr:sp macro="" textlink="">
      <xdr:nvSpPr>
        <xdr:cNvPr id="139" name="楕円 138"/>
        <xdr:cNvSpPr/>
      </xdr:nvSpPr>
      <xdr:spPr>
        <a:xfrm>
          <a:off x="4584700" y="9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13612</xdr:rowOff>
    </xdr:from>
    <xdr:ext cx="534377" cy="259045"/>
    <xdr:sp macro="" textlink="">
      <xdr:nvSpPr>
        <xdr:cNvPr id="140" name="総務費該当値テキスト"/>
        <xdr:cNvSpPr txBox="1"/>
      </xdr:nvSpPr>
      <xdr:spPr>
        <a:xfrm>
          <a:off x="4686300" y="96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167485</xdr:rowOff>
    </xdr:from>
    <xdr:to>
      <xdr:col>20</xdr:col>
      <xdr:colOff>38100</xdr:colOff>
      <xdr:row>57</xdr:row>
      <xdr:rowOff>97635</xdr:rowOff>
    </xdr:to>
    <xdr:sp macro="" textlink="">
      <xdr:nvSpPr>
        <xdr:cNvPr id="141" name="楕円 140"/>
        <xdr:cNvSpPr/>
      </xdr:nvSpPr>
      <xdr:spPr>
        <a:xfrm>
          <a:off x="3746500" y="9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114162</xdr:rowOff>
    </xdr:from>
    <xdr:ext cx="534377" cy="259045"/>
    <xdr:sp macro="" textlink="">
      <xdr:nvSpPr>
        <xdr:cNvPr id="142" name="テキスト ボックス 141"/>
        <xdr:cNvSpPr txBox="1"/>
      </xdr:nvSpPr>
      <xdr:spPr>
        <a:xfrm>
          <a:off x="3530111" y="95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145589</xdr:rowOff>
    </xdr:from>
    <xdr:to>
      <xdr:col>15</xdr:col>
      <xdr:colOff>101600</xdr:colOff>
      <xdr:row>57</xdr:row>
      <xdr:rowOff>75739</xdr:rowOff>
    </xdr:to>
    <xdr:sp macro="" textlink="">
      <xdr:nvSpPr>
        <xdr:cNvPr id="143" name="楕円 142"/>
        <xdr:cNvSpPr/>
      </xdr:nvSpPr>
      <xdr:spPr>
        <a:xfrm>
          <a:off x="2857500" y="97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92266</xdr:rowOff>
    </xdr:from>
    <xdr:ext cx="534377" cy="259045"/>
    <xdr:sp macro="" textlink="">
      <xdr:nvSpPr>
        <xdr:cNvPr id="144" name="テキスト ボックス 143"/>
        <xdr:cNvSpPr txBox="1"/>
      </xdr:nvSpPr>
      <xdr:spPr>
        <a:xfrm>
          <a:off x="2641111" y="95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50667</xdr:rowOff>
    </xdr:from>
    <xdr:to>
      <xdr:col>10</xdr:col>
      <xdr:colOff>165100</xdr:colOff>
      <xdr:row>57</xdr:row>
      <xdr:rowOff>152267</xdr:rowOff>
    </xdr:to>
    <xdr:sp macro="" textlink="">
      <xdr:nvSpPr>
        <xdr:cNvPr id="145" name="楕円 144"/>
        <xdr:cNvSpPr/>
      </xdr:nvSpPr>
      <xdr:spPr>
        <a:xfrm>
          <a:off x="1968500" y="9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168794</xdr:rowOff>
    </xdr:from>
    <xdr:ext cx="534377" cy="259045"/>
    <xdr:sp macro="" textlink="">
      <xdr:nvSpPr>
        <xdr:cNvPr id="146" name="テキスト ボックス 145"/>
        <xdr:cNvSpPr txBox="1"/>
      </xdr:nvSpPr>
      <xdr:spPr>
        <a:xfrm>
          <a:off x="1752111" y="95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81524</xdr:rowOff>
    </xdr:from>
    <xdr:to>
      <xdr:col>6</xdr:col>
      <xdr:colOff>38100</xdr:colOff>
      <xdr:row>58</xdr:row>
      <xdr:rowOff>11674</xdr:rowOff>
    </xdr:to>
    <xdr:sp macro="" textlink="">
      <xdr:nvSpPr>
        <xdr:cNvPr id="147" name="楕円 146"/>
        <xdr:cNvSpPr/>
      </xdr:nvSpPr>
      <xdr:spPr>
        <a:xfrm>
          <a:off x="1079500" y="9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xdr:rowOff>
    </xdr:from>
    <xdr:ext cx="534377" cy="259045"/>
    <xdr:sp macro="" textlink="">
      <xdr:nvSpPr>
        <xdr:cNvPr id="148" name="テキスト ボックス 147"/>
        <xdr:cNvSpPr txBox="1"/>
      </xdr:nvSpPr>
      <xdr:spPr>
        <a:xfrm>
          <a:off x="863111" y="99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156928</xdr:rowOff>
    </xdr:from>
    <xdr:to>
      <xdr:col>24</xdr:col>
      <xdr:colOff>63500</xdr:colOff>
      <xdr:row>76</xdr:row>
      <xdr:rowOff>160693</xdr:rowOff>
    </xdr:to>
    <xdr:cxnSp macro="">
      <xdr:nvCxnSpPr>
        <xdr:cNvPr id="178" name="直線コネクタ 177"/>
        <xdr:cNvCxnSpPr/>
      </xdr:nvCxnSpPr>
      <xdr:spPr>
        <a:xfrm flipV="1">
          <a:off x="3797300" y="13187128"/>
          <a:ext cx="8382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160693</xdr:rowOff>
    </xdr:from>
    <xdr:to>
      <xdr:col>19</xdr:col>
      <xdr:colOff>177800</xdr:colOff>
      <xdr:row>76</xdr:row>
      <xdr:rowOff>165920</xdr:rowOff>
    </xdr:to>
    <xdr:cxnSp macro="">
      <xdr:nvCxnSpPr>
        <xdr:cNvPr id="181" name="直線コネクタ 180"/>
        <xdr:cNvCxnSpPr/>
      </xdr:nvCxnSpPr>
      <xdr:spPr>
        <a:xfrm flipV="1">
          <a:off x="2908300" y="13190893"/>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165920</xdr:rowOff>
    </xdr:from>
    <xdr:to>
      <xdr:col>15</xdr:col>
      <xdr:colOff>50800</xdr:colOff>
      <xdr:row>77</xdr:row>
      <xdr:rowOff>71158</xdr:rowOff>
    </xdr:to>
    <xdr:cxnSp macro="">
      <xdr:nvCxnSpPr>
        <xdr:cNvPr id="184" name="直線コネクタ 183"/>
        <xdr:cNvCxnSpPr/>
      </xdr:nvCxnSpPr>
      <xdr:spPr>
        <a:xfrm flipV="1">
          <a:off x="2019300" y="13196120"/>
          <a:ext cx="889000" cy="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71158</xdr:rowOff>
    </xdr:from>
    <xdr:to>
      <xdr:col>10</xdr:col>
      <xdr:colOff>114300</xdr:colOff>
      <xdr:row>77</xdr:row>
      <xdr:rowOff>104336</xdr:rowOff>
    </xdr:to>
    <xdr:cxnSp macro="">
      <xdr:nvCxnSpPr>
        <xdr:cNvPr id="187" name="直線コネクタ 186"/>
        <xdr:cNvCxnSpPr/>
      </xdr:nvCxnSpPr>
      <xdr:spPr>
        <a:xfrm flipV="1">
          <a:off x="1130300" y="13272808"/>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106128</xdr:rowOff>
    </xdr:from>
    <xdr:to>
      <xdr:col>24</xdr:col>
      <xdr:colOff>114300</xdr:colOff>
      <xdr:row>77</xdr:row>
      <xdr:rowOff>36278</xdr:rowOff>
    </xdr:to>
    <xdr:sp macro="" textlink="">
      <xdr:nvSpPr>
        <xdr:cNvPr id="197" name="楕円 196"/>
        <xdr:cNvSpPr/>
      </xdr:nvSpPr>
      <xdr:spPr>
        <a:xfrm>
          <a:off x="4584700" y="131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129005</xdr:rowOff>
    </xdr:from>
    <xdr:ext cx="599010" cy="259045"/>
    <xdr:sp macro="" textlink="">
      <xdr:nvSpPr>
        <xdr:cNvPr id="198" name="民生費該当値テキスト"/>
        <xdr:cNvSpPr txBox="1"/>
      </xdr:nvSpPr>
      <xdr:spPr>
        <a:xfrm>
          <a:off x="4686300" y="129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109893</xdr:rowOff>
    </xdr:from>
    <xdr:to>
      <xdr:col>20</xdr:col>
      <xdr:colOff>38100</xdr:colOff>
      <xdr:row>77</xdr:row>
      <xdr:rowOff>40043</xdr:rowOff>
    </xdr:to>
    <xdr:sp macro="" textlink="">
      <xdr:nvSpPr>
        <xdr:cNvPr id="199" name="楕円 198"/>
        <xdr:cNvSpPr/>
      </xdr:nvSpPr>
      <xdr:spPr>
        <a:xfrm>
          <a:off x="3746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56570</xdr:rowOff>
    </xdr:from>
    <xdr:ext cx="599010" cy="259045"/>
    <xdr:sp macro="" textlink="">
      <xdr:nvSpPr>
        <xdr:cNvPr id="200" name="テキスト ボックス 199"/>
        <xdr:cNvSpPr txBox="1"/>
      </xdr:nvSpPr>
      <xdr:spPr>
        <a:xfrm>
          <a:off x="3497795" y="1291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115120</xdr:rowOff>
    </xdr:from>
    <xdr:to>
      <xdr:col>15</xdr:col>
      <xdr:colOff>101600</xdr:colOff>
      <xdr:row>77</xdr:row>
      <xdr:rowOff>45270</xdr:rowOff>
    </xdr:to>
    <xdr:sp macro="" textlink="">
      <xdr:nvSpPr>
        <xdr:cNvPr id="201" name="楕円 200"/>
        <xdr:cNvSpPr/>
      </xdr:nvSpPr>
      <xdr:spPr>
        <a:xfrm>
          <a:off x="2857500" y="131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61797</xdr:rowOff>
    </xdr:from>
    <xdr:ext cx="599010" cy="259045"/>
    <xdr:sp macro="" textlink="">
      <xdr:nvSpPr>
        <xdr:cNvPr id="202" name="テキスト ボックス 201"/>
        <xdr:cNvSpPr txBox="1"/>
      </xdr:nvSpPr>
      <xdr:spPr>
        <a:xfrm>
          <a:off x="2608795" y="1292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20358</xdr:rowOff>
    </xdr:from>
    <xdr:to>
      <xdr:col>10</xdr:col>
      <xdr:colOff>165100</xdr:colOff>
      <xdr:row>77</xdr:row>
      <xdr:rowOff>121958</xdr:rowOff>
    </xdr:to>
    <xdr:sp macro="" textlink="">
      <xdr:nvSpPr>
        <xdr:cNvPr id="203" name="楕円 202"/>
        <xdr:cNvSpPr/>
      </xdr:nvSpPr>
      <xdr:spPr>
        <a:xfrm>
          <a:off x="1968500" y="132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113085</xdr:rowOff>
    </xdr:from>
    <xdr:ext cx="599010" cy="259045"/>
    <xdr:sp macro="" textlink="">
      <xdr:nvSpPr>
        <xdr:cNvPr id="204" name="テキスト ボックス 203"/>
        <xdr:cNvSpPr txBox="1"/>
      </xdr:nvSpPr>
      <xdr:spPr>
        <a:xfrm>
          <a:off x="1719795" y="133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53536</xdr:rowOff>
    </xdr:from>
    <xdr:to>
      <xdr:col>6</xdr:col>
      <xdr:colOff>38100</xdr:colOff>
      <xdr:row>77</xdr:row>
      <xdr:rowOff>155136</xdr:rowOff>
    </xdr:to>
    <xdr:sp macro="" textlink="">
      <xdr:nvSpPr>
        <xdr:cNvPr id="205" name="楕円 204"/>
        <xdr:cNvSpPr/>
      </xdr:nvSpPr>
      <xdr:spPr>
        <a:xfrm>
          <a:off x="1079500" y="132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146263</xdr:rowOff>
    </xdr:from>
    <xdr:ext cx="599010" cy="259045"/>
    <xdr:sp macro="" textlink="">
      <xdr:nvSpPr>
        <xdr:cNvPr id="206" name="テキスト ボックス 205"/>
        <xdr:cNvSpPr txBox="1"/>
      </xdr:nvSpPr>
      <xdr:spPr>
        <a:xfrm>
          <a:off x="830795" y="133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30538</xdr:rowOff>
    </xdr:from>
    <xdr:to>
      <xdr:col>24</xdr:col>
      <xdr:colOff>63500</xdr:colOff>
      <xdr:row>97</xdr:row>
      <xdr:rowOff>81124</xdr:rowOff>
    </xdr:to>
    <xdr:cxnSp macro="">
      <xdr:nvCxnSpPr>
        <xdr:cNvPr id="237" name="直線コネクタ 236"/>
        <xdr:cNvCxnSpPr/>
      </xdr:nvCxnSpPr>
      <xdr:spPr>
        <a:xfrm flipV="1">
          <a:off x="3797300" y="16661188"/>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81124</xdr:rowOff>
    </xdr:from>
    <xdr:to>
      <xdr:col>19</xdr:col>
      <xdr:colOff>177800</xdr:colOff>
      <xdr:row>97</xdr:row>
      <xdr:rowOff>110863</xdr:rowOff>
    </xdr:to>
    <xdr:cxnSp macro="">
      <xdr:nvCxnSpPr>
        <xdr:cNvPr id="240" name="直線コネクタ 239"/>
        <xdr:cNvCxnSpPr/>
      </xdr:nvCxnSpPr>
      <xdr:spPr>
        <a:xfrm flipV="1">
          <a:off x="2908300" y="16711774"/>
          <a:ext cx="889000" cy="2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106335</xdr:rowOff>
    </xdr:from>
    <xdr:to>
      <xdr:col>15</xdr:col>
      <xdr:colOff>50800</xdr:colOff>
      <xdr:row>97</xdr:row>
      <xdr:rowOff>110863</xdr:rowOff>
    </xdr:to>
    <xdr:cxnSp macro="">
      <xdr:nvCxnSpPr>
        <xdr:cNvPr id="243" name="直線コネクタ 242"/>
        <xdr:cNvCxnSpPr/>
      </xdr:nvCxnSpPr>
      <xdr:spPr>
        <a:xfrm>
          <a:off x="2019300" y="16736985"/>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102264</xdr:rowOff>
    </xdr:from>
    <xdr:to>
      <xdr:col>10</xdr:col>
      <xdr:colOff>114300</xdr:colOff>
      <xdr:row>97</xdr:row>
      <xdr:rowOff>106335</xdr:rowOff>
    </xdr:to>
    <xdr:cxnSp macro="">
      <xdr:nvCxnSpPr>
        <xdr:cNvPr id="246" name="直線コネクタ 245"/>
        <xdr:cNvCxnSpPr/>
      </xdr:nvCxnSpPr>
      <xdr:spPr>
        <a:xfrm>
          <a:off x="1130300" y="16732914"/>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151188</xdr:rowOff>
    </xdr:from>
    <xdr:to>
      <xdr:col>24</xdr:col>
      <xdr:colOff>114300</xdr:colOff>
      <xdr:row>97</xdr:row>
      <xdr:rowOff>81338</xdr:rowOff>
    </xdr:to>
    <xdr:sp macro="" textlink="">
      <xdr:nvSpPr>
        <xdr:cNvPr id="256" name="楕円 255"/>
        <xdr:cNvSpPr/>
      </xdr:nvSpPr>
      <xdr:spPr>
        <a:xfrm>
          <a:off x="4584700" y="166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129615</xdr:rowOff>
    </xdr:from>
    <xdr:ext cx="534377" cy="259045"/>
    <xdr:sp macro="" textlink="">
      <xdr:nvSpPr>
        <xdr:cNvPr id="257" name="衛生費該当値テキスト"/>
        <xdr:cNvSpPr txBox="1"/>
      </xdr:nvSpPr>
      <xdr:spPr>
        <a:xfrm>
          <a:off x="4686300" y="16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30324</xdr:rowOff>
    </xdr:from>
    <xdr:to>
      <xdr:col>20</xdr:col>
      <xdr:colOff>38100</xdr:colOff>
      <xdr:row>97</xdr:row>
      <xdr:rowOff>131924</xdr:rowOff>
    </xdr:to>
    <xdr:sp macro="" textlink="">
      <xdr:nvSpPr>
        <xdr:cNvPr id="258" name="楕円 257"/>
        <xdr:cNvSpPr/>
      </xdr:nvSpPr>
      <xdr:spPr>
        <a:xfrm>
          <a:off x="3746500" y="166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123051</xdr:rowOff>
    </xdr:from>
    <xdr:ext cx="534377" cy="259045"/>
    <xdr:sp macro="" textlink="">
      <xdr:nvSpPr>
        <xdr:cNvPr id="259" name="テキスト ボックス 258"/>
        <xdr:cNvSpPr txBox="1"/>
      </xdr:nvSpPr>
      <xdr:spPr>
        <a:xfrm>
          <a:off x="3530111" y="167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60063</xdr:rowOff>
    </xdr:from>
    <xdr:to>
      <xdr:col>15</xdr:col>
      <xdr:colOff>101600</xdr:colOff>
      <xdr:row>97</xdr:row>
      <xdr:rowOff>161663</xdr:rowOff>
    </xdr:to>
    <xdr:sp macro="" textlink="">
      <xdr:nvSpPr>
        <xdr:cNvPr id="260" name="楕円 259"/>
        <xdr:cNvSpPr/>
      </xdr:nvSpPr>
      <xdr:spPr>
        <a:xfrm>
          <a:off x="2857500" y="166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152790</xdr:rowOff>
    </xdr:from>
    <xdr:ext cx="534377" cy="259045"/>
    <xdr:sp macro="" textlink="">
      <xdr:nvSpPr>
        <xdr:cNvPr id="261" name="テキスト ボックス 260"/>
        <xdr:cNvSpPr txBox="1"/>
      </xdr:nvSpPr>
      <xdr:spPr>
        <a:xfrm>
          <a:off x="2641111" y="167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55535</xdr:rowOff>
    </xdr:from>
    <xdr:to>
      <xdr:col>10</xdr:col>
      <xdr:colOff>165100</xdr:colOff>
      <xdr:row>97</xdr:row>
      <xdr:rowOff>157135</xdr:rowOff>
    </xdr:to>
    <xdr:sp macro="" textlink="">
      <xdr:nvSpPr>
        <xdr:cNvPr id="262" name="楕円 261"/>
        <xdr:cNvSpPr/>
      </xdr:nvSpPr>
      <xdr:spPr>
        <a:xfrm>
          <a:off x="1968500" y="166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148262</xdr:rowOff>
    </xdr:from>
    <xdr:ext cx="534377" cy="259045"/>
    <xdr:sp macro="" textlink="">
      <xdr:nvSpPr>
        <xdr:cNvPr id="263" name="テキスト ボックス 262"/>
        <xdr:cNvSpPr txBox="1"/>
      </xdr:nvSpPr>
      <xdr:spPr>
        <a:xfrm>
          <a:off x="1752111" y="167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51464</xdr:rowOff>
    </xdr:from>
    <xdr:to>
      <xdr:col>6</xdr:col>
      <xdr:colOff>38100</xdr:colOff>
      <xdr:row>97</xdr:row>
      <xdr:rowOff>153064</xdr:rowOff>
    </xdr:to>
    <xdr:sp macro="" textlink="">
      <xdr:nvSpPr>
        <xdr:cNvPr id="264" name="楕円 263"/>
        <xdr:cNvSpPr/>
      </xdr:nvSpPr>
      <xdr:spPr>
        <a:xfrm>
          <a:off x="1079500" y="166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144191</xdr:rowOff>
    </xdr:from>
    <xdr:ext cx="534377" cy="259045"/>
    <xdr:sp macro="" textlink="">
      <xdr:nvSpPr>
        <xdr:cNvPr id="265" name="テキスト ボックス 264"/>
        <xdr:cNvSpPr txBox="1"/>
      </xdr:nvSpPr>
      <xdr:spPr>
        <a:xfrm>
          <a:off x="863111" y="167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44602</xdr:rowOff>
    </xdr:from>
    <xdr:to>
      <xdr:col>55</xdr:col>
      <xdr:colOff>0</xdr:colOff>
      <xdr:row>35</xdr:row>
      <xdr:rowOff>24028</xdr:rowOff>
    </xdr:to>
    <xdr:cxnSp macro="">
      <xdr:nvCxnSpPr>
        <xdr:cNvPr id="292" name="直線コネクタ 291"/>
        <xdr:cNvCxnSpPr/>
      </xdr:nvCxnSpPr>
      <xdr:spPr>
        <a:xfrm>
          <a:off x="9639300" y="587390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44602</xdr:rowOff>
    </xdr:from>
    <xdr:to>
      <xdr:col>50</xdr:col>
      <xdr:colOff>114300</xdr:colOff>
      <xdr:row>34</xdr:row>
      <xdr:rowOff>66091</xdr:rowOff>
    </xdr:to>
    <xdr:cxnSp macro="">
      <xdr:nvCxnSpPr>
        <xdr:cNvPr id="295" name="直線コネクタ 294"/>
        <xdr:cNvCxnSpPr/>
      </xdr:nvCxnSpPr>
      <xdr:spPr>
        <a:xfrm flipV="1">
          <a:off x="8750300" y="587390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103124</xdr:rowOff>
    </xdr:from>
    <xdr:to>
      <xdr:col>45</xdr:col>
      <xdr:colOff>177800</xdr:colOff>
      <xdr:row>34</xdr:row>
      <xdr:rowOff>66091</xdr:rowOff>
    </xdr:to>
    <xdr:cxnSp macro="">
      <xdr:nvCxnSpPr>
        <xdr:cNvPr id="298" name="直線コネクタ 297"/>
        <xdr:cNvCxnSpPr/>
      </xdr:nvCxnSpPr>
      <xdr:spPr>
        <a:xfrm>
          <a:off x="7861300" y="576097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92837</xdr:rowOff>
    </xdr:from>
    <xdr:to>
      <xdr:col>41</xdr:col>
      <xdr:colOff>50800</xdr:colOff>
      <xdr:row>33</xdr:row>
      <xdr:rowOff>103124</xdr:rowOff>
    </xdr:to>
    <xdr:cxnSp macro="">
      <xdr:nvCxnSpPr>
        <xdr:cNvPr id="301" name="直線コネクタ 300"/>
        <xdr:cNvCxnSpPr/>
      </xdr:nvCxnSpPr>
      <xdr:spPr>
        <a:xfrm>
          <a:off x="6972300" y="575068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144678</xdr:rowOff>
    </xdr:from>
    <xdr:to>
      <xdr:col>55</xdr:col>
      <xdr:colOff>50800</xdr:colOff>
      <xdr:row>35</xdr:row>
      <xdr:rowOff>74828</xdr:rowOff>
    </xdr:to>
    <xdr:sp macro="" textlink="">
      <xdr:nvSpPr>
        <xdr:cNvPr id="311" name="楕円 310"/>
        <xdr:cNvSpPr/>
      </xdr:nvSpPr>
      <xdr:spPr>
        <a:xfrm>
          <a:off x="104267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167555</xdr:rowOff>
    </xdr:from>
    <xdr:ext cx="469744" cy="259045"/>
    <xdr:sp macro="" textlink="">
      <xdr:nvSpPr>
        <xdr:cNvPr id="312" name="労働費該当値テキスト"/>
        <xdr:cNvSpPr txBox="1"/>
      </xdr:nvSpPr>
      <xdr:spPr>
        <a:xfrm>
          <a:off x="10528300" y="58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165252</xdr:rowOff>
    </xdr:from>
    <xdr:to>
      <xdr:col>50</xdr:col>
      <xdr:colOff>165100</xdr:colOff>
      <xdr:row>34</xdr:row>
      <xdr:rowOff>95402</xdr:rowOff>
    </xdr:to>
    <xdr:sp macro="" textlink="">
      <xdr:nvSpPr>
        <xdr:cNvPr id="313" name="楕円 312"/>
        <xdr:cNvSpPr/>
      </xdr:nvSpPr>
      <xdr:spPr>
        <a:xfrm>
          <a:off x="9588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111929</xdr:rowOff>
    </xdr:from>
    <xdr:ext cx="469744" cy="259045"/>
    <xdr:sp macro="" textlink="">
      <xdr:nvSpPr>
        <xdr:cNvPr id="314" name="テキスト ボックス 313"/>
        <xdr:cNvSpPr txBox="1"/>
      </xdr:nvSpPr>
      <xdr:spPr>
        <a:xfrm>
          <a:off x="9404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15291</xdr:rowOff>
    </xdr:from>
    <xdr:to>
      <xdr:col>46</xdr:col>
      <xdr:colOff>38100</xdr:colOff>
      <xdr:row>34</xdr:row>
      <xdr:rowOff>116891</xdr:rowOff>
    </xdr:to>
    <xdr:sp macro="" textlink="">
      <xdr:nvSpPr>
        <xdr:cNvPr id="315" name="楕円 314"/>
        <xdr:cNvSpPr/>
      </xdr:nvSpPr>
      <xdr:spPr>
        <a:xfrm>
          <a:off x="8699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133418</xdr:rowOff>
    </xdr:from>
    <xdr:ext cx="469744" cy="259045"/>
    <xdr:sp macro="" textlink="">
      <xdr:nvSpPr>
        <xdr:cNvPr id="316" name="テキスト ボックス 315"/>
        <xdr:cNvSpPr txBox="1"/>
      </xdr:nvSpPr>
      <xdr:spPr>
        <a:xfrm>
          <a:off x="8515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52324</xdr:rowOff>
    </xdr:from>
    <xdr:to>
      <xdr:col>41</xdr:col>
      <xdr:colOff>101600</xdr:colOff>
      <xdr:row>33</xdr:row>
      <xdr:rowOff>153924</xdr:rowOff>
    </xdr:to>
    <xdr:sp macro="" textlink="">
      <xdr:nvSpPr>
        <xdr:cNvPr id="317" name="楕円 316"/>
        <xdr:cNvSpPr/>
      </xdr:nvSpPr>
      <xdr:spPr>
        <a:xfrm>
          <a:off x="7810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170451</xdr:rowOff>
    </xdr:from>
    <xdr:ext cx="469744" cy="259045"/>
    <xdr:sp macro="" textlink="">
      <xdr:nvSpPr>
        <xdr:cNvPr id="318" name="テキスト ボックス 317"/>
        <xdr:cNvSpPr txBox="1"/>
      </xdr:nvSpPr>
      <xdr:spPr>
        <a:xfrm>
          <a:off x="7626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42037</xdr:rowOff>
    </xdr:from>
    <xdr:to>
      <xdr:col>36</xdr:col>
      <xdr:colOff>165100</xdr:colOff>
      <xdr:row>33</xdr:row>
      <xdr:rowOff>143637</xdr:rowOff>
    </xdr:to>
    <xdr:sp macro="" textlink="">
      <xdr:nvSpPr>
        <xdr:cNvPr id="319" name="楕円 318"/>
        <xdr:cNvSpPr/>
      </xdr:nvSpPr>
      <xdr:spPr>
        <a:xfrm>
          <a:off x="6921500" y="5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160164</xdr:rowOff>
    </xdr:from>
    <xdr:ext cx="469744" cy="259045"/>
    <xdr:sp macro="" textlink="">
      <xdr:nvSpPr>
        <xdr:cNvPr id="320" name="テキスト ボックス 319"/>
        <xdr:cNvSpPr txBox="1"/>
      </xdr:nvSpPr>
      <xdr:spPr>
        <a:xfrm>
          <a:off x="6737428" y="547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54615</xdr:rowOff>
    </xdr:from>
    <xdr:to>
      <xdr:col>55</xdr:col>
      <xdr:colOff>0</xdr:colOff>
      <xdr:row>55</xdr:row>
      <xdr:rowOff>130967</xdr:rowOff>
    </xdr:to>
    <xdr:cxnSp macro="">
      <xdr:nvCxnSpPr>
        <xdr:cNvPr id="347" name="直線コネクタ 346"/>
        <xdr:cNvCxnSpPr/>
      </xdr:nvCxnSpPr>
      <xdr:spPr>
        <a:xfrm flipV="1">
          <a:off x="9639300" y="9484365"/>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122120</xdr:rowOff>
    </xdr:from>
    <xdr:to>
      <xdr:col>50</xdr:col>
      <xdr:colOff>114300</xdr:colOff>
      <xdr:row>55</xdr:row>
      <xdr:rowOff>130967</xdr:rowOff>
    </xdr:to>
    <xdr:cxnSp macro="">
      <xdr:nvCxnSpPr>
        <xdr:cNvPr id="350" name="直線コネクタ 349"/>
        <xdr:cNvCxnSpPr/>
      </xdr:nvCxnSpPr>
      <xdr:spPr>
        <a:xfrm>
          <a:off x="8750300" y="9551870"/>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122120</xdr:rowOff>
    </xdr:from>
    <xdr:to>
      <xdr:col>45</xdr:col>
      <xdr:colOff>177800</xdr:colOff>
      <xdr:row>56</xdr:row>
      <xdr:rowOff>2700</xdr:rowOff>
    </xdr:to>
    <xdr:cxnSp macro="">
      <xdr:nvCxnSpPr>
        <xdr:cNvPr id="353" name="直線コネクタ 352"/>
        <xdr:cNvCxnSpPr/>
      </xdr:nvCxnSpPr>
      <xdr:spPr>
        <a:xfrm flipV="1">
          <a:off x="7861300" y="9551870"/>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2700</xdr:rowOff>
    </xdr:from>
    <xdr:to>
      <xdr:col>41</xdr:col>
      <xdr:colOff>50800</xdr:colOff>
      <xdr:row>56</xdr:row>
      <xdr:rowOff>65679</xdr:rowOff>
    </xdr:to>
    <xdr:cxnSp macro="">
      <xdr:nvCxnSpPr>
        <xdr:cNvPr id="356" name="直線コネクタ 355"/>
        <xdr:cNvCxnSpPr/>
      </xdr:nvCxnSpPr>
      <xdr:spPr>
        <a:xfrm flipV="1">
          <a:off x="6972300" y="9603900"/>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3815</xdr:rowOff>
    </xdr:from>
    <xdr:to>
      <xdr:col>55</xdr:col>
      <xdr:colOff>50800</xdr:colOff>
      <xdr:row>55</xdr:row>
      <xdr:rowOff>105415</xdr:rowOff>
    </xdr:to>
    <xdr:sp macro="" textlink="">
      <xdr:nvSpPr>
        <xdr:cNvPr id="366" name="楕円 365"/>
        <xdr:cNvSpPr/>
      </xdr:nvSpPr>
      <xdr:spPr>
        <a:xfrm>
          <a:off x="10426700" y="94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26692</xdr:rowOff>
    </xdr:from>
    <xdr:ext cx="534377" cy="259045"/>
    <xdr:sp macro="" textlink="">
      <xdr:nvSpPr>
        <xdr:cNvPr id="367" name="農林水産業費該当値テキスト"/>
        <xdr:cNvSpPr txBox="1"/>
      </xdr:nvSpPr>
      <xdr:spPr>
        <a:xfrm>
          <a:off x="10528300" y="92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80167</xdr:rowOff>
    </xdr:from>
    <xdr:to>
      <xdr:col>50</xdr:col>
      <xdr:colOff>165100</xdr:colOff>
      <xdr:row>56</xdr:row>
      <xdr:rowOff>10317</xdr:rowOff>
    </xdr:to>
    <xdr:sp macro="" textlink="">
      <xdr:nvSpPr>
        <xdr:cNvPr id="368" name="楕円 367"/>
        <xdr:cNvSpPr/>
      </xdr:nvSpPr>
      <xdr:spPr>
        <a:xfrm>
          <a:off x="9588500" y="950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26844</xdr:rowOff>
    </xdr:from>
    <xdr:ext cx="534377" cy="259045"/>
    <xdr:sp macro="" textlink="">
      <xdr:nvSpPr>
        <xdr:cNvPr id="369" name="テキスト ボックス 368"/>
        <xdr:cNvSpPr txBox="1"/>
      </xdr:nvSpPr>
      <xdr:spPr>
        <a:xfrm>
          <a:off x="9372111" y="92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71320</xdr:rowOff>
    </xdr:from>
    <xdr:to>
      <xdr:col>46</xdr:col>
      <xdr:colOff>38100</xdr:colOff>
      <xdr:row>56</xdr:row>
      <xdr:rowOff>1470</xdr:rowOff>
    </xdr:to>
    <xdr:sp macro="" textlink="">
      <xdr:nvSpPr>
        <xdr:cNvPr id="370" name="楕円 369"/>
        <xdr:cNvSpPr/>
      </xdr:nvSpPr>
      <xdr:spPr>
        <a:xfrm>
          <a:off x="8699500" y="95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17997</xdr:rowOff>
    </xdr:from>
    <xdr:ext cx="534377" cy="259045"/>
    <xdr:sp macro="" textlink="">
      <xdr:nvSpPr>
        <xdr:cNvPr id="371" name="テキスト ボックス 370"/>
        <xdr:cNvSpPr txBox="1"/>
      </xdr:nvSpPr>
      <xdr:spPr>
        <a:xfrm>
          <a:off x="8483111" y="92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123350</xdr:rowOff>
    </xdr:from>
    <xdr:to>
      <xdr:col>41</xdr:col>
      <xdr:colOff>101600</xdr:colOff>
      <xdr:row>56</xdr:row>
      <xdr:rowOff>53500</xdr:rowOff>
    </xdr:to>
    <xdr:sp macro="" textlink="">
      <xdr:nvSpPr>
        <xdr:cNvPr id="372" name="楕円 371"/>
        <xdr:cNvSpPr/>
      </xdr:nvSpPr>
      <xdr:spPr>
        <a:xfrm>
          <a:off x="7810500" y="95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70027</xdr:rowOff>
    </xdr:from>
    <xdr:ext cx="534377" cy="259045"/>
    <xdr:sp macro="" textlink="">
      <xdr:nvSpPr>
        <xdr:cNvPr id="373" name="テキスト ボックス 372"/>
        <xdr:cNvSpPr txBox="1"/>
      </xdr:nvSpPr>
      <xdr:spPr>
        <a:xfrm>
          <a:off x="7594111" y="93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14879</xdr:rowOff>
    </xdr:from>
    <xdr:to>
      <xdr:col>36</xdr:col>
      <xdr:colOff>165100</xdr:colOff>
      <xdr:row>56</xdr:row>
      <xdr:rowOff>116479</xdr:rowOff>
    </xdr:to>
    <xdr:sp macro="" textlink="">
      <xdr:nvSpPr>
        <xdr:cNvPr id="374" name="楕円 373"/>
        <xdr:cNvSpPr/>
      </xdr:nvSpPr>
      <xdr:spPr>
        <a:xfrm>
          <a:off x="6921500" y="96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107606</xdr:rowOff>
    </xdr:from>
    <xdr:ext cx="534377" cy="259045"/>
    <xdr:sp macro="" textlink="">
      <xdr:nvSpPr>
        <xdr:cNvPr id="375" name="テキスト ボックス 374"/>
        <xdr:cNvSpPr txBox="1"/>
      </xdr:nvSpPr>
      <xdr:spPr>
        <a:xfrm>
          <a:off x="6705111" y="97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77840</xdr:rowOff>
    </xdr:from>
    <xdr:to>
      <xdr:col>55</xdr:col>
      <xdr:colOff>0</xdr:colOff>
      <xdr:row>76</xdr:row>
      <xdr:rowOff>135151</xdr:rowOff>
    </xdr:to>
    <xdr:cxnSp macro="">
      <xdr:nvCxnSpPr>
        <xdr:cNvPr id="402" name="直線コネクタ 401"/>
        <xdr:cNvCxnSpPr/>
      </xdr:nvCxnSpPr>
      <xdr:spPr>
        <a:xfrm>
          <a:off x="9639300" y="13108040"/>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53998</xdr:rowOff>
    </xdr:from>
    <xdr:to>
      <xdr:col>50</xdr:col>
      <xdr:colOff>114300</xdr:colOff>
      <xdr:row>76</xdr:row>
      <xdr:rowOff>77840</xdr:rowOff>
    </xdr:to>
    <xdr:cxnSp macro="">
      <xdr:nvCxnSpPr>
        <xdr:cNvPr id="405" name="直線コネクタ 404"/>
        <xdr:cNvCxnSpPr/>
      </xdr:nvCxnSpPr>
      <xdr:spPr>
        <a:xfrm>
          <a:off x="8750300" y="13084198"/>
          <a:ext cx="889000" cy="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52443</xdr:rowOff>
    </xdr:from>
    <xdr:to>
      <xdr:col>45</xdr:col>
      <xdr:colOff>177800</xdr:colOff>
      <xdr:row>76</xdr:row>
      <xdr:rowOff>53998</xdr:rowOff>
    </xdr:to>
    <xdr:cxnSp macro="">
      <xdr:nvCxnSpPr>
        <xdr:cNvPr id="408" name="直線コネクタ 407"/>
        <xdr:cNvCxnSpPr/>
      </xdr:nvCxnSpPr>
      <xdr:spPr>
        <a:xfrm>
          <a:off x="7861300" y="1308264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52443</xdr:rowOff>
    </xdr:from>
    <xdr:to>
      <xdr:col>41</xdr:col>
      <xdr:colOff>50800</xdr:colOff>
      <xdr:row>76</xdr:row>
      <xdr:rowOff>127036</xdr:rowOff>
    </xdr:to>
    <xdr:cxnSp macro="">
      <xdr:nvCxnSpPr>
        <xdr:cNvPr id="411" name="直線コネクタ 410"/>
        <xdr:cNvCxnSpPr/>
      </xdr:nvCxnSpPr>
      <xdr:spPr>
        <a:xfrm flipV="1">
          <a:off x="6972300" y="13082643"/>
          <a:ext cx="8890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15" name="テキスト ボックス 414"/>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84351</xdr:rowOff>
    </xdr:from>
    <xdr:to>
      <xdr:col>55</xdr:col>
      <xdr:colOff>50800</xdr:colOff>
      <xdr:row>77</xdr:row>
      <xdr:rowOff>14501</xdr:rowOff>
    </xdr:to>
    <xdr:sp macro="" textlink="">
      <xdr:nvSpPr>
        <xdr:cNvPr id="421" name="楕円 420"/>
        <xdr:cNvSpPr/>
      </xdr:nvSpPr>
      <xdr:spPr>
        <a:xfrm>
          <a:off x="10426700" y="13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107228</xdr:rowOff>
    </xdr:from>
    <xdr:ext cx="534377" cy="259045"/>
    <xdr:sp macro="" textlink="">
      <xdr:nvSpPr>
        <xdr:cNvPr id="422" name="商工費該当値テキスト"/>
        <xdr:cNvSpPr txBox="1"/>
      </xdr:nvSpPr>
      <xdr:spPr>
        <a:xfrm>
          <a:off x="10528300" y="1296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27040</xdr:rowOff>
    </xdr:from>
    <xdr:to>
      <xdr:col>50</xdr:col>
      <xdr:colOff>165100</xdr:colOff>
      <xdr:row>76</xdr:row>
      <xdr:rowOff>128640</xdr:rowOff>
    </xdr:to>
    <xdr:sp macro="" textlink="">
      <xdr:nvSpPr>
        <xdr:cNvPr id="423" name="楕円 422"/>
        <xdr:cNvSpPr/>
      </xdr:nvSpPr>
      <xdr:spPr>
        <a:xfrm>
          <a:off x="9588500" y="13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145168</xdr:rowOff>
    </xdr:from>
    <xdr:ext cx="534377" cy="259045"/>
    <xdr:sp macro="" textlink="">
      <xdr:nvSpPr>
        <xdr:cNvPr id="424" name="テキスト ボックス 423"/>
        <xdr:cNvSpPr txBox="1"/>
      </xdr:nvSpPr>
      <xdr:spPr>
        <a:xfrm>
          <a:off x="9372111" y="1283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3198</xdr:rowOff>
    </xdr:from>
    <xdr:to>
      <xdr:col>46</xdr:col>
      <xdr:colOff>38100</xdr:colOff>
      <xdr:row>76</xdr:row>
      <xdr:rowOff>104798</xdr:rowOff>
    </xdr:to>
    <xdr:sp macro="" textlink="">
      <xdr:nvSpPr>
        <xdr:cNvPr id="425" name="楕円 424"/>
        <xdr:cNvSpPr/>
      </xdr:nvSpPr>
      <xdr:spPr>
        <a:xfrm>
          <a:off x="8699500" y="130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121324</xdr:rowOff>
    </xdr:from>
    <xdr:ext cx="534377" cy="259045"/>
    <xdr:sp macro="" textlink="">
      <xdr:nvSpPr>
        <xdr:cNvPr id="426" name="テキスト ボックス 425"/>
        <xdr:cNvSpPr txBox="1"/>
      </xdr:nvSpPr>
      <xdr:spPr>
        <a:xfrm>
          <a:off x="8483111" y="128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1643</xdr:rowOff>
    </xdr:from>
    <xdr:to>
      <xdr:col>41</xdr:col>
      <xdr:colOff>101600</xdr:colOff>
      <xdr:row>76</xdr:row>
      <xdr:rowOff>103243</xdr:rowOff>
    </xdr:to>
    <xdr:sp macro="" textlink="">
      <xdr:nvSpPr>
        <xdr:cNvPr id="427" name="楕円 426"/>
        <xdr:cNvSpPr/>
      </xdr:nvSpPr>
      <xdr:spPr>
        <a:xfrm>
          <a:off x="7810500" y="130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119770</xdr:rowOff>
    </xdr:from>
    <xdr:ext cx="534377" cy="259045"/>
    <xdr:sp macro="" textlink="">
      <xdr:nvSpPr>
        <xdr:cNvPr id="428" name="テキスト ボックス 427"/>
        <xdr:cNvSpPr txBox="1"/>
      </xdr:nvSpPr>
      <xdr:spPr>
        <a:xfrm>
          <a:off x="7594111" y="128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76236</xdr:rowOff>
    </xdr:from>
    <xdr:to>
      <xdr:col>36</xdr:col>
      <xdr:colOff>165100</xdr:colOff>
      <xdr:row>77</xdr:row>
      <xdr:rowOff>6386</xdr:rowOff>
    </xdr:to>
    <xdr:sp macro="" textlink="">
      <xdr:nvSpPr>
        <xdr:cNvPr id="429" name="楕円 428"/>
        <xdr:cNvSpPr/>
      </xdr:nvSpPr>
      <xdr:spPr>
        <a:xfrm>
          <a:off x="6921500" y="131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22913</xdr:rowOff>
    </xdr:from>
    <xdr:ext cx="534377" cy="259045"/>
    <xdr:sp macro="" textlink="">
      <xdr:nvSpPr>
        <xdr:cNvPr id="430" name="テキスト ボックス 429"/>
        <xdr:cNvSpPr txBox="1"/>
      </xdr:nvSpPr>
      <xdr:spPr>
        <a:xfrm>
          <a:off x="6705111" y="128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120681</xdr:rowOff>
    </xdr:from>
    <xdr:to>
      <xdr:col>55</xdr:col>
      <xdr:colOff>0</xdr:colOff>
      <xdr:row>97</xdr:row>
      <xdr:rowOff>144166</xdr:rowOff>
    </xdr:to>
    <xdr:cxnSp macro="">
      <xdr:nvCxnSpPr>
        <xdr:cNvPr id="457" name="直線コネクタ 456"/>
        <xdr:cNvCxnSpPr/>
      </xdr:nvCxnSpPr>
      <xdr:spPr>
        <a:xfrm>
          <a:off x="9639300" y="16751331"/>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80637</xdr:rowOff>
    </xdr:from>
    <xdr:to>
      <xdr:col>50</xdr:col>
      <xdr:colOff>114300</xdr:colOff>
      <xdr:row>97</xdr:row>
      <xdr:rowOff>120681</xdr:rowOff>
    </xdr:to>
    <xdr:cxnSp macro="">
      <xdr:nvCxnSpPr>
        <xdr:cNvPr id="460" name="直線コネクタ 459"/>
        <xdr:cNvCxnSpPr/>
      </xdr:nvCxnSpPr>
      <xdr:spPr>
        <a:xfrm>
          <a:off x="8750300" y="16711287"/>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80637</xdr:rowOff>
    </xdr:from>
    <xdr:to>
      <xdr:col>45</xdr:col>
      <xdr:colOff>177800</xdr:colOff>
      <xdr:row>97</xdr:row>
      <xdr:rowOff>143878</xdr:rowOff>
    </xdr:to>
    <xdr:cxnSp macro="">
      <xdr:nvCxnSpPr>
        <xdr:cNvPr id="463" name="直線コネクタ 462"/>
        <xdr:cNvCxnSpPr/>
      </xdr:nvCxnSpPr>
      <xdr:spPr>
        <a:xfrm flipV="1">
          <a:off x="7861300" y="16711287"/>
          <a:ext cx="889000" cy="6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89703</xdr:rowOff>
    </xdr:from>
    <xdr:to>
      <xdr:col>41</xdr:col>
      <xdr:colOff>50800</xdr:colOff>
      <xdr:row>97</xdr:row>
      <xdr:rowOff>143878</xdr:rowOff>
    </xdr:to>
    <xdr:cxnSp macro="">
      <xdr:nvCxnSpPr>
        <xdr:cNvPr id="466" name="直線コネクタ 465"/>
        <xdr:cNvCxnSpPr/>
      </xdr:nvCxnSpPr>
      <xdr:spPr>
        <a:xfrm>
          <a:off x="6972300" y="16720353"/>
          <a:ext cx="889000" cy="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58328</xdr:rowOff>
    </xdr:from>
    <xdr:ext cx="534377" cy="259045"/>
    <xdr:sp macro="" textlink="">
      <xdr:nvSpPr>
        <xdr:cNvPr id="470" name="テキスト ボックス 469"/>
        <xdr:cNvSpPr txBox="1"/>
      </xdr:nvSpPr>
      <xdr:spPr>
        <a:xfrm>
          <a:off x="6705111" y="168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93366</xdr:rowOff>
    </xdr:from>
    <xdr:to>
      <xdr:col>55</xdr:col>
      <xdr:colOff>50800</xdr:colOff>
      <xdr:row>98</xdr:row>
      <xdr:rowOff>23516</xdr:rowOff>
    </xdr:to>
    <xdr:sp macro="" textlink="">
      <xdr:nvSpPr>
        <xdr:cNvPr id="476" name="楕円 475"/>
        <xdr:cNvSpPr/>
      </xdr:nvSpPr>
      <xdr:spPr>
        <a:xfrm>
          <a:off x="10426700" y="167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52743</xdr:rowOff>
    </xdr:from>
    <xdr:ext cx="534377" cy="259045"/>
    <xdr:sp macro="" textlink="">
      <xdr:nvSpPr>
        <xdr:cNvPr id="477" name="土木費該当値テキスト"/>
        <xdr:cNvSpPr txBox="1"/>
      </xdr:nvSpPr>
      <xdr:spPr>
        <a:xfrm>
          <a:off x="10528300" y="165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69881</xdr:rowOff>
    </xdr:from>
    <xdr:to>
      <xdr:col>50</xdr:col>
      <xdr:colOff>165100</xdr:colOff>
      <xdr:row>98</xdr:row>
      <xdr:rowOff>31</xdr:rowOff>
    </xdr:to>
    <xdr:sp macro="" textlink="">
      <xdr:nvSpPr>
        <xdr:cNvPr id="478" name="楕円 477"/>
        <xdr:cNvSpPr/>
      </xdr:nvSpPr>
      <xdr:spPr>
        <a:xfrm>
          <a:off x="95885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16558</xdr:rowOff>
    </xdr:from>
    <xdr:ext cx="534377" cy="259045"/>
    <xdr:sp macro="" textlink="">
      <xdr:nvSpPr>
        <xdr:cNvPr id="479" name="テキスト ボックス 478"/>
        <xdr:cNvSpPr txBox="1"/>
      </xdr:nvSpPr>
      <xdr:spPr>
        <a:xfrm>
          <a:off x="9372111" y="164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29837</xdr:rowOff>
    </xdr:from>
    <xdr:to>
      <xdr:col>46</xdr:col>
      <xdr:colOff>38100</xdr:colOff>
      <xdr:row>97</xdr:row>
      <xdr:rowOff>131437</xdr:rowOff>
    </xdr:to>
    <xdr:sp macro="" textlink="">
      <xdr:nvSpPr>
        <xdr:cNvPr id="480" name="楕円 479"/>
        <xdr:cNvSpPr/>
      </xdr:nvSpPr>
      <xdr:spPr>
        <a:xfrm>
          <a:off x="8699500" y="166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147964</xdr:rowOff>
    </xdr:from>
    <xdr:ext cx="599010" cy="259045"/>
    <xdr:sp macro="" textlink="">
      <xdr:nvSpPr>
        <xdr:cNvPr id="481" name="テキスト ボックス 480"/>
        <xdr:cNvSpPr txBox="1"/>
      </xdr:nvSpPr>
      <xdr:spPr>
        <a:xfrm>
          <a:off x="8450795" y="164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93078</xdr:rowOff>
    </xdr:from>
    <xdr:to>
      <xdr:col>41</xdr:col>
      <xdr:colOff>101600</xdr:colOff>
      <xdr:row>98</xdr:row>
      <xdr:rowOff>23228</xdr:rowOff>
    </xdr:to>
    <xdr:sp macro="" textlink="">
      <xdr:nvSpPr>
        <xdr:cNvPr id="482" name="楕円 481"/>
        <xdr:cNvSpPr/>
      </xdr:nvSpPr>
      <xdr:spPr>
        <a:xfrm>
          <a:off x="7810500" y="167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39755</xdr:rowOff>
    </xdr:from>
    <xdr:ext cx="534377" cy="259045"/>
    <xdr:sp macro="" textlink="">
      <xdr:nvSpPr>
        <xdr:cNvPr id="483" name="テキスト ボックス 482"/>
        <xdr:cNvSpPr txBox="1"/>
      </xdr:nvSpPr>
      <xdr:spPr>
        <a:xfrm>
          <a:off x="7594111" y="164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38903</xdr:rowOff>
    </xdr:from>
    <xdr:to>
      <xdr:col>36</xdr:col>
      <xdr:colOff>165100</xdr:colOff>
      <xdr:row>97</xdr:row>
      <xdr:rowOff>140503</xdr:rowOff>
    </xdr:to>
    <xdr:sp macro="" textlink="">
      <xdr:nvSpPr>
        <xdr:cNvPr id="484" name="楕円 483"/>
        <xdr:cNvSpPr/>
      </xdr:nvSpPr>
      <xdr:spPr>
        <a:xfrm>
          <a:off x="6921500" y="166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157030</xdr:rowOff>
    </xdr:from>
    <xdr:ext cx="534377" cy="259045"/>
    <xdr:sp macro="" textlink="">
      <xdr:nvSpPr>
        <xdr:cNvPr id="485" name="テキスト ボックス 484"/>
        <xdr:cNvSpPr txBox="1"/>
      </xdr:nvSpPr>
      <xdr:spPr>
        <a:xfrm>
          <a:off x="6705111" y="164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124795</xdr:rowOff>
    </xdr:from>
    <xdr:to>
      <xdr:col>85</xdr:col>
      <xdr:colOff>127000</xdr:colOff>
      <xdr:row>34</xdr:row>
      <xdr:rowOff>104861</xdr:rowOff>
    </xdr:to>
    <xdr:cxnSp macro="">
      <xdr:nvCxnSpPr>
        <xdr:cNvPr id="513" name="直線コネクタ 512"/>
        <xdr:cNvCxnSpPr/>
      </xdr:nvCxnSpPr>
      <xdr:spPr>
        <a:xfrm flipV="1">
          <a:off x="15481300" y="5439745"/>
          <a:ext cx="838200" cy="49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104861</xdr:rowOff>
    </xdr:from>
    <xdr:to>
      <xdr:col>81</xdr:col>
      <xdr:colOff>50800</xdr:colOff>
      <xdr:row>35</xdr:row>
      <xdr:rowOff>26406</xdr:rowOff>
    </xdr:to>
    <xdr:cxnSp macro="">
      <xdr:nvCxnSpPr>
        <xdr:cNvPr id="516" name="直線コネクタ 515"/>
        <xdr:cNvCxnSpPr/>
      </xdr:nvCxnSpPr>
      <xdr:spPr>
        <a:xfrm flipV="1">
          <a:off x="14592300" y="5934161"/>
          <a:ext cx="889000" cy="9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26406</xdr:rowOff>
    </xdr:from>
    <xdr:to>
      <xdr:col>76</xdr:col>
      <xdr:colOff>114300</xdr:colOff>
      <xdr:row>35</xdr:row>
      <xdr:rowOff>52878</xdr:rowOff>
    </xdr:to>
    <xdr:cxnSp macro="">
      <xdr:nvCxnSpPr>
        <xdr:cNvPr id="519" name="直線コネクタ 518"/>
        <xdr:cNvCxnSpPr/>
      </xdr:nvCxnSpPr>
      <xdr:spPr>
        <a:xfrm flipV="1">
          <a:off x="13703300" y="6027156"/>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52878</xdr:rowOff>
    </xdr:from>
    <xdr:to>
      <xdr:col>71</xdr:col>
      <xdr:colOff>177800</xdr:colOff>
      <xdr:row>36</xdr:row>
      <xdr:rowOff>89683</xdr:rowOff>
    </xdr:to>
    <xdr:cxnSp macro="">
      <xdr:nvCxnSpPr>
        <xdr:cNvPr id="522" name="直線コネクタ 521"/>
        <xdr:cNvCxnSpPr/>
      </xdr:nvCxnSpPr>
      <xdr:spPr>
        <a:xfrm flipV="1">
          <a:off x="12814300" y="6053628"/>
          <a:ext cx="889000" cy="2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73995</xdr:rowOff>
    </xdr:from>
    <xdr:to>
      <xdr:col>85</xdr:col>
      <xdr:colOff>177800</xdr:colOff>
      <xdr:row>32</xdr:row>
      <xdr:rowOff>4145</xdr:rowOff>
    </xdr:to>
    <xdr:sp macro="" textlink="">
      <xdr:nvSpPr>
        <xdr:cNvPr id="532" name="楕円 531"/>
        <xdr:cNvSpPr/>
      </xdr:nvSpPr>
      <xdr:spPr>
        <a:xfrm>
          <a:off x="16268700" y="5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15272</xdr:rowOff>
    </xdr:from>
    <xdr:ext cx="534377" cy="259045"/>
    <xdr:sp macro="" textlink="">
      <xdr:nvSpPr>
        <xdr:cNvPr id="533" name="消防費該当値テキスト"/>
        <xdr:cNvSpPr txBox="1"/>
      </xdr:nvSpPr>
      <xdr:spPr>
        <a:xfrm>
          <a:off x="16370300" y="533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54061</xdr:rowOff>
    </xdr:from>
    <xdr:to>
      <xdr:col>81</xdr:col>
      <xdr:colOff>101600</xdr:colOff>
      <xdr:row>34</xdr:row>
      <xdr:rowOff>155661</xdr:rowOff>
    </xdr:to>
    <xdr:sp macro="" textlink="">
      <xdr:nvSpPr>
        <xdr:cNvPr id="534" name="楕円 533"/>
        <xdr:cNvSpPr/>
      </xdr:nvSpPr>
      <xdr:spPr>
        <a:xfrm>
          <a:off x="15430500" y="58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738</xdr:rowOff>
    </xdr:from>
    <xdr:ext cx="534377" cy="259045"/>
    <xdr:sp macro="" textlink="">
      <xdr:nvSpPr>
        <xdr:cNvPr id="535" name="テキスト ボックス 534"/>
        <xdr:cNvSpPr txBox="1"/>
      </xdr:nvSpPr>
      <xdr:spPr>
        <a:xfrm>
          <a:off x="15214111" y="56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147056</xdr:rowOff>
    </xdr:from>
    <xdr:to>
      <xdr:col>76</xdr:col>
      <xdr:colOff>165100</xdr:colOff>
      <xdr:row>35</xdr:row>
      <xdr:rowOff>77206</xdr:rowOff>
    </xdr:to>
    <xdr:sp macro="" textlink="">
      <xdr:nvSpPr>
        <xdr:cNvPr id="536" name="楕円 535"/>
        <xdr:cNvSpPr/>
      </xdr:nvSpPr>
      <xdr:spPr>
        <a:xfrm>
          <a:off x="14541500" y="59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93733</xdr:rowOff>
    </xdr:from>
    <xdr:ext cx="534377" cy="259045"/>
    <xdr:sp macro="" textlink="">
      <xdr:nvSpPr>
        <xdr:cNvPr id="537" name="テキスト ボックス 536"/>
        <xdr:cNvSpPr txBox="1"/>
      </xdr:nvSpPr>
      <xdr:spPr>
        <a:xfrm>
          <a:off x="14325111" y="5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2078</xdr:rowOff>
    </xdr:from>
    <xdr:to>
      <xdr:col>72</xdr:col>
      <xdr:colOff>38100</xdr:colOff>
      <xdr:row>35</xdr:row>
      <xdr:rowOff>103678</xdr:rowOff>
    </xdr:to>
    <xdr:sp macro="" textlink="">
      <xdr:nvSpPr>
        <xdr:cNvPr id="538" name="楕円 537"/>
        <xdr:cNvSpPr/>
      </xdr:nvSpPr>
      <xdr:spPr>
        <a:xfrm>
          <a:off x="13652500" y="60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120205</xdr:rowOff>
    </xdr:from>
    <xdr:ext cx="534377" cy="259045"/>
    <xdr:sp macro="" textlink="">
      <xdr:nvSpPr>
        <xdr:cNvPr id="539" name="テキスト ボックス 538"/>
        <xdr:cNvSpPr txBox="1"/>
      </xdr:nvSpPr>
      <xdr:spPr>
        <a:xfrm>
          <a:off x="13436111" y="577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38883</xdr:rowOff>
    </xdr:from>
    <xdr:to>
      <xdr:col>67</xdr:col>
      <xdr:colOff>101600</xdr:colOff>
      <xdr:row>36</xdr:row>
      <xdr:rowOff>140483</xdr:rowOff>
    </xdr:to>
    <xdr:sp macro="" textlink="">
      <xdr:nvSpPr>
        <xdr:cNvPr id="540" name="楕円 539"/>
        <xdr:cNvSpPr/>
      </xdr:nvSpPr>
      <xdr:spPr>
        <a:xfrm>
          <a:off x="12763500" y="62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131610</xdr:rowOff>
    </xdr:from>
    <xdr:ext cx="534377" cy="259045"/>
    <xdr:sp macro="" textlink="">
      <xdr:nvSpPr>
        <xdr:cNvPr id="541" name="テキスト ボックス 540"/>
        <xdr:cNvSpPr txBox="1"/>
      </xdr:nvSpPr>
      <xdr:spPr>
        <a:xfrm>
          <a:off x="12547111" y="63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14770</xdr:rowOff>
    </xdr:from>
    <xdr:to>
      <xdr:col>85</xdr:col>
      <xdr:colOff>127000</xdr:colOff>
      <xdr:row>54</xdr:row>
      <xdr:rowOff>133691</xdr:rowOff>
    </xdr:to>
    <xdr:cxnSp macro="">
      <xdr:nvCxnSpPr>
        <xdr:cNvPr id="573" name="直線コネクタ 572"/>
        <xdr:cNvCxnSpPr/>
      </xdr:nvCxnSpPr>
      <xdr:spPr>
        <a:xfrm>
          <a:off x="15481300" y="9273070"/>
          <a:ext cx="8382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14770</xdr:rowOff>
    </xdr:from>
    <xdr:to>
      <xdr:col>81</xdr:col>
      <xdr:colOff>50800</xdr:colOff>
      <xdr:row>55</xdr:row>
      <xdr:rowOff>70875</xdr:rowOff>
    </xdr:to>
    <xdr:cxnSp macro="">
      <xdr:nvCxnSpPr>
        <xdr:cNvPr id="576" name="直線コネクタ 575"/>
        <xdr:cNvCxnSpPr/>
      </xdr:nvCxnSpPr>
      <xdr:spPr>
        <a:xfrm flipV="1">
          <a:off x="14592300" y="9273070"/>
          <a:ext cx="889000" cy="2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70875</xdr:rowOff>
    </xdr:from>
    <xdr:to>
      <xdr:col>76</xdr:col>
      <xdr:colOff>114300</xdr:colOff>
      <xdr:row>56</xdr:row>
      <xdr:rowOff>168814</xdr:rowOff>
    </xdr:to>
    <xdr:cxnSp macro="">
      <xdr:nvCxnSpPr>
        <xdr:cNvPr id="579" name="直線コネクタ 578"/>
        <xdr:cNvCxnSpPr/>
      </xdr:nvCxnSpPr>
      <xdr:spPr>
        <a:xfrm flipV="1">
          <a:off x="13703300" y="9500625"/>
          <a:ext cx="889000" cy="26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32797</xdr:rowOff>
    </xdr:from>
    <xdr:to>
      <xdr:col>71</xdr:col>
      <xdr:colOff>177800</xdr:colOff>
      <xdr:row>56</xdr:row>
      <xdr:rowOff>168814</xdr:rowOff>
    </xdr:to>
    <xdr:cxnSp macro="">
      <xdr:nvCxnSpPr>
        <xdr:cNvPr id="582" name="直線コネクタ 581"/>
        <xdr:cNvCxnSpPr/>
      </xdr:nvCxnSpPr>
      <xdr:spPr>
        <a:xfrm>
          <a:off x="12814300" y="9633997"/>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98368</xdr:rowOff>
    </xdr:from>
    <xdr:ext cx="534377" cy="259045"/>
    <xdr:sp macro="" textlink="">
      <xdr:nvSpPr>
        <xdr:cNvPr id="586" name="テキスト ボックス 585"/>
        <xdr:cNvSpPr txBox="1"/>
      </xdr:nvSpPr>
      <xdr:spPr>
        <a:xfrm>
          <a:off x="12547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82891</xdr:rowOff>
    </xdr:from>
    <xdr:to>
      <xdr:col>85</xdr:col>
      <xdr:colOff>177800</xdr:colOff>
      <xdr:row>55</xdr:row>
      <xdr:rowOff>13041</xdr:rowOff>
    </xdr:to>
    <xdr:sp macro="" textlink="">
      <xdr:nvSpPr>
        <xdr:cNvPr id="592" name="楕円 591"/>
        <xdr:cNvSpPr/>
      </xdr:nvSpPr>
      <xdr:spPr>
        <a:xfrm>
          <a:off x="16268700" y="93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105768</xdr:rowOff>
    </xdr:from>
    <xdr:ext cx="534377" cy="259045"/>
    <xdr:sp macro="" textlink="">
      <xdr:nvSpPr>
        <xdr:cNvPr id="593" name="教育費該当値テキスト"/>
        <xdr:cNvSpPr txBox="1"/>
      </xdr:nvSpPr>
      <xdr:spPr>
        <a:xfrm>
          <a:off x="16370300" y="91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135420</xdr:rowOff>
    </xdr:from>
    <xdr:to>
      <xdr:col>81</xdr:col>
      <xdr:colOff>101600</xdr:colOff>
      <xdr:row>54</xdr:row>
      <xdr:rowOff>65570</xdr:rowOff>
    </xdr:to>
    <xdr:sp macro="" textlink="">
      <xdr:nvSpPr>
        <xdr:cNvPr id="594" name="楕円 593"/>
        <xdr:cNvSpPr/>
      </xdr:nvSpPr>
      <xdr:spPr>
        <a:xfrm>
          <a:off x="15430500" y="92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82097</xdr:rowOff>
    </xdr:from>
    <xdr:ext cx="534377" cy="259045"/>
    <xdr:sp macro="" textlink="">
      <xdr:nvSpPr>
        <xdr:cNvPr id="595" name="テキスト ボックス 594"/>
        <xdr:cNvSpPr txBox="1"/>
      </xdr:nvSpPr>
      <xdr:spPr>
        <a:xfrm>
          <a:off x="15214111" y="899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20075</xdr:rowOff>
    </xdr:from>
    <xdr:to>
      <xdr:col>76</xdr:col>
      <xdr:colOff>165100</xdr:colOff>
      <xdr:row>55</xdr:row>
      <xdr:rowOff>121675</xdr:rowOff>
    </xdr:to>
    <xdr:sp macro="" textlink="">
      <xdr:nvSpPr>
        <xdr:cNvPr id="596" name="楕円 595"/>
        <xdr:cNvSpPr/>
      </xdr:nvSpPr>
      <xdr:spPr>
        <a:xfrm>
          <a:off x="14541500" y="9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138202</xdr:rowOff>
    </xdr:from>
    <xdr:ext cx="534377" cy="259045"/>
    <xdr:sp macro="" textlink="">
      <xdr:nvSpPr>
        <xdr:cNvPr id="597" name="テキスト ボックス 596"/>
        <xdr:cNvSpPr txBox="1"/>
      </xdr:nvSpPr>
      <xdr:spPr>
        <a:xfrm>
          <a:off x="14325111" y="92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118014</xdr:rowOff>
    </xdr:from>
    <xdr:to>
      <xdr:col>72</xdr:col>
      <xdr:colOff>38100</xdr:colOff>
      <xdr:row>57</xdr:row>
      <xdr:rowOff>48164</xdr:rowOff>
    </xdr:to>
    <xdr:sp macro="" textlink="">
      <xdr:nvSpPr>
        <xdr:cNvPr id="598" name="楕円 597"/>
        <xdr:cNvSpPr/>
      </xdr:nvSpPr>
      <xdr:spPr>
        <a:xfrm>
          <a:off x="13652500" y="97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39291</xdr:rowOff>
    </xdr:from>
    <xdr:ext cx="534377" cy="259045"/>
    <xdr:sp macro="" textlink="">
      <xdr:nvSpPr>
        <xdr:cNvPr id="599" name="テキスト ボックス 598"/>
        <xdr:cNvSpPr txBox="1"/>
      </xdr:nvSpPr>
      <xdr:spPr>
        <a:xfrm>
          <a:off x="13436111" y="98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153447</xdr:rowOff>
    </xdr:from>
    <xdr:to>
      <xdr:col>67</xdr:col>
      <xdr:colOff>101600</xdr:colOff>
      <xdr:row>56</xdr:row>
      <xdr:rowOff>83597</xdr:rowOff>
    </xdr:to>
    <xdr:sp macro="" textlink="">
      <xdr:nvSpPr>
        <xdr:cNvPr id="600" name="楕円 599"/>
        <xdr:cNvSpPr/>
      </xdr:nvSpPr>
      <xdr:spPr>
        <a:xfrm>
          <a:off x="12763500" y="9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100124</xdr:rowOff>
    </xdr:from>
    <xdr:ext cx="534377" cy="259045"/>
    <xdr:sp macro="" textlink="">
      <xdr:nvSpPr>
        <xdr:cNvPr id="601" name="テキスト ボックス 600"/>
        <xdr:cNvSpPr txBox="1"/>
      </xdr:nvSpPr>
      <xdr:spPr>
        <a:xfrm>
          <a:off x="12547111" y="93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140309</xdr:rowOff>
    </xdr:from>
    <xdr:to>
      <xdr:col>76</xdr:col>
      <xdr:colOff>114300</xdr:colOff>
      <xdr:row>79</xdr:row>
      <xdr:rowOff>44450</xdr:rowOff>
    </xdr:to>
    <xdr:cxnSp macro="">
      <xdr:nvCxnSpPr>
        <xdr:cNvPr id="636" name="直線コネクタ 635"/>
        <xdr:cNvCxnSpPr/>
      </xdr:nvCxnSpPr>
      <xdr:spPr>
        <a:xfrm>
          <a:off x="13703300" y="13513409"/>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41554</xdr:rowOff>
    </xdr:from>
    <xdr:to>
      <xdr:col>71</xdr:col>
      <xdr:colOff>177800</xdr:colOff>
      <xdr:row>78</xdr:row>
      <xdr:rowOff>140309</xdr:rowOff>
    </xdr:to>
    <xdr:cxnSp macro="">
      <xdr:nvCxnSpPr>
        <xdr:cNvPr id="639" name="直線コネクタ 638"/>
        <xdr:cNvCxnSpPr/>
      </xdr:nvCxnSpPr>
      <xdr:spPr>
        <a:xfrm>
          <a:off x="12814300" y="1341465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1357</xdr:rowOff>
    </xdr:from>
    <xdr:ext cx="469744" cy="259045"/>
    <xdr:sp macro="" textlink="">
      <xdr:nvSpPr>
        <xdr:cNvPr id="643" name="テキスト ボックス 642"/>
        <xdr:cNvSpPr txBox="1"/>
      </xdr:nvSpPr>
      <xdr:spPr>
        <a:xfrm>
          <a:off x="12579428" y="135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89509</xdr:rowOff>
    </xdr:from>
    <xdr:to>
      <xdr:col>72</xdr:col>
      <xdr:colOff>38100</xdr:colOff>
      <xdr:row>79</xdr:row>
      <xdr:rowOff>19659</xdr:rowOff>
    </xdr:to>
    <xdr:sp macro="" textlink="">
      <xdr:nvSpPr>
        <xdr:cNvPr id="655" name="楕円 654"/>
        <xdr:cNvSpPr/>
      </xdr:nvSpPr>
      <xdr:spPr>
        <a:xfrm>
          <a:off x="13652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36186</xdr:rowOff>
    </xdr:from>
    <xdr:ext cx="469744" cy="259045"/>
    <xdr:sp macro="" textlink="">
      <xdr:nvSpPr>
        <xdr:cNvPr id="656" name="テキスト ボックス 655"/>
        <xdr:cNvSpPr txBox="1"/>
      </xdr:nvSpPr>
      <xdr:spPr>
        <a:xfrm>
          <a:off x="13468428" y="1323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162204</xdr:rowOff>
    </xdr:from>
    <xdr:to>
      <xdr:col>67</xdr:col>
      <xdr:colOff>101600</xdr:colOff>
      <xdr:row>78</xdr:row>
      <xdr:rowOff>92354</xdr:rowOff>
    </xdr:to>
    <xdr:sp macro="" textlink="">
      <xdr:nvSpPr>
        <xdr:cNvPr id="657" name="楕円 656"/>
        <xdr:cNvSpPr/>
      </xdr:nvSpPr>
      <xdr:spPr>
        <a:xfrm>
          <a:off x="127635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108881</xdr:rowOff>
    </xdr:from>
    <xdr:ext cx="469744" cy="259045"/>
    <xdr:sp macro="" textlink="">
      <xdr:nvSpPr>
        <xdr:cNvPr id="658" name="テキスト ボックス 657"/>
        <xdr:cNvSpPr txBox="1"/>
      </xdr:nvSpPr>
      <xdr:spPr>
        <a:xfrm>
          <a:off x="12579428" y="131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xdr:rowOff>
    </xdr:from>
    <xdr:to>
      <xdr:col>85</xdr:col>
      <xdr:colOff>127000</xdr:colOff>
      <xdr:row>97</xdr:row>
      <xdr:rowOff>26521</xdr:rowOff>
    </xdr:to>
    <xdr:cxnSp macro="">
      <xdr:nvCxnSpPr>
        <xdr:cNvPr id="689" name="直線コネクタ 688"/>
        <xdr:cNvCxnSpPr/>
      </xdr:nvCxnSpPr>
      <xdr:spPr>
        <a:xfrm flipV="1">
          <a:off x="15481300" y="16630653"/>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26521</xdr:rowOff>
    </xdr:from>
    <xdr:to>
      <xdr:col>81</xdr:col>
      <xdr:colOff>50800</xdr:colOff>
      <xdr:row>97</xdr:row>
      <xdr:rowOff>41086</xdr:rowOff>
    </xdr:to>
    <xdr:cxnSp macro="">
      <xdr:nvCxnSpPr>
        <xdr:cNvPr id="692" name="直線コネクタ 691"/>
        <xdr:cNvCxnSpPr/>
      </xdr:nvCxnSpPr>
      <xdr:spPr>
        <a:xfrm flipV="1">
          <a:off x="14592300" y="1665717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41086</xdr:rowOff>
    </xdr:from>
    <xdr:to>
      <xdr:col>76</xdr:col>
      <xdr:colOff>114300</xdr:colOff>
      <xdr:row>97</xdr:row>
      <xdr:rowOff>46323</xdr:rowOff>
    </xdr:to>
    <xdr:cxnSp macro="">
      <xdr:nvCxnSpPr>
        <xdr:cNvPr id="695" name="直線コネクタ 694"/>
        <xdr:cNvCxnSpPr/>
      </xdr:nvCxnSpPr>
      <xdr:spPr>
        <a:xfrm flipV="1">
          <a:off x="13703300" y="16671736"/>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46323</xdr:rowOff>
    </xdr:from>
    <xdr:to>
      <xdr:col>71</xdr:col>
      <xdr:colOff>177800</xdr:colOff>
      <xdr:row>97</xdr:row>
      <xdr:rowOff>64077</xdr:rowOff>
    </xdr:to>
    <xdr:cxnSp macro="">
      <xdr:nvCxnSpPr>
        <xdr:cNvPr id="698" name="直線コネクタ 697"/>
        <xdr:cNvCxnSpPr/>
      </xdr:nvCxnSpPr>
      <xdr:spPr>
        <a:xfrm flipV="1">
          <a:off x="12814300" y="1667697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120653</xdr:rowOff>
    </xdr:from>
    <xdr:to>
      <xdr:col>85</xdr:col>
      <xdr:colOff>177800</xdr:colOff>
      <xdr:row>97</xdr:row>
      <xdr:rowOff>50803</xdr:rowOff>
    </xdr:to>
    <xdr:sp macro="" textlink="">
      <xdr:nvSpPr>
        <xdr:cNvPr id="708" name="楕円 707"/>
        <xdr:cNvSpPr/>
      </xdr:nvSpPr>
      <xdr:spPr>
        <a:xfrm>
          <a:off x="16268700" y="165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99080</xdr:rowOff>
    </xdr:from>
    <xdr:ext cx="534377" cy="259045"/>
    <xdr:sp macro="" textlink="">
      <xdr:nvSpPr>
        <xdr:cNvPr id="709" name="公債費該当値テキスト"/>
        <xdr:cNvSpPr txBox="1"/>
      </xdr:nvSpPr>
      <xdr:spPr>
        <a:xfrm>
          <a:off x="16370300" y="1655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147171</xdr:rowOff>
    </xdr:from>
    <xdr:to>
      <xdr:col>81</xdr:col>
      <xdr:colOff>101600</xdr:colOff>
      <xdr:row>97</xdr:row>
      <xdr:rowOff>77321</xdr:rowOff>
    </xdr:to>
    <xdr:sp macro="" textlink="">
      <xdr:nvSpPr>
        <xdr:cNvPr id="710" name="楕円 709"/>
        <xdr:cNvSpPr/>
      </xdr:nvSpPr>
      <xdr:spPr>
        <a:xfrm>
          <a:off x="15430500" y="166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68448</xdr:rowOff>
    </xdr:from>
    <xdr:ext cx="534377" cy="259045"/>
    <xdr:sp macro="" textlink="">
      <xdr:nvSpPr>
        <xdr:cNvPr id="711" name="テキスト ボックス 710"/>
        <xdr:cNvSpPr txBox="1"/>
      </xdr:nvSpPr>
      <xdr:spPr>
        <a:xfrm>
          <a:off x="15214111" y="16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161736</xdr:rowOff>
    </xdr:from>
    <xdr:to>
      <xdr:col>76</xdr:col>
      <xdr:colOff>165100</xdr:colOff>
      <xdr:row>97</xdr:row>
      <xdr:rowOff>91886</xdr:rowOff>
    </xdr:to>
    <xdr:sp macro="" textlink="">
      <xdr:nvSpPr>
        <xdr:cNvPr id="712" name="楕円 711"/>
        <xdr:cNvSpPr/>
      </xdr:nvSpPr>
      <xdr:spPr>
        <a:xfrm>
          <a:off x="14541500" y="166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83013</xdr:rowOff>
    </xdr:from>
    <xdr:ext cx="534377" cy="259045"/>
    <xdr:sp macro="" textlink="">
      <xdr:nvSpPr>
        <xdr:cNvPr id="713" name="テキスト ボックス 712"/>
        <xdr:cNvSpPr txBox="1"/>
      </xdr:nvSpPr>
      <xdr:spPr>
        <a:xfrm>
          <a:off x="14325111" y="167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166973</xdr:rowOff>
    </xdr:from>
    <xdr:to>
      <xdr:col>72</xdr:col>
      <xdr:colOff>38100</xdr:colOff>
      <xdr:row>97</xdr:row>
      <xdr:rowOff>97123</xdr:rowOff>
    </xdr:to>
    <xdr:sp macro="" textlink="">
      <xdr:nvSpPr>
        <xdr:cNvPr id="714" name="楕円 713"/>
        <xdr:cNvSpPr/>
      </xdr:nvSpPr>
      <xdr:spPr>
        <a:xfrm>
          <a:off x="13652500" y="166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88250</xdr:rowOff>
    </xdr:from>
    <xdr:ext cx="534377" cy="259045"/>
    <xdr:sp macro="" textlink="">
      <xdr:nvSpPr>
        <xdr:cNvPr id="715" name="テキスト ボックス 714"/>
        <xdr:cNvSpPr txBox="1"/>
      </xdr:nvSpPr>
      <xdr:spPr>
        <a:xfrm>
          <a:off x="13436111" y="167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13277</xdr:rowOff>
    </xdr:from>
    <xdr:to>
      <xdr:col>67</xdr:col>
      <xdr:colOff>101600</xdr:colOff>
      <xdr:row>97</xdr:row>
      <xdr:rowOff>114877</xdr:rowOff>
    </xdr:to>
    <xdr:sp macro="" textlink="">
      <xdr:nvSpPr>
        <xdr:cNvPr id="716" name="楕円 715"/>
        <xdr:cNvSpPr/>
      </xdr:nvSpPr>
      <xdr:spPr>
        <a:xfrm>
          <a:off x="12763500" y="166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106004</xdr:rowOff>
    </xdr:from>
    <xdr:ext cx="534377" cy="259045"/>
    <xdr:sp macro="" textlink="">
      <xdr:nvSpPr>
        <xdr:cNvPr id="717" name="テキスト ボックス 716"/>
        <xdr:cNvSpPr txBox="1"/>
      </xdr:nvSpPr>
      <xdr:spPr>
        <a:xfrm>
          <a:off x="12547111" y="167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目的別歳出決算額で最も大きい金額は民生費の</a:t>
          </a:r>
          <a:r>
            <a:rPr kumimoji="1" lang="en-US" altLang="ja-JP" sz="1300">
              <a:latin typeface="ＭＳ Ｐゴシック" panose="020B0600070205080204" pitchFamily="50" charset="-128"/>
              <a:ea typeface="ＭＳ Ｐゴシック" panose="020B0600070205080204" pitchFamily="50" charset="-128"/>
            </a:rPr>
            <a:t>152,739</a:t>
          </a:r>
          <a:r>
            <a:rPr kumimoji="1" lang="ja-JP" altLang="en-US" sz="1300">
              <a:latin typeface="ＭＳ Ｐゴシック" panose="020B0600070205080204" pitchFamily="50" charset="-128"/>
              <a:ea typeface="ＭＳ Ｐゴシック" panose="020B0600070205080204" pitchFamily="50" charset="-128"/>
            </a:rPr>
            <a:t>円であり、前年比</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円増加している。これは、施設型給付費・地域型給付費や障がい福祉サービス事業所整備費貸付金等の増によるものである。総務費については</a:t>
          </a:r>
          <a:r>
            <a:rPr kumimoji="1" lang="en-US" altLang="ja-JP" sz="1300">
              <a:latin typeface="ＭＳ Ｐゴシック" panose="020B0600070205080204" pitchFamily="50" charset="-128"/>
              <a:ea typeface="ＭＳ Ｐゴシック" panose="020B0600070205080204" pitchFamily="50" charset="-128"/>
            </a:rPr>
            <a:t>90,765</a:t>
          </a:r>
          <a:r>
            <a:rPr kumimoji="1" lang="ja-JP" altLang="en-US" sz="1300">
              <a:latin typeface="ＭＳ Ｐゴシック" panose="020B0600070205080204" pitchFamily="50" charset="-128"/>
              <a:ea typeface="ＭＳ Ｐゴシック" panose="020B0600070205080204" pitchFamily="50" charset="-128"/>
            </a:rPr>
            <a:t>円であり、前年比</a:t>
          </a:r>
          <a:r>
            <a:rPr kumimoji="1" lang="en-US" altLang="ja-JP" sz="1300">
              <a:latin typeface="ＭＳ Ｐゴシック" panose="020B0600070205080204" pitchFamily="50" charset="-128"/>
              <a:ea typeface="ＭＳ Ｐゴシック" panose="020B0600070205080204" pitchFamily="50" charset="-128"/>
            </a:rPr>
            <a:t>1,391</a:t>
          </a:r>
          <a:r>
            <a:rPr kumimoji="1" lang="ja-JP" altLang="en-US" sz="1300">
              <a:latin typeface="ＭＳ Ｐゴシック" panose="020B0600070205080204" pitchFamily="50" charset="-128"/>
              <a:ea typeface="ＭＳ Ｐゴシック" panose="020B0600070205080204" pitchFamily="50" charset="-128"/>
            </a:rPr>
            <a:t>円増加している。これは、新庁舎整備事業や市民文化会館耐震改修事業による影響が大きい。土木費については、前年度に行ったあやめ公園（運動公園）整備事業が終了したことや、降雪量の減に伴い道路除雪事業費が大幅に減少したことにより、前年比</a:t>
          </a:r>
          <a:r>
            <a:rPr kumimoji="1" lang="en-US" altLang="ja-JP" sz="1300">
              <a:latin typeface="ＭＳ Ｐゴシック" panose="020B0600070205080204" pitchFamily="50" charset="-128"/>
              <a:ea typeface="ＭＳ Ｐゴシック" panose="020B0600070205080204" pitchFamily="50" charset="-128"/>
            </a:rPr>
            <a:t>10,274</a:t>
          </a:r>
          <a:r>
            <a:rPr kumimoji="1" lang="ja-JP" altLang="en-US" sz="1300">
              <a:latin typeface="ＭＳ Ｐゴシック" panose="020B0600070205080204" pitchFamily="50" charset="-128"/>
              <a:ea typeface="ＭＳ Ｐゴシック" panose="020B0600070205080204" pitchFamily="50" charset="-128"/>
            </a:rPr>
            <a:t>円の減となった。また、教育費については、前年度に行った長井小学校第一校舎耐震改修事業や平野小学校体育館大規模改修事業が終了したことにより、前年比</a:t>
          </a:r>
          <a:r>
            <a:rPr kumimoji="1" lang="en-US" altLang="ja-JP" sz="1300">
              <a:latin typeface="ＭＳ Ｐゴシック" panose="020B0600070205080204" pitchFamily="50" charset="-128"/>
              <a:ea typeface="ＭＳ Ｐゴシック" panose="020B0600070205080204" pitchFamily="50" charset="-128"/>
            </a:rPr>
            <a:t>7,283</a:t>
          </a:r>
          <a:r>
            <a:rPr kumimoji="1" lang="ja-JP" altLang="en-US" sz="1300">
              <a:latin typeface="ＭＳ Ｐゴシック" panose="020B0600070205080204" pitchFamily="50" charset="-128"/>
              <a:ea typeface="ＭＳ Ｐゴシック" panose="020B0600070205080204" pitchFamily="50" charset="-128"/>
            </a:rPr>
            <a:t>円の減となった。今後は、事業の見直し等を行い財政コストの削減を図りながら、効率的で質の高い行財政運営に取り組む必要がある。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年度決算は、歳入面では、大規模建設事業の増に伴う各種交付金や地方債の増があったものの、普通交付税やふるさと納税の減により、前年度比▲</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の減額となった。歳出面では、大規模建設事業の増により普通建設事業費が増加した一方で、ふるさと納税の減額に伴うふるさと納税関係経費の減、降雪量の減に伴う道路除排雪経費の減等により、前年度比▲</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％の減額となった。また、大規模公共施設整備事業の開始に伴い、財政調整基金及び公共施設整備基金の取崩しを行ったため、実質単年度収支は</a:t>
          </a:r>
          <a:r>
            <a:rPr kumimoji="1" lang="en-US" altLang="ja-JP" sz="1100">
              <a:latin typeface="ＭＳ ゴシック" pitchFamily="49" charset="-128"/>
              <a:ea typeface="ＭＳ ゴシック" pitchFamily="49" charset="-128"/>
            </a:rPr>
            <a:t>279</a:t>
          </a:r>
          <a:r>
            <a:rPr kumimoji="1" lang="ja-JP" altLang="en-US" sz="1100">
              <a:latin typeface="ＭＳ ゴシック" pitchFamily="49" charset="-128"/>
              <a:ea typeface="ＭＳ ゴシック" pitchFamily="49" charset="-128"/>
            </a:rPr>
            <a:t>百万円の赤字となった。今後は、実質単年度収支の黒字化に向け、適切な財源の確保と歳出の精査に努めていく。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年度一般会計については、標準財政規模は前年度から大きな変化は見られないものの、実質収支が減少したことにより</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ポイント減少した。また、水道事業においては、使用水量の増による給水収益の増加及び企業債償還利息の減等により、</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ポイントの改善となった。一般会計及びすべての特別会計で赤字は生じておらず、今後とも各会計で適正な財政運営、企業運営を行っていく。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15382916</v>
      </c>
      <c r="BO4" s="461"/>
      <c r="BP4" s="461"/>
      <c r="BQ4" s="461"/>
      <c r="BR4" s="461"/>
      <c r="BS4" s="461"/>
      <c r="BT4" s="461"/>
      <c r="BU4" s="462"/>
      <c r="BV4" s="460">
        <v>15481062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14905814</v>
      </c>
      <c r="BO5" s="466"/>
      <c r="BP5" s="466"/>
      <c r="BQ5" s="466"/>
      <c r="BR5" s="466"/>
      <c r="BS5" s="466"/>
      <c r="BT5" s="466"/>
      <c r="BU5" s="467"/>
      <c r="BV5" s="465">
        <v>14993098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92.9</v>
      </c>
      <c r="CU5" s="436"/>
      <c r="CV5" s="436"/>
      <c r="CW5" s="436"/>
      <c r="CX5" s="436"/>
      <c r="CY5" s="436"/>
      <c r="CZ5" s="436"/>
      <c r="DA5" s="437"/>
      <c r="DB5" s="435">
        <v>89.3</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477102</v>
      </c>
      <c r="BO6" s="466"/>
      <c r="BP6" s="466"/>
      <c r="BQ6" s="466"/>
      <c r="BR6" s="466"/>
      <c r="BS6" s="466"/>
      <c r="BT6" s="466"/>
      <c r="BU6" s="467"/>
      <c r="BV6" s="465">
        <v>487964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94.3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80243</v>
      </c>
      <c r="BO7" s="466"/>
      <c r="BP7" s="466"/>
      <c r="BQ7" s="466"/>
      <c r="BR7" s="466"/>
      <c r="BS7" s="466"/>
      <c r="BT7" s="466"/>
      <c r="BU7" s="467"/>
      <c r="BV7" s="465">
        <v>19362</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7901557</v>
      </c>
      <c r="CU7" s="466"/>
      <c r="CV7" s="466"/>
      <c r="CW7" s="466"/>
      <c r="CX7" s="466"/>
      <c r="CY7" s="466"/>
      <c r="CZ7" s="466"/>
      <c r="DA7" s="467"/>
      <c r="DB7" s="465">
        <v>7981515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396859</v>
      </c>
      <c r="BO8" s="466"/>
      <c r="BP8" s="466"/>
      <c r="BQ8" s="466"/>
      <c r="BR8" s="466"/>
      <c r="BS8" s="466"/>
      <c r="BT8" s="466"/>
      <c r="BU8" s="467"/>
      <c r="BV8" s="465">
        <v>468602</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0.45</v>
      </c>
      <c r="DC8" s="579"/>
      <c r="DD8" s="579"/>
      <c r="DE8" s="579"/>
      <c r="DF8" s="579"/>
      <c r="DG8" s="579"/>
      <c r="DH8" s="579"/>
      <c r="DI8" s="580"/>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27757</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-71743</v>
      </c>
      <c r="BO9" s="466"/>
      <c r="BP9" s="466"/>
      <c r="BQ9" s="466"/>
      <c r="BR9" s="466"/>
      <c r="BS9" s="466"/>
      <c r="BT9" s="466"/>
      <c r="BU9" s="467"/>
      <c r="BV9" s="465">
        <v>3326</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10.6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115</v>
      </c>
      <c r="M10" s="439"/>
      <c r="N10" s="439"/>
      <c r="O10" s="439"/>
      <c r="P10" s="439"/>
      <c r="Q10" s="440"/>
      <c r="R10" s="441">
        <v>29473</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143</v>
      </c>
      <c r="BO10" s="466"/>
      <c r="BP10" s="466"/>
      <c r="BQ10" s="466"/>
      <c r="BR10" s="466"/>
      <c r="BS10" s="466"/>
      <c r="BT10" s="466"/>
      <c r="BU10" s="467"/>
      <c r="BV10" s="465">
        <v>300</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26976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207855</v>
      </c>
      <c r="BO12" s="466"/>
      <c r="BP12" s="466"/>
      <c r="BQ12" s="466"/>
      <c r="BR12" s="466"/>
      <c r="BS12" s="466"/>
      <c r="BT12" s="466"/>
      <c r="BU12" s="467"/>
      <c r="BV12" s="465">
        <v>287216</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26670</v>
      </c>
      <c r="S13" s="569"/>
      <c r="T13" s="569"/>
      <c r="U13" s="569"/>
      <c r="V13" s="570"/>
      <c r="W13" s="556" t="s">
        <v>137</v>
      </c>
      <c r="X13" s="478"/>
      <c r="Y13" s="478"/>
      <c r="Z13" s="478"/>
      <c r="AA13" s="478"/>
      <c r="AB13" s="479"/>
      <c r="AC13" s="441">
        <v>1007</v>
      </c>
      <c r="AD13" s="442"/>
      <c r="AE13" s="442"/>
      <c r="AF13" s="442"/>
      <c r="AG13" s="443"/>
      <c r="AH13" s="441">
        <v>1157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-279455</v>
      </c>
      <c r="BO13" s="466"/>
      <c r="BP13" s="466"/>
      <c r="BQ13" s="466"/>
      <c r="BR13" s="466"/>
      <c r="BS13" s="466"/>
      <c r="BT13" s="466"/>
      <c r="BU13" s="467"/>
      <c r="BV13" s="465">
        <v>-283590</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11.3</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27257</v>
      </c>
      <c r="S14" s="569"/>
      <c r="T14" s="569"/>
      <c r="U14" s="569"/>
      <c r="V14" s="570"/>
      <c r="W14" s="571"/>
      <c r="X14" s="481"/>
      <c r="Y14" s="481"/>
      <c r="Z14" s="481"/>
      <c r="AA14" s="481"/>
      <c r="AB14" s="482"/>
      <c r="AC14" s="561">
        <v>7.4</v>
      </c>
      <c r="AD14" s="562"/>
      <c r="AE14" s="562"/>
      <c r="AF14" s="562"/>
      <c r="AG14" s="563"/>
      <c r="AH14" s="561">
        <v>7.9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144.69999999999999</v>
      </c>
      <c r="CU14" s="573"/>
      <c r="CV14" s="573"/>
      <c r="CW14" s="573"/>
      <c r="CX14" s="573"/>
      <c r="CY14" s="573"/>
      <c r="CZ14" s="573"/>
      <c r="DA14" s="574"/>
      <c r="DB14" s="572">
        <v>128.1</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27008</v>
      </c>
      <c r="S15" s="569"/>
      <c r="T15" s="569"/>
      <c r="U15" s="569"/>
      <c r="V15" s="570"/>
      <c r="W15" s="556" t="s">
        <v>145</v>
      </c>
      <c r="X15" s="478"/>
      <c r="Y15" s="478"/>
      <c r="Z15" s="478"/>
      <c r="AA15" s="478"/>
      <c r="AB15" s="479"/>
      <c r="AC15" s="441">
        <v>5215</v>
      </c>
      <c r="AD15" s="442"/>
      <c r="AE15" s="442"/>
      <c r="AF15" s="442"/>
      <c r="AG15" s="443"/>
      <c r="AH15" s="441">
        <v>5780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3015674</v>
      </c>
      <c r="BO15" s="461"/>
      <c r="BP15" s="461"/>
      <c r="BQ15" s="461"/>
      <c r="BR15" s="461"/>
      <c r="BS15" s="461"/>
      <c r="BT15" s="461"/>
      <c r="BU15" s="462"/>
      <c r="BV15" s="460">
        <v>2961629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38.299999999999997</v>
      </c>
      <c r="AD16" s="562"/>
      <c r="AE16" s="562"/>
      <c r="AF16" s="562"/>
      <c r="AG16" s="563"/>
      <c r="AH16" s="561">
        <v>39.6</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6683884</v>
      </c>
      <c r="BO16" s="466"/>
      <c r="BP16" s="466"/>
      <c r="BQ16" s="466"/>
      <c r="BR16" s="466"/>
      <c r="BS16" s="466"/>
      <c r="BT16" s="466"/>
      <c r="BU16" s="467"/>
      <c r="BV16" s="465">
        <v>6767058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7384</v>
      </c>
      <c r="AD17" s="442"/>
      <c r="AE17" s="442"/>
      <c r="AF17" s="442"/>
      <c r="AG17" s="443"/>
      <c r="AH17" s="441">
        <v>7648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3811897</v>
      </c>
      <c r="BO17" s="466"/>
      <c r="BP17" s="466"/>
      <c r="BQ17" s="466"/>
      <c r="BR17" s="466"/>
      <c r="BS17" s="466"/>
      <c r="BT17" s="466"/>
      <c r="BU17" s="467"/>
      <c r="BV17" s="465">
        <v>3744732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214.67</v>
      </c>
      <c r="M18" s="530"/>
      <c r="N18" s="530"/>
      <c r="O18" s="530"/>
      <c r="P18" s="530"/>
      <c r="Q18" s="530"/>
      <c r="R18" s="531"/>
      <c r="S18" s="531"/>
      <c r="T18" s="531"/>
      <c r="U18" s="531"/>
      <c r="V18" s="532"/>
      <c r="W18" s="546"/>
      <c r="X18" s="547"/>
      <c r="Y18" s="547"/>
      <c r="Z18" s="547"/>
      <c r="AA18" s="547"/>
      <c r="AB18" s="557"/>
      <c r="AC18" s="429">
        <v>54.3</v>
      </c>
      <c r="AD18" s="430"/>
      <c r="AE18" s="430"/>
      <c r="AF18" s="430"/>
      <c r="AG18" s="533"/>
      <c r="AH18" s="429">
        <v>52.4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7448442</v>
      </c>
      <c r="BO18" s="466"/>
      <c r="BP18" s="466"/>
      <c r="BQ18" s="466"/>
      <c r="BR18" s="466"/>
      <c r="BS18" s="466"/>
      <c r="BT18" s="466"/>
      <c r="BU18" s="467"/>
      <c r="BV18" s="465">
        <v>7249406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129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9808778</v>
      </c>
      <c r="BO19" s="466"/>
      <c r="BP19" s="466"/>
      <c r="BQ19" s="466"/>
      <c r="BR19" s="466"/>
      <c r="BS19" s="466"/>
      <c r="BT19" s="466"/>
      <c r="BU19" s="467"/>
      <c r="BV19" s="465">
        <v>9829896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9109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14470549</v>
      </c>
      <c r="BO23" s="466"/>
      <c r="BP23" s="466"/>
      <c r="BQ23" s="466"/>
      <c r="BR23" s="466"/>
      <c r="BS23" s="466"/>
      <c r="BT23" s="466"/>
      <c r="BU23" s="467"/>
      <c r="BV23" s="465">
        <v>13206372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9200</v>
      </c>
      <c r="R24" s="442"/>
      <c r="S24" s="442"/>
      <c r="T24" s="442"/>
      <c r="U24" s="442"/>
      <c r="V24" s="443"/>
      <c r="W24" s="507"/>
      <c r="X24" s="498"/>
      <c r="Y24" s="499"/>
      <c r="Z24" s="438" t="s">
        <v>169</v>
      </c>
      <c r="AA24" s="439"/>
      <c r="AB24" s="439"/>
      <c r="AC24" s="439"/>
      <c r="AD24" s="439"/>
      <c r="AE24" s="439"/>
      <c r="AF24" s="439"/>
      <c r="AG24" s="440"/>
      <c r="AH24" s="441">
        <v>238</v>
      </c>
      <c r="AI24" s="442"/>
      <c r="AJ24" s="442"/>
      <c r="AK24" s="442"/>
      <c r="AL24" s="443"/>
      <c r="AM24" s="441">
        <v>722568</v>
      </c>
      <c r="AN24" s="442"/>
      <c r="AO24" s="442"/>
      <c r="AP24" s="442"/>
      <c r="AQ24" s="442"/>
      <c r="AR24" s="443"/>
      <c r="AS24" s="441">
        <v>3036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8963293</v>
      </c>
      <c r="BO24" s="466"/>
      <c r="BP24" s="466"/>
      <c r="BQ24" s="466"/>
      <c r="BR24" s="466"/>
      <c r="BS24" s="466"/>
      <c r="BT24" s="466"/>
      <c r="BU24" s="467"/>
      <c r="BV24" s="465">
        <v>8500344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6950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174</v>
      </c>
      <c r="AN25" s="442"/>
      <c r="AO25" s="442"/>
      <c r="AP25" s="442"/>
      <c r="AQ25" s="442"/>
      <c r="AR25" s="443"/>
      <c r="AS25" s="441" t="s">
        <v>173</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6111930</v>
      </c>
      <c r="BO25" s="461"/>
      <c r="BP25" s="461"/>
      <c r="BQ25" s="461"/>
      <c r="BR25" s="461"/>
      <c r="BS25" s="461"/>
      <c r="BT25" s="461"/>
      <c r="BU25" s="462"/>
      <c r="BV25" s="460">
        <v>1454843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5865</v>
      </c>
      <c r="R26" s="442"/>
      <c r="S26" s="442"/>
      <c r="T26" s="442"/>
      <c r="U26" s="442"/>
      <c r="V26" s="443"/>
      <c r="W26" s="507"/>
      <c r="X26" s="498"/>
      <c r="Y26" s="499"/>
      <c r="Z26" s="438" t="s">
        <v>177</v>
      </c>
      <c r="AA26" s="520"/>
      <c r="AB26" s="520"/>
      <c r="AC26" s="520"/>
      <c r="AD26" s="520"/>
      <c r="AE26" s="520"/>
      <c r="AF26" s="520"/>
      <c r="AG26" s="521"/>
      <c r="AH26" s="441">
        <v>14</v>
      </c>
      <c r="AI26" s="442"/>
      <c r="AJ26" s="442"/>
      <c r="AK26" s="442"/>
      <c r="AL26" s="443"/>
      <c r="AM26" s="441">
        <v>48580</v>
      </c>
      <c r="AN26" s="442"/>
      <c r="AO26" s="442"/>
      <c r="AP26" s="442"/>
      <c r="AQ26" s="442"/>
      <c r="AR26" s="443"/>
      <c r="AS26" s="441">
        <v>3470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4350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12297</v>
      </c>
      <c r="AN27" s="442"/>
      <c r="AO27" s="442"/>
      <c r="AP27" s="442"/>
      <c r="AQ27" s="442"/>
      <c r="AR27" s="443"/>
      <c r="AS27" s="441">
        <v>4099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932</v>
      </c>
      <c r="BO27" s="469"/>
      <c r="BP27" s="469"/>
      <c r="BQ27" s="469"/>
      <c r="BR27" s="469"/>
      <c r="BS27" s="469"/>
      <c r="BT27" s="469"/>
      <c r="BU27" s="470"/>
      <c r="BV27" s="468">
        <v>932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3850</v>
      </c>
      <c r="R28" s="442"/>
      <c r="S28" s="442"/>
      <c r="T28" s="442"/>
      <c r="U28" s="442"/>
      <c r="V28" s="443"/>
      <c r="W28" s="507"/>
      <c r="X28" s="498"/>
      <c r="Y28" s="499"/>
      <c r="Z28" s="438" t="s">
        <v>184</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508192</v>
      </c>
      <c r="BO28" s="461"/>
      <c r="BP28" s="461"/>
      <c r="BQ28" s="461"/>
      <c r="BR28" s="461"/>
      <c r="BS28" s="461"/>
      <c r="BT28" s="461"/>
      <c r="BU28" s="462"/>
      <c r="BV28" s="460">
        <v>715904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14</v>
      </c>
      <c r="M29" s="442"/>
      <c r="N29" s="442"/>
      <c r="O29" s="442"/>
      <c r="P29" s="443"/>
      <c r="Q29" s="441">
        <v>3600</v>
      </c>
      <c r="R29" s="442"/>
      <c r="S29" s="442"/>
      <c r="T29" s="442"/>
      <c r="U29" s="442"/>
      <c r="V29" s="443"/>
      <c r="W29" s="508"/>
      <c r="X29" s="509"/>
      <c r="Y29" s="510"/>
      <c r="Z29" s="438" t="s">
        <v>187</v>
      </c>
      <c r="AA29" s="439"/>
      <c r="AB29" s="439"/>
      <c r="AC29" s="439"/>
      <c r="AD29" s="439"/>
      <c r="AE29" s="439"/>
      <c r="AF29" s="439"/>
      <c r="AG29" s="440"/>
      <c r="AH29" s="441">
        <v>241</v>
      </c>
      <c r="AI29" s="442"/>
      <c r="AJ29" s="442"/>
      <c r="AK29" s="442"/>
      <c r="AL29" s="443"/>
      <c r="AM29" s="441">
        <v>734865</v>
      </c>
      <c r="AN29" s="442"/>
      <c r="AO29" s="442"/>
      <c r="AP29" s="442"/>
      <c r="AQ29" s="442"/>
      <c r="AR29" s="443"/>
      <c r="AS29" s="441">
        <v>3049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37487</v>
      </c>
      <c r="BO29" s="466"/>
      <c r="BP29" s="466"/>
      <c r="BQ29" s="466"/>
      <c r="BR29" s="466"/>
      <c r="BS29" s="466"/>
      <c r="BT29" s="466"/>
      <c r="BU29" s="467"/>
      <c r="BV29" s="465">
        <v>88604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734738</v>
      </c>
      <c r="BO30" s="469"/>
      <c r="BP30" s="469"/>
      <c r="BQ30" s="469"/>
      <c r="BR30" s="469"/>
      <c r="BS30" s="469"/>
      <c r="BT30" s="469"/>
      <c r="BU30" s="470"/>
      <c r="BV30" s="468">
        <v>1013564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196</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196</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長井市国民健康保険特別会計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長井市水道事業会計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長井市公共下水道事業特別会計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置賜広域病院企業団</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長井要水</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長井市山形鉄道運営助成事業特別会計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長井市介護保険特別会計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長井市農業集落排水事業特別会計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西置賜行政組合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文教の杜ながい</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長井市後期高齢者医療特別会計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長井市浄化槽事業特別会計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置賜広域行政事務組合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日本・アルカディア・ネットワーク</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長井市訪問看護事業特別会計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IF('各会計、関係団体の財政状況及び健全化判断比率'!B36="","",'各会計、関係団体の財政状況及び健全化判断比率'!B36)</f>
        <v>長井市宅地開発事業特別会計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山形県消防補償等組合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置賜地域地場産業振興センター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山形県自治会館管理組合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山形鉄道</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山形県後期高齢者医療広域連合（普通会計分）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山形県後期高齢者医療広域連合（事業会計分）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山形県市町村職員退職手当組合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hwJ6V16cyoBOeWBdZbCPqP/WuZrRNzhZH1vuPT9GmLbaX/RX2fEG5g7T6xEdmOFyLEa/pPajpTW31m/xQcoy1Q==" saltValue="0CV9eXFQgsdLL27aigZV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4" t="s">
        <v>558</v>
      </c>
      <c r="D34" s="1244"/>
      <c r="E34" s="1245"/>
      <c r="F34" s="32">
        <v>6.77</v>
      </c>
      <c r="G34" s="33">
        <v>7.6</v>
      </c>
      <c r="H34" s="33">
        <v>6.61</v>
      </c>
      <c r="I34" s="33">
        <v>7.97</v>
      </c>
      <c r="J34" s="34">
        <v>8.32</v>
      </c>
      <c r="K34" s="22"/>
      <c r="L34" s="22"/>
      <c r="M34" s="22"/>
      <c r="N34" s="22"/>
      <c r="O34" s="22"/>
      <c r="P34" s="22"/>
    </row>
    <row r="35" spans="1:16" ht="39" customHeight="1">
      <c r="A35" s="22"/>
      <c r="B35" s="35"/>
      <c r="C35" s="1238" t="s">
        <v>559</v>
      </c>
      <c r="D35" s="1239"/>
      <c r="E35" s="1240"/>
      <c r="F35" s="36">
        <v>7.37</v>
      </c>
      <c r="G35" s="37">
        <v>6.31</v>
      </c>
      <c r="H35" s="37">
        <v>5.37</v>
      </c>
      <c r="I35" s="37">
        <v>5.87</v>
      </c>
      <c r="J35" s="38">
        <v>5.0199999999999996</v>
      </c>
      <c r="K35" s="22"/>
      <c r="L35" s="22"/>
      <c r="M35" s="22"/>
      <c r="N35" s="22"/>
      <c r="O35" s="22"/>
      <c r="P35" s="22"/>
    </row>
    <row r="36" spans="1:16" ht="39" customHeight="1">
      <c r="A36" s="22"/>
      <c r="B36" s="35"/>
      <c r="C36" s="1238" t="s">
        <v>560</v>
      </c>
      <c r="D36" s="1239"/>
      <c r="E36" s="1240"/>
      <c r="F36" s="36">
        <v>1.55</v>
      </c>
      <c r="G36" s="37">
        <v>1.1100000000000001</v>
      </c>
      <c r="H36" s="37">
        <v>1.21</v>
      </c>
      <c r="I36" s="37">
        <v>2.1800000000000002</v>
      </c>
      <c r="J36" s="38">
        <v>1.96</v>
      </c>
      <c r="K36" s="22"/>
      <c r="L36" s="22"/>
      <c r="M36" s="22"/>
      <c r="N36" s="22"/>
      <c r="O36" s="22"/>
      <c r="P36" s="22"/>
    </row>
    <row r="37" spans="1:16" ht="39" customHeight="1">
      <c r="A37" s="22"/>
      <c r="B37" s="35"/>
      <c r="C37" s="1238" t="s">
        <v>561</v>
      </c>
      <c r="D37" s="1239"/>
      <c r="E37" s="1240"/>
      <c r="F37" s="36">
        <v>0.54</v>
      </c>
      <c r="G37" s="37">
        <v>0.76</v>
      </c>
      <c r="H37" s="37">
        <v>1.37</v>
      </c>
      <c r="I37" s="37">
        <v>0.71</v>
      </c>
      <c r="J37" s="38">
        <v>0.87</v>
      </c>
      <c r="K37" s="22"/>
      <c r="L37" s="22"/>
      <c r="M37" s="22"/>
      <c r="N37" s="22"/>
      <c r="O37" s="22"/>
      <c r="P37" s="22"/>
    </row>
    <row r="38" spans="1:16" ht="39" customHeight="1">
      <c r="A38" s="22"/>
      <c r="B38" s="35"/>
      <c r="C38" s="1238" t="s">
        <v>562</v>
      </c>
      <c r="D38" s="1239"/>
      <c r="E38" s="1240"/>
      <c r="F38" s="36">
        <v>0.06</v>
      </c>
      <c r="G38" s="37">
        <v>0.05</v>
      </c>
      <c r="H38" s="37">
        <v>0.06</v>
      </c>
      <c r="I38" s="37">
        <v>0.06</v>
      </c>
      <c r="J38" s="38">
        <v>0.06</v>
      </c>
      <c r="K38" s="22"/>
      <c r="L38" s="22"/>
      <c r="M38" s="22"/>
      <c r="N38" s="22"/>
      <c r="O38" s="22"/>
      <c r="P38" s="22"/>
    </row>
    <row r="39" spans="1:16" ht="39" customHeight="1">
      <c r="A39" s="22"/>
      <c r="B39" s="35"/>
      <c r="C39" s="1238" t="s">
        <v>563</v>
      </c>
      <c r="D39" s="1239"/>
      <c r="E39" s="1240"/>
      <c r="F39" s="36">
        <v>0</v>
      </c>
      <c r="G39" s="37">
        <v>0</v>
      </c>
      <c r="H39" s="37">
        <v>0</v>
      </c>
      <c r="I39" s="37">
        <v>0</v>
      </c>
      <c r="J39" s="38">
        <v>0</v>
      </c>
      <c r="K39" s="22"/>
      <c r="L39" s="22"/>
      <c r="M39" s="22"/>
      <c r="N39" s="22"/>
      <c r="O39" s="22"/>
      <c r="P39" s="22"/>
    </row>
    <row r="40" spans="1:16" ht="39" customHeight="1">
      <c r="A40" s="22"/>
      <c r="B40" s="35"/>
      <c r="C40" s="1238" t="s">
        <v>564</v>
      </c>
      <c r="D40" s="1239"/>
      <c r="E40" s="1240"/>
      <c r="F40" s="36">
        <v>0</v>
      </c>
      <c r="G40" s="37">
        <v>0</v>
      </c>
      <c r="H40" s="37">
        <v>0</v>
      </c>
      <c r="I40" s="37">
        <v>0</v>
      </c>
      <c r="J40" s="38">
        <v>0</v>
      </c>
      <c r="K40" s="22"/>
      <c r="L40" s="22"/>
      <c r="M40" s="22"/>
      <c r="N40" s="22"/>
      <c r="O40" s="22"/>
      <c r="P40" s="22"/>
    </row>
    <row r="41" spans="1:16" ht="39" customHeight="1">
      <c r="A41" s="22"/>
      <c r="B41" s="35"/>
      <c r="C41" s="1238" t="s">
        <v>565</v>
      </c>
      <c r="D41" s="1239"/>
      <c r="E41" s="1240"/>
      <c r="F41" s="36">
        <v>0</v>
      </c>
      <c r="G41" s="37">
        <v>0</v>
      </c>
      <c r="H41" s="37">
        <v>0</v>
      </c>
      <c r="I41" s="37">
        <v>0</v>
      </c>
      <c r="J41" s="38">
        <v>0</v>
      </c>
      <c r="K41" s="22"/>
      <c r="L41" s="22"/>
      <c r="M41" s="22"/>
      <c r="N41" s="22"/>
      <c r="O41" s="22"/>
      <c r="P41" s="22"/>
    </row>
    <row r="42" spans="1:16" ht="39" customHeight="1">
      <c r="A42" s="22"/>
      <c r="B42" s="39"/>
      <c r="C42" s="1238" t="s">
        <v>566</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567</v>
      </c>
      <c r="D43" s="1242"/>
      <c r="E43" s="1243"/>
      <c r="F43" s="41">
        <v>0</v>
      </c>
      <c r="G43" s="42">
        <v>0.02</v>
      </c>
      <c r="H43" s="42">
        <v>0.06</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QLcsri0kU1eIRZdfHVG1sIMAjz+dzCHdPzQza1Q8YyJZQSz8necZqQpfkKRAf/pI5KZtA4LE96MFcgaxo+YMg==" saltValue="ZuvH1OeGaZpS/pydj8R4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64" t="s">
        <v>10</v>
      </c>
      <c r="C45" s="1265"/>
      <c r="D45" s="58"/>
      <c r="E45" s="1270" t="s">
        <v>11</v>
      </c>
      <c r="F45" s="1270"/>
      <c r="G45" s="1270"/>
      <c r="H45" s="1270"/>
      <c r="I45" s="1270"/>
      <c r="J45" s="1271"/>
      <c r="K45" s="59">
        <v>980</v>
      </c>
      <c r="L45" s="60">
        <v>1015</v>
      </c>
      <c r="M45" s="60">
        <v>1014</v>
      </c>
      <c r="N45" s="60">
        <v>1040</v>
      </c>
      <c r="O45" s="61">
        <v>1095</v>
      </c>
      <c r="P45" s="48"/>
      <c r="Q45" s="48"/>
      <c r="R45" s="48"/>
      <c r="S45" s="48"/>
      <c r="T45" s="48"/>
      <c r="U45" s="48"/>
    </row>
    <row r="46" spans="1:21" ht="30.75" customHeight="1">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c r="A48" s="48"/>
      <c r="B48" s="1266"/>
      <c r="C48" s="1267"/>
      <c r="D48" s="62"/>
      <c r="E48" s="1248" t="s">
        <v>14</v>
      </c>
      <c r="F48" s="1248"/>
      <c r="G48" s="1248"/>
      <c r="H48" s="1248"/>
      <c r="I48" s="1248"/>
      <c r="J48" s="1249"/>
      <c r="K48" s="63">
        <v>807</v>
      </c>
      <c r="L48" s="64">
        <v>788</v>
      </c>
      <c r="M48" s="64">
        <v>790</v>
      </c>
      <c r="N48" s="64">
        <v>703</v>
      </c>
      <c r="O48" s="65">
        <v>624</v>
      </c>
      <c r="P48" s="48"/>
      <c r="Q48" s="48"/>
      <c r="R48" s="48"/>
      <c r="S48" s="48"/>
      <c r="T48" s="48"/>
      <c r="U48" s="48"/>
    </row>
    <row r="49" spans="1:21" ht="30.75" customHeight="1">
      <c r="A49" s="48"/>
      <c r="B49" s="1266"/>
      <c r="C49" s="1267"/>
      <c r="D49" s="62"/>
      <c r="E49" s="1248" t="s">
        <v>15</v>
      </c>
      <c r="F49" s="1248"/>
      <c r="G49" s="1248"/>
      <c r="H49" s="1248"/>
      <c r="I49" s="1248"/>
      <c r="J49" s="1249"/>
      <c r="K49" s="63">
        <v>223</v>
      </c>
      <c r="L49" s="64">
        <v>262</v>
      </c>
      <c r="M49" s="64">
        <v>298</v>
      </c>
      <c r="N49" s="64">
        <v>333</v>
      </c>
      <c r="O49" s="65">
        <v>343</v>
      </c>
      <c r="P49" s="48"/>
      <c r="Q49" s="48"/>
      <c r="R49" s="48"/>
      <c r="S49" s="48"/>
      <c r="T49" s="48"/>
      <c r="U49" s="48"/>
    </row>
    <row r="50" spans="1:21" ht="30.75" customHeight="1">
      <c r="A50" s="48"/>
      <c r="B50" s="1266"/>
      <c r="C50" s="1267"/>
      <c r="D50" s="62"/>
      <c r="E50" s="1248" t="s">
        <v>16</v>
      </c>
      <c r="F50" s="1248"/>
      <c r="G50" s="1248"/>
      <c r="H50" s="1248"/>
      <c r="I50" s="1248"/>
      <c r="J50" s="1249"/>
      <c r="K50" s="63">
        <v>2</v>
      </c>
      <c r="L50" s="64">
        <v>2</v>
      </c>
      <c r="M50" s="64">
        <v>2</v>
      </c>
      <c r="N50" s="64">
        <v>2</v>
      </c>
      <c r="O50" s="65">
        <v>1</v>
      </c>
      <c r="P50" s="48"/>
      <c r="Q50" s="48"/>
      <c r="R50" s="48"/>
      <c r="S50" s="48"/>
      <c r="T50" s="48"/>
      <c r="U50" s="48"/>
    </row>
    <row r="51" spans="1:21" ht="30.75" customHeight="1">
      <c r="A51" s="48"/>
      <c r="B51" s="1268"/>
      <c r="C51" s="1269"/>
      <c r="D51" s="66"/>
      <c r="E51" s="1248" t="s">
        <v>17</v>
      </c>
      <c r="F51" s="1248"/>
      <c r="G51" s="1248"/>
      <c r="H51" s="1248"/>
      <c r="I51" s="1248"/>
      <c r="J51" s="1249"/>
      <c r="K51" s="63">
        <v>1</v>
      </c>
      <c r="L51" s="64">
        <v>0</v>
      </c>
      <c r="M51" s="64">
        <v>0</v>
      </c>
      <c r="N51" s="64">
        <v>0</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1307</v>
      </c>
      <c r="L52" s="64">
        <v>1266</v>
      </c>
      <c r="M52" s="64">
        <v>1291</v>
      </c>
      <c r="N52" s="64">
        <v>1301</v>
      </c>
      <c r="O52" s="65">
        <v>1269</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706</v>
      </c>
      <c r="L53" s="69">
        <v>801</v>
      </c>
      <c r="M53" s="69">
        <v>813</v>
      </c>
      <c r="N53" s="69">
        <v>777</v>
      </c>
      <c r="O53" s="70">
        <v>794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54" t="s">
        <v>24</v>
      </c>
      <c r="C57" s="1255"/>
      <c r="D57" s="1258" t="s">
        <v>25</v>
      </c>
      <c r="E57" s="1259"/>
      <c r="F57" s="1259"/>
      <c r="G57" s="1259"/>
      <c r="H57" s="1259"/>
      <c r="I57" s="1259"/>
      <c r="J57" s="1260"/>
      <c r="K57" s="82" t="s">
        <v>609</v>
      </c>
      <c r="L57" s="83" t="s">
        <v>609</v>
      </c>
      <c r="M57" s="83" t="s">
        <v>610</v>
      </c>
      <c r="N57" s="83" t="s">
        <v>611</v>
      </c>
      <c r="O57" s="84" t="s">
        <v>613</v>
      </c>
    </row>
    <row r="58" spans="1:21" ht="31.5" customHeight="1" thickBot="1">
      <c r="B58" s="1256"/>
      <c r="C58" s="1257"/>
      <c r="D58" s="1261" t="s">
        <v>26</v>
      </c>
      <c r="E58" s="1262"/>
      <c r="F58" s="1262"/>
      <c r="G58" s="1262"/>
      <c r="H58" s="1262"/>
      <c r="I58" s="1262"/>
      <c r="J58" s="1263"/>
      <c r="K58" s="85" t="s">
        <v>609</v>
      </c>
      <c r="L58" s="86" t="s">
        <v>610</v>
      </c>
      <c r="M58" s="86" t="s">
        <v>610</v>
      </c>
      <c r="N58" s="86" t="s">
        <v>612</v>
      </c>
      <c r="O58" s="87" t="s">
        <v>614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gdQ5mOGzm7cHban91h0a+FFayS3CIy8770ArEMe4dPVh/iWFbFnZmsHWDFVChvE3N3npQE5f9etQGcxNq8IQ==" saltValue="YVA5D4qVihCuJbIISkTc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84" t="s">
        <v>29</v>
      </c>
      <c r="C41" s="1285"/>
      <c r="D41" s="101"/>
      <c r="E41" s="1286" t="s">
        <v>30</v>
      </c>
      <c r="F41" s="1286"/>
      <c r="G41" s="1286"/>
      <c r="H41" s="1287"/>
      <c r="I41" s="102">
        <v>11522</v>
      </c>
      <c r="J41" s="103">
        <v>11783</v>
      </c>
      <c r="K41" s="103">
        <v>12621</v>
      </c>
      <c r="L41" s="103">
        <v>13206</v>
      </c>
      <c r="M41" s="104">
        <v>14471</v>
      </c>
    </row>
    <row r="42" spans="2:13" ht="27.75" customHeight="1">
      <c r="B42" s="1274"/>
      <c r="C42" s="1275"/>
      <c r="D42" s="105"/>
      <c r="E42" s="1278" t="s">
        <v>31</v>
      </c>
      <c r="F42" s="1278"/>
      <c r="G42" s="1278"/>
      <c r="H42" s="1279"/>
      <c r="I42" s="106">
        <v>10</v>
      </c>
      <c r="J42" s="107">
        <v>7</v>
      </c>
      <c r="K42" s="107">
        <v>5</v>
      </c>
      <c r="L42" s="107">
        <v>3</v>
      </c>
      <c r="M42" s="108">
        <v>2</v>
      </c>
    </row>
    <row r="43" spans="2:13" ht="27.75" customHeight="1">
      <c r="B43" s="1274"/>
      <c r="C43" s="1275"/>
      <c r="D43" s="105"/>
      <c r="E43" s="1278" t="s">
        <v>32</v>
      </c>
      <c r="F43" s="1278"/>
      <c r="G43" s="1278"/>
      <c r="H43" s="1279"/>
      <c r="I43" s="106">
        <v>7020</v>
      </c>
      <c r="J43" s="107">
        <v>6526</v>
      </c>
      <c r="K43" s="107">
        <v>6138</v>
      </c>
      <c r="L43" s="107">
        <v>5749</v>
      </c>
      <c r="M43" s="108">
        <v>5391</v>
      </c>
    </row>
    <row r="44" spans="2:13" ht="27.75" customHeight="1">
      <c r="B44" s="1274"/>
      <c r="C44" s="1275"/>
      <c r="D44" s="105"/>
      <c r="E44" s="1278" t="s">
        <v>33</v>
      </c>
      <c r="F44" s="1278"/>
      <c r="G44" s="1278"/>
      <c r="H44" s="1279"/>
      <c r="I44" s="106">
        <v>2868</v>
      </c>
      <c r="J44" s="107">
        <v>2698</v>
      </c>
      <c r="K44" s="107">
        <v>3042</v>
      </c>
      <c r="L44" s="107">
        <v>2884</v>
      </c>
      <c r="M44" s="108">
        <v>2870</v>
      </c>
    </row>
    <row r="45" spans="2:13" ht="27.75" customHeight="1">
      <c r="B45" s="1274"/>
      <c r="C45" s="1275"/>
      <c r="D45" s="105"/>
      <c r="E45" s="1278" t="s">
        <v>34</v>
      </c>
      <c r="F45" s="1278"/>
      <c r="G45" s="1278"/>
      <c r="H45" s="1279"/>
      <c r="I45" s="106">
        <v>2575</v>
      </c>
      <c r="J45" s="107">
        <v>2512</v>
      </c>
      <c r="K45" s="107">
        <v>2512</v>
      </c>
      <c r="L45" s="107">
        <v>2472</v>
      </c>
      <c r="M45" s="108">
        <v>2325</v>
      </c>
    </row>
    <row r="46" spans="2:13" ht="27.75" customHeight="1">
      <c r="B46" s="1274"/>
      <c r="C46" s="1275"/>
      <c r="D46" s="109"/>
      <c r="E46" s="1278" t="s">
        <v>35</v>
      </c>
      <c r="F46" s="1278"/>
      <c r="G46" s="1278"/>
      <c r="H46" s="1279"/>
      <c r="I46" s="106" t="s">
        <v>507</v>
      </c>
      <c r="J46" s="107" t="s">
        <v>507</v>
      </c>
      <c r="K46" s="107" t="s">
        <v>507</v>
      </c>
      <c r="L46" s="107" t="s">
        <v>507</v>
      </c>
      <c r="M46" s="108" t="s">
        <v>507</v>
      </c>
    </row>
    <row r="47" spans="2:13" ht="27.75" customHeight="1">
      <c r="B47" s="1274"/>
      <c r="C47" s="1275"/>
      <c r="D47" s="110"/>
      <c r="E47" s="1288" t="s">
        <v>36</v>
      </c>
      <c r="F47" s="1289"/>
      <c r="G47" s="1289"/>
      <c r="H47" s="1290"/>
      <c r="I47" s="106" t="s">
        <v>507</v>
      </c>
      <c r="J47" s="107" t="s">
        <v>507</v>
      </c>
      <c r="K47" s="107" t="s">
        <v>507</v>
      </c>
      <c r="L47" s="107" t="s">
        <v>507</v>
      </c>
      <c r="M47" s="108" t="s">
        <v>507</v>
      </c>
    </row>
    <row r="48" spans="2:13" ht="27.75" customHeight="1">
      <c r="B48" s="1274"/>
      <c r="C48" s="1275"/>
      <c r="D48" s="105"/>
      <c r="E48" s="1278" t="s">
        <v>37</v>
      </c>
      <c r="F48" s="1278"/>
      <c r="G48" s="1278"/>
      <c r="H48" s="1279"/>
      <c r="I48" s="106" t="s">
        <v>507</v>
      </c>
      <c r="J48" s="107" t="s">
        <v>507</v>
      </c>
      <c r="K48" s="107" t="s">
        <v>507</v>
      </c>
      <c r="L48" s="107" t="s">
        <v>507</v>
      </c>
      <c r="M48" s="108" t="s">
        <v>507</v>
      </c>
    </row>
    <row r="49" spans="2:13" ht="27.75" customHeight="1">
      <c r="B49" s="1276"/>
      <c r="C49" s="1277"/>
      <c r="D49" s="105"/>
      <c r="E49" s="1278" t="s">
        <v>38</v>
      </c>
      <c r="F49" s="1278"/>
      <c r="G49" s="1278"/>
      <c r="H49" s="1279"/>
      <c r="I49" s="106" t="s">
        <v>507</v>
      </c>
      <c r="J49" s="107" t="s">
        <v>507</v>
      </c>
      <c r="K49" s="107" t="s">
        <v>507</v>
      </c>
      <c r="L49" s="107" t="s">
        <v>507</v>
      </c>
      <c r="M49" s="108" t="s">
        <v>507</v>
      </c>
    </row>
    <row r="50" spans="2:13" ht="27.75" customHeight="1">
      <c r="B50" s="1272" t="s">
        <v>39</v>
      </c>
      <c r="C50" s="1273"/>
      <c r="D50" s="111"/>
      <c r="E50" s="1278" t="s">
        <v>40</v>
      </c>
      <c r="F50" s="1278"/>
      <c r="G50" s="1278"/>
      <c r="H50" s="1279"/>
      <c r="I50" s="106">
        <v>2041</v>
      </c>
      <c r="J50" s="107">
        <v>2223</v>
      </c>
      <c r="K50" s="107">
        <v>2696</v>
      </c>
      <c r="L50" s="107">
        <v>2202</v>
      </c>
      <c r="M50" s="108">
        <v>1685</v>
      </c>
    </row>
    <row r="51" spans="2:13" ht="27.75" customHeight="1">
      <c r="B51" s="1274"/>
      <c r="C51" s="1275"/>
      <c r="D51" s="105"/>
      <c r="E51" s="1278" t="s">
        <v>41</v>
      </c>
      <c r="F51" s="1278"/>
      <c r="G51" s="1278"/>
      <c r="H51" s="1279"/>
      <c r="I51" s="106">
        <v>1109</v>
      </c>
      <c r="J51" s="107">
        <v>1036</v>
      </c>
      <c r="K51" s="107">
        <v>1001</v>
      </c>
      <c r="L51" s="107">
        <v>934</v>
      </c>
      <c r="M51" s="108">
        <v>1042</v>
      </c>
    </row>
    <row r="52" spans="2:13" ht="27.75" customHeight="1">
      <c r="B52" s="1276"/>
      <c r="C52" s="1277"/>
      <c r="D52" s="105"/>
      <c r="E52" s="1278" t="s">
        <v>42</v>
      </c>
      <c r="F52" s="1278"/>
      <c r="G52" s="1278"/>
      <c r="H52" s="1279"/>
      <c r="I52" s="106">
        <v>12705</v>
      </c>
      <c r="J52" s="107">
        <v>12462</v>
      </c>
      <c r="K52" s="107">
        <v>12840</v>
      </c>
      <c r="L52" s="107">
        <v>12450</v>
      </c>
      <c r="M52" s="108">
        <v>12547</v>
      </c>
    </row>
    <row r="53" spans="2:13" ht="27.75" customHeight="1" thickBot="1">
      <c r="B53" s="1280" t="s">
        <v>43</v>
      </c>
      <c r="C53" s="1281"/>
      <c r="D53" s="112"/>
      <c r="E53" s="1282" t="s">
        <v>44</v>
      </c>
      <c r="F53" s="1282"/>
      <c r="G53" s="1282"/>
      <c r="H53" s="1283"/>
      <c r="I53" s="113">
        <v>8139</v>
      </c>
      <c r="J53" s="114">
        <v>7807</v>
      </c>
      <c r="K53" s="114">
        <v>7781</v>
      </c>
      <c r="L53" s="114">
        <v>8729</v>
      </c>
      <c r="M53" s="115">
        <v>9785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fxWhf2zTgi+6RX6sNyQ76T9CdemEQreoCfmKpMG94azKcNbexYWrzPXC1CED3ExJeHPUFFVWmocrPh9PTZ90w==" saltValue="vr16c83gwKVmfLX/ys+r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299" t="s">
        <v>47</v>
      </c>
      <c r="D55" s="1299"/>
      <c r="E55" s="1300"/>
      <c r="F55" s="127">
        <v>1003</v>
      </c>
      <c r="G55" s="127">
        <v>716</v>
      </c>
      <c r="H55" s="128">
        <v>508</v>
      </c>
    </row>
    <row r="56" spans="2:8" ht="52.5" customHeight="1">
      <c r="B56" s="129"/>
      <c r="C56" s="1301" t="s">
        <v>48</v>
      </c>
      <c r="D56" s="1301"/>
      <c r="E56" s="1302"/>
      <c r="F56" s="130">
        <v>88</v>
      </c>
      <c r="G56" s="130">
        <v>89</v>
      </c>
      <c r="H56" s="131">
        <v>37</v>
      </c>
    </row>
    <row r="57" spans="2:8" ht="53.25" customHeight="1">
      <c r="B57" s="129"/>
      <c r="C57" s="1303" t="s">
        <v>49</v>
      </c>
      <c r="D57" s="1303"/>
      <c r="E57" s="1304"/>
      <c r="F57" s="132">
        <v>1292</v>
      </c>
      <c r="G57" s="132">
        <v>1014</v>
      </c>
      <c r="H57" s="133">
        <v>735</v>
      </c>
    </row>
    <row r="58" spans="2:8" ht="45.75" customHeight="1">
      <c r="B58" s="134"/>
      <c r="C58" s="1291" t="s">
        <v>604</v>
      </c>
      <c r="D58" s="1292"/>
      <c r="E58" s="1293"/>
      <c r="F58" s="135">
        <v>657</v>
      </c>
      <c r="G58" s="135">
        <v>609</v>
      </c>
      <c r="H58" s="136">
        <v>419</v>
      </c>
    </row>
    <row r="59" spans="2:8" ht="45.75" customHeight="1">
      <c r="B59" s="134"/>
      <c r="C59" s="1291" t="s">
        <v>605</v>
      </c>
      <c r="D59" s="1292"/>
      <c r="E59" s="1293"/>
      <c r="F59" s="135">
        <v>357</v>
      </c>
      <c r="G59" s="135">
        <v>156</v>
      </c>
      <c r="H59" s="136">
        <v>98</v>
      </c>
    </row>
    <row r="60" spans="2:8" ht="45.75" customHeight="1">
      <c r="B60" s="134"/>
      <c r="C60" s="1291" t="s">
        <v>606</v>
      </c>
      <c r="D60" s="1292"/>
      <c r="E60" s="1293"/>
      <c r="F60" s="135">
        <v>81</v>
      </c>
      <c r="G60" s="135">
        <v>79</v>
      </c>
      <c r="H60" s="136">
        <v>77</v>
      </c>
    </row>
    <row r="61" spans="2:8" ht="45.75" customHeight="1">
      <c r="B61" s="134"/>
      <c r="C61" s="1291" t="s">
        <v>607</v>
      </c>
      <c r="D61" s="1292"/>
      <c r="E61" s="1293"/>
      <c r="F61" s="135">
        <v>41</v>
      </c>
      <c r="G61" s="135">
        <v>40</v>
      </c>
      <c r="H61" s="136">
        <v>45</v>
      </c>
    </row>
    <row r="62" spans="2:8" ht="45.75" customHeight="1" thickBot="1">
      <c r="B62" s="137"/>
      <c r="C62" s="1294" t="s">
        <v>608</v>
      </c>
      <c r="D62" s="1295"/>
      <c r="E62" s="1296"/>
      <c r="F62" s="138">
        <v>36</v>
      </c>
      <c r="G62" s="138">
        <v>37</v>
      </c>
      <c r="H62" s="139">
        <v>37</v>
      </c>
    </row>
    <row r="63" spans="2:8" ht="52.5" customHeight="1" thickBot="1">
      <c r="B63" s="140"/>
      <c r="C63" s="1297" t="s">
        <v>50</v>
      </c>
      <c r="D63" s="1297"/>
      <c r="E63" s="1298"/>
      <c r="F63" s="141">
        <v>2384</v>
      </c>
      <c r="G63" s="141">
        <v>1818</v>
      </c>
      <c r="H63" s="142">
        <v>1280</v>
      </c>
    </row>
    <row r="64" spans="2:8" ht="15" customHeight="1"/>
    <row r="65" ht="0" hidden="1" customHeight="1"/>
    <row r="66" ht="0" hidden="1" customHeight="1"/>
  </sheetData>
  <sheetProtection algorithmName="SHA-512" hashValue="FbVi4BMpxCF8kgX/rZa34QRdI9WOLutc+8N5W92SIOapiv0X0qpzaWSUg326uNrRnyTuX5fwql6JfxfS0VcMWw==" saltValue="dCj0MTM/ryX64orzbfG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623</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548</v>
      </c>
      <c r="BQ50" s="1309"/>
      <c r="BR50" s="1309"/>
      <c r="BS50" s="1309"/>
      <c r="BT50" s="1309"/>
      <c r="BU50" s="1309"/>
      <c r="BV50" s="1309"/>
      <c r="BW50" s="1309"/>
      <c r="BX50" s="1309" t="s">
        <v>549</v>
      </c>
      <c r="BY50" s="1309"/>
      <c r="BZ50" s="1309"/>
      <c r="CA50" s="1309"/>
      <c r="CB50" s="1309"/>
      <c r="CC50" s="1309"/>
      <c r="CD50" s="1309"/>
      <c r="CE50" s="1309"/>
      <c r="CF50" s="1309" t="s">
        <v>550</v>
      </c>
      <c r="CG50" s="1309"/>
      <c r="CH50" s="1309"/>
      <c r="CI50" s="1309"/>
      <c r="CJ50" s="1309"/>
      <c r="CK50" s="1309"/>
      <c r="CL50" s="1309"/>
      <c r="CM50" s="1309"/>
      <c r="CN50" s="1309" t="s">
        <v>551</v>
      </c>
      <c r="CO50" s="1309"/>
      <c r="CP50" s="1309"/>
      <c r="CQ50" s="1309"/>
      <c r="CR50" s="1309"/>
      <c r="CS50" s="1309"/>
      <c r="CT50" s="1309"/>
      <c r="CU50" s="1309"/>
      <c r="CV50" s="1309" t="s">
        <v>552</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1">
        <v>103.7</v>
      </c>
      <c r="CG51" s="1311"/>
      <c r="CH51" s="1311"/>
      <c r="CI51" s="1311"/>
      <c r="CJ51" s="1311"/>
      <c r="CK51" s="1311"/>
      <c r="CL51" s="1311"/>
      <c r="CM51" s="1311"/>
      <c r="CN51" s="1311">
        <v>128.1</v>
      </c>
      <c r="CO51" s="1311"/>
      <c r="CP51" s="1311"/>
      <c r="CQ51" s="1311"/>
      <c r="CR51" s="1311"/>
      <c r="CS51" s="1311"/>
      <c r="CT51" s="1311"/>
      <c r="CU51" s="1311"/>
      <c r="CV51" s="1310"/>
      <c r="CW51" s="1311"/>
      <c r="CX51" s="1311"/>
      <c r="CY51" s="1311"/>
      <c r="CZ51" s="1311"/>
      <c r="DA51" s="1311"/>
      <c r="DB51" s="1311"/>
      <c r="DC51" s="1311"/>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1">
        <v>66.900000000000006</v>
      </c>
      <c r="CG53" s="1311"/>
      <c r="CH53" s="1311"/>
      <c r="CI53" s="1311"/>
      <c r="CJ53" s="1311"/>
      <c r="CK53" s="1311"/>
      <c r="CL53" s="1311"/>
      <c r="CM53" s="1311"/>
      <c r="CN53" s="1311">
        <v>75.900000000000006</v>
      </c>
      <c r="CO53" s="1311"/>
      <c r="CP53" s="1311"/>
      <c r="CQ53" s="1311"/>
      <c r="CR53" s="1311"/>
      <c r="CS53" s="1311"/>
      <c r="CT53" s="1311"/>
      <c r="CU53" s="1311"/>
      <c r="CV53" s="1310"/>
      <c r="CW53" s="1311"/>
      <c r="CX53" s="1311"/>
      <c r="CY53" s="1311"/>
      <c r="CZ53" s="1311"/>
      <c r="DA53" s="1311"/>
      <c r="DB53" s="1311"/>
      <c r="DC53" s="1311"/>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5"/>
      <c r="H55" s="1305"/>
      <c r="I55" s="1305"/>
      <c r="J55" s="1305"/>
      <c r="K55" s="1322"/>
      <c r="L55" s="1322"/>
      <c r="M55" s="1322"/>
      <c r="N55" s="1322"/>
      <c r="AN55" s="1309" t="s">
        <v>627</v>
      </c>
      <c r="AO55" s="1309"/>
      <c r="AP55" s="1309"/>
      <c r="AQ55" s="1309"/>
      <c r="AR55" s="1309"/>
      <c r="AS55" s="1309"/>
      <c r="AT55" s="1309"/>
      <c r="AU55" s="1309"/>
      <c r="AV55" s="1309"/>
      <c r="AW55" s="1309"/>
      <c r="AX55" s="1309"/>
      <c r="AY55" s="1309"/>
      <c r="AZ55" s="1309"/>
      <c r="BA55" s="1309"/>
      <c r="BB55" s="1312" t="s">
        <v>625</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1">
        <v>52.3</v>
      </c>
      <c r="CG55" s="1311"/>
      <c r="CH55" s="1311"/>
      <c r="CI55" s="1311"/>
      <c r="CJ55" s="1311"/>
      <c r="CK55" s="1311"/>
      <c r="CL55" s="1311"/>
      <c r="CM55" s="1311"/>
      <c r="CN55" s="1311">
        <v>55.4</v>
      </c>
      <c r="CO55" s="1311"/>
      <c r="CP55" s="1311"/>
      <c r="CQ55" s="1311"/>
      <c r="CR55" s="1311"/>
      <c r="CS55" s="1311"/>
      <c r="CT55" s="1311"/>
      <c r="CU55" s="1311"/>
      <c r="CV55" s="1310"/>
      <c r="CW55" s="1311"/>
      <c r="CX55" s="1311"/>
      <c r="CY55" s="1311"/>
      <c r="CZ55" s="1311"/>
      <c r="DA55" s="1311"/>
      <c r="DB55" s="1311"/>
      <c r="DC55" s="1311"/>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626</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1">
        <v>57.1</v>
      </c>
      <c r="CG57" s="1311"/>
      <c r="CH57" s="1311"/>
      <c r="CI57" s="1311"/>
      <c r="CJ57" s="1311"/>
      <c r="CK57" s="1311"/>
      <c r="CL57" s="1311"/>
      <c r="CM57" s="1311"/>
      <c r="CN57" s="1311">
        <v>58.7</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628</v>
      </c>
    </row>
    <row r="64" spans="1:109">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623</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548</v>
      </c>
      <c r="BQ72" s="1309"/>
      <c r="BR72" s="1309"/>
      <c r="BS72" s="1309"/>
      <c r="BT72" s="1309"/>
      <c r="BU72" s="1309"/>
      <c r="BV72" s="1309"/>
      <c r="BW72" s="1309"/>
      <c r="BX72" s="1309" t="s">
        <v>549</v>
      </c>
      <c r="BY72" s="1309"/>
      <c r="BZ72" s="1309"/>
      <c r="CA72" s="1309"/>
      <c r="CB72" s="1309"/>
      <c r="CC72" s="1309"/>
      <c r="CD72" s="1309"/>
      <c r="CE72" s="1309"/>
      <c r="CF72" s="1309" t="s">
        <v>550</v>
      </c>
      <c r="CG72" s="1309"/>
      <c r="CH72" s="1309"/>
      <c r="CI72" s="1309"/>
      <c r="CJ72" s="1309"/>
      <c r="CK72" s="1309"/>
      <c r="CL72" s="1309"/>
      <c r="CM72" s="1309"/>
      <c r="CN72" s="1309" t="s">
        <v>551</v>
      </c>
      <c r="CO72" s="1309"/>
      <c r="CP72" s="1309"/>
      <c r="CQ72" s="1309"/>
      <c r="CR72" s="1309"/>
      <c r="CS72" s="1309"/>
      <c r="CT72" s="1309"/>
      <c r="CU72" s="1309"/>
      <c r="CV72" s="1309" t="s">
        <v>552</v>
      </c>
      <c r="CW72" s="1309"/>
      <c r="CX72" s="1309"/>
      <c r="CY72" s="1309"/>
      <c r="CZ72" s="1309"/>
      <c r="DA72" s="1309"/>
      <c r="DB72" s="1309"/>
      <c r="DC72" s="1309"/>
    </row>
    <row r="73" spans="2:107">
      <c r="B73" s="394"/>
      <c r="G73" s="1323"/>
      <c r="H73" s="1323"/>
      <c r="I73" s="1323"/>
      <c r="J73" s="1323"/>
      <c r="K73" s="1326"/>
      <c r="L73" s="1326"/>
      <c r="M73" s="1326"/>
      <c r="N73" s="1326"/>
      <c r="AM73" s="403"/>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11">
        <v>120.5</v>
      </c>
      <c r="BQ73" s="1311"/>
      <c r="BR73" s="1311"/>
      <c r="BS73" s="1311"/>
      <c r="BT73" s="1311"/>
      <c r="BU73" s="1311"/>
      <c r="BV73" s="1311"/>
      <c r="BW73" s="1311"/>
      <c r="BX73" s="1311">
        <v>117.5</v>
      </c>
      <c r="BY73" s="1311"/>
      <c r="BZ73" s="1311"/>
      <c r="CA73" s="1311"/>
      <c r="CB73" s="1311"/>
      <c r="CC73" s="1311"/>
      <c r="CD73" s="1311"/>
      <c r="CE73" s="1311"/>
      <c r="CF73" s="1311">
        <v>103.7</v>
      </c>
      <c r="CG73" s="1311"/>
      <c r="CH73" s="1311"/>
      <c r="CI73" s="1311"/>
      <c r="CJ73" s="1311"/>
      <c r="CK73" s="1311"/>
      <c r="CL73" s="1311"/>
      <c r="CM73" s="1311"/>
      <c r="CN73" s="1311">
        <v>128.1</v>
      </c>
      <c r="CO73" s="1311"/>
      <c r="CP73" s="1311"/>
      <c r="CQ73" s="1311"/>
      <c r="CR73" s="1311"/>
      <c r="CS73" s="1311"/>
      <c r="CT73" s="1311"/>
      <c r="CU73" s="1311"/>
      <c r="CV73" s="1311">
        <v>144.69999999999999</v>
      </c>
      <c r="CW73" s="1311"/>
      <c r="CX73" s="1311"/>
      <c r="CY73" s="1311"/>
      <c r="CZ73" s="1311"/>
      <c r="DA73" s="1311"/>
      <c r="DB73" s="1311"/>
      <c r="DC73" s="1311"/>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629</v>
      </c>
      <c r="BC75" s="1312"/>
      <c r="BD75" s="1312"/>
      <c r="BE75" s="1312"/>
      <c r="BF75" s="1312"/>
      <c r="BG75" s="1312"/>
      <c r="BH75" s="1312"/>
      <c r="BI75" s="1312"/>
      <c r="BJ75" s="1312"/>
      <c r="BK75" s="1312"/>
      <c r="BL75" s="1312"/>
      <c r="BM75" s="1312"/>
      <c r="BN75" s="1312"/>
      <c r="BO75" s="1312"/>
      <c r="BP75" s="1311">
        <v>12.6</v>
      </c>
      <c r="BQ75" s="1311"/>
      <c r="BR75" s="1311"/>
      <c r="BS75" s="1311"/>
      <c r="BT75" s="1311"/>
      <c r="BU75" s="1311"/>
      <c r="BV75" s="1311"/>
      <c r="BW75" s="1311"/>
      <c r="BX75" s="1311">
        <v>11.8</v>
      </c>
      <c r="BY75" s="1311"/>
      <c r="BZ75" s="1311"/>
      <c r="CA75" s="1311"/>
      <c r="CB75" s="1311"/>
      <c r="CC75" s="1311"/>
      <c r="CD75" s="1311"/>
      <c r="CE75" s="1311"/>
      <c r="CF75" s="1311">
        <v>11.1</v>
      </c>
      <c r="CG75" s="1311"/>
      <c r="CH75" s="1311"/>
      <c r="CI75" s="1311"/>
      <c r="CJ75" s="1311"/>
      <c r="CK75" s="1311"/>
      <c r="CL75" s="1311"/>
      <c r="CM75" s="1311"/>
      <c r="CN75" s="1311">
        <v>11.4</v>
      </c>
      <c r="CO75" s="1311"/>
      <c r="CP75" s="1311"/>
      <c r="CQ75" s="1311"/>
      <c r="CR75" s="1311"/>
      <c r="CS75" s="1311"/>
      <c r="CT75" s="1311"/>
      <c r="CU75" s="1311"/>
      <c r="CV75" s="1311">
        <v>11.3</v>
      </c>
      <c r="CW75" s="1311"/>
      <c r="CX75" s="1311"/>
      <c r="CY75" s="1311"/>
      <c r="CZ75" s="1311"/>
      <c r="DA75" s="1311"/>
      <c r="DB75" s="1311"/>
      <c r="DC75" s="1311"/>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5"/>
      <c r="H77" s="1305"/>
      <c r="I77" s="1305"/>
      <c r="J77" s="1305"/>
      <c r="K77" s="1326"/>
      <c r="L77" s="1326"/>
      <c r="M77" s="1326"/>
      <c r="N77" s="1326"/>
      <c r="AN77" s="1309" t="s">
        <v>627</v>
      </c>
      <c r="AO77" s="1309"/>
      <c r="AP77" s="1309"/>
      <c r="AQ77" s="1309"/>
      <c r="AR77" s="1309"/>
      <c r="AS77" s="1309"/>
      <c r="AT77" s="1309"/>
      <c r="AU77" s="1309"/>
      <c r="AV77" s="1309"/>
      <c r="AW77" s="1309"/>
      <c r="AX77" s="1309"/>
      <c r="AY77" s="1309"/>
      <c r="AZ77" s="1309"/>
      <c r="BA77" s="1309"/>
      <c r="BB77" s="1312" t="s">
        <v>625</v>
      </c>
      <c r="BC77" s="1312"/>
      <c r="BD77" s="1312"/>
      <c r="BE77" s="1312"/>
      <c r="BF77" s="1312"/>
      <c r="BG77" s="1312"/>
      <c r="BH77" s="1312"/>
      <c r="BI77" s="1312"/>
      <c r="BJ77" s="1312"/>
      <c r="BK77" s="1312"/>
      <c r="BL77" s="1312"/>
      <c r="BM77" s="1312"/>
      <c r="BN77" s="1312"/>
      <c r="BO77" s="1312"/>
      <c r="BP77" s="1311">
        <v>48.6</v>
      </c>
      <c r="BQ77" s="1311"/>
      <c r="BR77" s="1311"/>
      <c r="BS77" s="1311"/>
      <c r="BT77" s="1311"/>
      <c r="BU77" s="1311"/>
      <c r="BV77" s="1311"/>
      <c r="BW77" s="1311"/>
      <c r="BX77" s="1311">
        <v>56.8</v>
      </c>
      <c r="BY77" s="1311"/>
      <c r="BZ77" s="1311"/>
      <c r="CA77" s="1311"/>
      <c r="CB77" s="1311"/>
      <c r="CC77" s="1311"/>
      <c r="CD77" s="1311"/>
      <c r="CE77" s="1311"/>
      <c r="CF77" s="1311">
        <v>52.3</v>
      </c>
      <c r="CG77" s="1311"/>
      <c r="CH77" s="1311"/>
      <c r="CI77" s="1311"/>
      <c r="CJ77" s="1311"/>
      <c r="CK77" s="1311"/>
      <c r="CL77" s="1311"/>
      <c r="CM77" s="1311"/>
      <c r="CN77" s="1311">
        <v>55.4</v>
      </c>
      <c r="CO77" s="1311"/>
      <c r="CP77" s="1311"/>
      <c r="CQ77" s="1311"/>
      <c r="CR77" s="1311"/>
      <c r="CS77" s="1311"/>
      <c r="CT77" s="1311"/>
      <c r="CU77" s="1311"/>
      <c r="CV77" s="1311">
        <v>52.7</v>
      </c>
      <c r="CW77" s="1311"/>
      <c r="CX77" s="1311"/>
      <c r="CY77" s="1311"/>
      <c r="CZ77" s="1311"/>
      <c r="DA77" s="1311"/>
      <c r="DB77" s="1311"/>
      <c r="DC77" s="1311"/>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629</v>
      </c>
      <c r="BC79" s="1312"/>
      <c r="BD79" s="1312"/>
      <c r="BE79" s="1312"/>
      <c r="BF79" s="1312"/>
      <c r="BG79" s="1312"/>
      <c r="BH79" s="1312"/>
      <c r="BI79" s="1312"/>
      <c r="BJ79" s="1312"/>
      <c r="BK79" s="1312"/>
      <c r="BL79" s="1312"/>
      <c r="BM79" s="1312"/>
      <c r="BN79" s="1312"/>
      <c r="BO79" s="1312"/>
      <c r="BP79" s="1311">
        <v>10.4</v>
      </c>
      <c r="BQ79" s="1311"/>
      <c r="BR79" s="1311"/>
      <c r="BS79" s="1311"/>
      <c r="BT79" s="1311"/>
      <c r="BU79" s="1311"/>
      <c r="BV79" s="1311"/>
      <c r="BW79" s="1311"/>
      <c r="BX79" s="1311">
        <v>10.199999999999999</v>
      </c>
      <c r="BY79" s="1311"/>
      <c r="BZ79" s="1311"/>
      <c r="CA79" s="1311"/>
      <c r="CB79" s="1311"/>
      <c r="CC79" s="1311"/>
      <c r="CD79" s="1311"/>
      <c r="CE79" s="1311"/>
      <c r="CF79" s="1311">
        <v>10</v>
      </c>
      <c r="CG79" s="1311"/>
      <c r="CH79" s="1311"/>
      <c r="CI79" s="1311"/>
      <c r="CJ79" s="1311"/>
      <c r="CK79" s="1311"/>
      <c r="CL79" s="1311"/>
      <c r="CM79" s="1311"/>
      <c r="CN79" s="1311">
        <v>9.6999999999999993</v>
      </c>
      <c r="CO79" s="1311"/>
      <c r="CP79" s="1311"/>
      <c r="CQ79" s="1311"/>
      <c r="CR79" s="1311"/>
      <c r="CS79" s="1311"/>
      <c r="CT79" s="1311"/>
      <c r="CU79" s="1311"/>
      <c r="CV79" s="1311">
        <v>9.5</v>
      </c>
      <c r="CW79" s="1311"/>
      <c r="CX79" s="1311"/>
      <c r="CY79" s="1311"/>
      <c r="CZ79" s="1311"/>
      <c r="DA79" s="1311"/>
      <c r="DB79" s="1311"/>
      <c r="DC79" s="1311"/>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OX/uarMPrYC3j0bxTeoggtmkHIm4tnzbHVL5FHbl6iaT51c5+wWLpx7X8UcMvXb2Ij9Y8MRFUwCdOaBffnFA==" saltValue="eWRh7VxLNKEB1TtItyrz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g1wkDFtD9FUTT2JEv8bkmqgOzJhR9SBqiwpAtM+pbqakr0zZAy6Hidz1CzwzCHnGETTutDkwglhXHeO+CN6VQ==" saltValue="9Rhdf5WxBvETzOxbEX0A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L8DzjV+9TmbD/lS/YsVry69/UiU1hVuLc61PUXXZYCiYAENNV0USRKPwpHv1xHkgYIHstLFENgHdG6RLAfbdw==" saltValue="m84s/I1TSAYrxxUx93wgS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79585</v>
      </c>
      <c r="E3" s="161"/>
      <c r="F3" s="162">
        <v>83623</v>
      </c>
      <c r="G3" s="163"/>
      <c r="H3" s="164"/>
    </row>
    <row r="4" spans="1:8">
      <c r="A4" s="165"/>
      <c r="B4" s="166"/>
      <c r="C4" s="167"/>
      <c r="D4" s="168">
        <v>29045</v>
      </c>
      <c r="E4" s="169"/>
      <c r="F4" s="170">
        <v>48787</v>
      </c>
      <c r="G4" s="171"/>
      <c r="H4" s="172"/>
    </row>
    <row r="5" spans="1:8">
      <c r="A5" s="153" t="s">
        <v>540</v>
      </c>
      <c r="B5" s="158"/>
      <c r="C5" s="159"/>
      <c r="D5" s="160">
        <v>61115</v>
      </c>
      <c r="E5" s="161"/>
      <c r="F5" s="162">
        <v>81768</v>
      </c>
      <c r="G5" s="163"/>
      <c r="H5" s="164"/>
    </row>
    <row r="6" spans="1:8">
      <c r="A6" s="165"/>
      <c r="B6" s="166"/>
      <c r="C6" s="167"/>
      <c r="D6" s="168">
        <v>25844</v>
      </c>
      <c r="E6" s="169"/>
      <c r="F6" s="170">
        <v>37917</v>
      </c>
      <c r="G6" s="171"/>
      <c r="H6" s="172"/>
    </row>
    <row r="7" spans="1:8">
      <c r="A7" s="153" t="s">
        <v>541</v>
      </c>
      <c r="B7" s="158"/>
      <c r="C7" s="159"/>
      <c r="D7" s="160">
        <v>92508</v>
      </c>
      <c r="E7" s="161"/>
      <c r="F7" s="162">
        <v>65876</v>
      </c>
      <c r="G7" s="163"/>
      <c r="H7" s="164"/>
    </row>
    <row r="8" spans="1:8">
      <c r="A8" s="165"/>
      <c r="B8" s="166"/>
      <c r="C8" s="167"/>
      <c r="D8" s="168">
        <v>34137</v>
      </c>
      <c r="E8" s="169"/>
      <c r="F8" s="170">
        <v>36484</v>
      </c>
      <c r="G8" s="171"/>
      <c r="H8" s="172"/>
    </row>
    <row r="9" spans="1:8">
      <c r="A9" s="153" t="s">
        <v>542</v>
      </c>
      <c r="B9" s="158"/>
      <c r="C9" s="159"/>
      <c r="D9" s="160">
        <v>75984</v>
      </c>
      <c r="E9" s="161"/>
      <c r="F9" s="162">
        <v>68468</v>
      </c>
      <c r="G9" s="163"/>
      <c r="H9" s="164"/>
    </row>
    <row r="10" spans="1:8">
      <c r="A10" s="165"/>
      <c r="B10" s="166"/>
      <c r="C10" s="167"/>
      <c r="D10" s="168">
        <v>39492</v>
      </c>
      <c r="E10" s="169"/>
      <c r="F10" s="170">
        <v>34140</v>
      </c>
      <c r="G10" s="171"/>
      <c r="H10" s="172"/>
    </row>
    <row r="11" spans="1:8">
      <c r="A11" s="153" t="s">
        <v>543</v>
      </c>
      <c r="B11" s="158"/>
      <c r="C11" s="159"/>
      <c r="D11" s="160">
        <v>96233</v>
      </c>
      <c r="E11" s="161"/>
      <c r="F11" s="162">
        <v>69729</v>
      </c>
      <c r="G11" s="163"/>
      <c r="H11" s="164"/>
    </row>
    <row r="12" spans="1:8">
      <c r="A12" s="165"/>
      <c r="B12" s="166"/>
      <c r="C12" s="173"/>
      <c r="D12" s="168">
        <v>69991</v>
      </c>
      <c r="E12" s="169"/>
      <c r="F12" s="170">
        <v>38908</v>
      </c>
      <c r="G12" s="171"/>
      <c r="H12" s="172"/>
    </row>
    <row r="13" spans="1:8">
      <c r="A13" s="153"/>
      <c r="B13" s="158"/>
      <c r="C13" s="174"/>
      <c r="D13" s="175">
        <v>81085</v>
      </c>
      <c r="E13" s="176"/>
      <c r="F13" s="177">
        <v>73893</v>
      </c>
      <c r="G13" s="178"/>
      <c r="H13" s="164"/>
    </row>
    <row r="14" spans="1:8">
      <c r="A14" s="165"/>
      <c r="B14" s="166"/>
      <c r="C14" s="167"/>
      <c r="D14" s="168">
        <v>39702</v>
      </c>
      <c r="E14" s="169"/>
      <c r="F14" s="170">
        <v>39247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7.37</v>
      </c>
      <c r="C19" s="179">
        <f>ROUND(VALUE(SUBSTITUTE(実質収支比率等に係る経年分析!G$48,"▲","-")),2)</f>
        <v>6.32</v>
      </c>
      <c r="D19" s="179">
        <f>ROUND(VALUE(SUBSTITUTE(実質収支比率等に係る経年分析!H$48,"▲","-")),2)</f>
        <v>5.37</v>
      </c>
      <c r="E19" s="179">
        <f>ROUND(VALUE(SUBSTITUTE(実質収支比率等に係る経年分析!I$48,"▲","-")),2)</f>
        <v>5.87</v>
      </c>
      <c r="F19" s="179">
        <f>ROUND(VALUE(SUBSTITUTE(実質収支比率等に係る経年分析!J$48,"▲","-")),2)</f>
        <v>5.0199999999999996</v>
      </c>
    </row>
    <row r="20" spans="1:11">
      <c r="A20" s="179" t="s">
        <v>54</v>
      </c>
      <c r="B20" s="179">
        <f>ROUND(VALUE(SUBSTITUTE(実質収支比率等に係る経年分析!F$47,"▲","-")),2)</f>
        <v>12.63</v>
      </c>
      <c r="C20" s="179">
        <f>ROUND(VALUE(SUBSTITUTE(実質収支比率等に係る経年分析!G$47,"▲","-")),2)</f>
        <v>12.89</v>
      </c>
      <c r="D20" s="179">
        <f>ROUND(VALUE(SUBSTITUTE(実質収支比率等に係る経年分析!H$47,"▲","-")),2)</f>
        <v>11.58</v>
      </c>
      <c r="E20" s="179">
        <f>ROUND(VALUE(SUBSTITUTE(実質収支比率等に係る経年分析!I$47,"▲","-")),2)</f>
        <v>8.9700000000000006</v>
      </c>
      <c r="F20" s="179">
        <f>ROUND(VALUE(SUBSTITUTE(実質収支比率等に係る経年分析!J$47,"▲","-")),2)</f>
        <v>6.43</v>
      </c>
    </row>
    <row r="21" spans="1:11">
      <c r="A21" s="179" t="s">
        <v>55</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-1.17</v>
      </c>
      <c r="D21" s="179">
        <f>IF(ISNUMBER(VALUE(SUBSTITUTE(実質収支比率等に係る経年分析!H$49,"▲","-"))),ROUND(VALUE(SUBSTITUTE(実質収支比率等に係る経年分析!H$49,"▲","-")),2),NA())</f>
        <v>-0.28999999999999998</v>
      </c>
      <c r="E21" s="179">
        <f>IF(ISNUMBER(VALUE(SUBSTITUTE(実質収支比率等に係る経年分析!I$49,"▲","-"))),ROUND(VALUE(SUBSTITUTE(実質収支比率等に係る経年分析!I$49,"▲","-")),2),NA())</f>
        <v>-3.55</v>
      </c>
      <c r="F21" s="179">
        <f>IF(ISNUMBER(VALUE(SUBSTITUTE(実質収支比率等に係る経年分析!J$49,"▲","-"))),ROUND(VALUE(SUBSTITUTE(実質収支比率等に係る経年分析!J$49,"▲","-")),2),NA())</f>
        <v>-3.54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長井市浄化槽事業特別会計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長井市公共下水道事業特別会計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長井市農業集落排水事業特別会計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長井市後期高齢者医療特別会計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長井市介護保険特別会計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長井市国民健康保険特別会計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1.1100000000000001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c r="A36" s="180" t="str">
        <f>IF(連結実質赤字比率に係る赤字・黒字の構成分析!C$34="",NA(),連結実質赤字比率に係る赤字・黒字の構成分析!C$34)</f>
        <v>長井市水道事業会計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1307</v>
      </c>
      <c r="E42" s="181"/>
      <c r="F42" s="181"/>
      <c r="G42" s="181">
        <f>'実質公債費比率（分子）の構造'!L$52</f>
        <v>1266</v>
      </c>
      <c r="H42" s="181"/>
      <c r="I42" s="181"/>
      <c r="J42" s="181">
        <f>'実質公債費比率（分子）の構造'!M$52</f>
        <v>1291</v>
      </c>
      <c r="K42" s="181"/>
      <c r="L42" s="181"/>
      <c r="M42" s="181">
        <f>'実質公債費比率（分子）の構造'!N$52</f>
        <v>1301</v>
      </c>
      <c r="N42" s="181"/>
      <c r="O42" s="181"/>
      <c r="P42" s="181">
        <f>'実質公債費比率（分子）の構造'!O$52</f>
        <v>1269</v>
      </c>
    </row>
    <row r="43" spans="1:16">
      <c r="A43" s="181" t="s">
        <v>63</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1</v>
      </c>
      <c r="O44" s="181"/>
      <c r="P44" s="181"/>
    </row>
    <row r="45" spans="1:16">
      <c r="A45" s="181" t="s">
        <v>65</v>
      </c>
      <c r="B45" s="181">
        <f>'実質公債費比率（分子）の構造'!K$49</f>
        <v>223</v>
      </c>
      <c r="C45" s="181"/>
      <c r="D45" s="181"/>
      <c r="E45" s="181">
        <f>'実質公債費比率（分子）の構造'!L$49</f>
        <v>262</v>
      </c>
      <c r="F45" s="181"/>
      <c r="G45" s="181"/>
      <c r="H45" s="181">
        <f>'実質公債費比率（分子）の構造'!M$49</f>
        <v>298</v>
      </c>
      <c r="I45" s="181"/>
      <c r="J45" s="181"/>
      <c r="K45" s="181">
        <f>'実質公債費比率（分子）の構造'!N$49</f>
        <v>333</v>
      </c>
      <c r="L45" s="181"/>
      <c r="M45" s="181"/>
      <c r="N45" s="181">
        <f>'実質公債費比率（分子）の構造'!O$49</f>
        <v>343</v>
      </c>
      <c r="O45" s="181"/>
      <c r="P45" s="181"/>
    </row>
    <row r="46" spans="1:16">
      <c r="A46" s="181" t="s">
        <v>66</v>
      </c>
      <c r="B46" s="181">
        <f>'実質公債費比率（分子）の構造'!K$48</f>
        <v>807</v>
      </c>
      <c r="C46" s="181"/>
      <c r="D46" s="181"/>
      <c r="E46" s="181">
        <f>'実質公債費比率（分子）の構造'!L$48</f>
        <v>788</v>
      </c>
      <c r="F46" s="181"/>
      <c r="G46" s="181"/>
      <c r="H46" s="181">
        <f>'実質公債費比率（分子）の構造'!M$48</f>
        <v>790</v>
      </c>
      <c r="I46" s="181"/>
      <c r="J46" s="181"/>
      <c r="K46" s="181">
        <f>'実質公債費比率（分子）の構造'!N$48</f>
        <v>703</v>
      </c>
      <c r="L46" s="181"/>
      <c r="M46" s="181"/>
      <c r="N46" s="181">
        <f>'実質公債費比率（分子）の構造'!O$48</f>
        <v>624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980</v>
      </c>
      <c r="C49" s="181"/>
      <c r="D49" s="181"/>
      <c r="E49" s="181">
        <f>'実質公債費比率（分子）の構造'!L$45</f>
        <v>1015</v>
      </c>
      <c r="F49" s="181"/>
      <c r="G49" s="181"/>
      <c r="H49" s="181">
        <f>'実質公債費比率（分子）の構造'!M$45</f>
        <v>1014</v>
      </c>
      <c r="I49" s="181"/>
      <c r="J49" s="181"/>
      <c r="K49" s="181">
        <f>'実質公債費比率（分子）の構造'!N$45</f>
        <v>1040</v>
      </c>
      <c r="L49" s="181"/>
      <c r="M49" s="181"/>
      <c r="N49" s="181">
        <f>'実質公債費比率（分子）の構造'!O$45</f>
        <v>1095</v>
      </c>
      <c r="O49" s="181"/>
      <c r="P49" s="181"/>
    </row>
    <row r="50" spans="1:16">
      <c r="A50" s="181" t="s">
        <v>70</v>
      </c>
      <c r="B50" s="181" t="e">
        <f>NA()</f>
        <v>#N/A</v>
      </c>
      <c r="C50" s="181">
        <f>IF(ISNUMBER('実質公債費比率（分子）の構造'!K$53),'実質公債費比率（分子）の構造'!K$53,NA())</f>
        <v>706</v>
      </c>
      <c r="D50" s="181" t="e">
        <f>NA()</f>
        <v>#N/A</v>
      </c>
      <c r="E50" s="181" t="e">
        <f>NA()</f>
        <v>#N/A</v>
      </c>
      <c r="F50" s="181">
        <f>IF(ISNUMBER('実質公債費比率（分子）の構造'!L$53),'実質公債費比率（分子）の構造'!L$53,NA())</f>
        <v>801</v>
      </c>
      <c r="G50" s="181" t="e">
        <f>NA()</f>
        <v>#N/A</v>
      </c>
      <c r="H50" s="181" t="e">
        <f>NA()</f>
        <v>#N/A</v>
      </c>
      <c r="I50" s="181">
        <f>IF(ISNUMBER('実質公債費比率（分子）の構造'!M$53),'実質公債費比率（分子）の構造'!M$53,NA())</f>
        <v>813</v>
      </c>
      <c r="J50" s="181" t="e">
        <f>NA()</f>
        <v>#N/A</v>
      </c>
      <c r="K50" s="181" t="e">
        <f>NA()</f>
        <v>#N/A</v>
      </c>
      <c r="L50" s="181">
        <f>IF(ISNUMBER('実質公債費比率（分子）の構造'!N$53),'実質公債費比率（分子）の構造'!N$53,NA())</f>
        <v>777</v>
      </c>
      <c r="M50" s="181" t="e">
        <f>NA()</f>
        <v>#N/A</v>
      </c>
      <c r="N50" s="181" t="e">
        <f>NA()</f>
        <v>#N/A</v>
      </c>
      <c r="O50" s="181">
        <f>IF(ISNUMBER('実質公債費比率（分子）の構造'!O$53),'実質公債費比率（分子）の構造'!O$53,NA())</f>
        <v>794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12705</v>
      </c>
      <c r="E56" s="180"/>
      <c r="F56" s="180"/>
      <c r="G56" s="180">
        <f>'将来負担比率（分子）の構造'!J$52</f>
        <v>12462</v>
      </c>
      <c r="H56" s="180"/>
      <c r="I56" s="180"/>
      <c r="J56" s="180">
        <f>'将来負担比率（分子）の構造'!K$52</f>
        <v>12840</v>
      </c>
      <c r="K56" s="180"/>
      <c r="L56" s="180"/>
      <c r="M56" s="180">
        <f>'将来負担比率（分子）の構造'!L$52</f>
        <v>12450</v>
      </c>
      <c r="N56" s="180"/>
      <c r="O56" s="180"/>
      <c r="P56" s="180">
        <f>'将来負担比率（分子）の構造'!M$52</f>
        <v>12547</v>
      </c>
    </row>
    <row r="57" spans="1:16">
      <c r="A57" s="180" t="s">
        <v>41</v>
      </c>
      <c r="B57" s="180"/>
      <c r="C57" s="180"/>
      <c r="D57" s="180">
        <f>'将来負担比率（分子）の構造'!I$51</f>
        <v>1109</v>
      </c>
      <c r="E57" s="180"/>
      <c r="F57" s="180"/>
      <c r="G57" s="180">
        <f>'将来負担比率（分子）の構造'!J$51</f>
        <v>1036</v>
      </c>
      <c r="H57" s="180"/>
      <c r="I57" s="180"/>
      <c r="J57" s="180">
        <f>'将来負担比率（分子）の構造'!K$51</f>
        <v>1001</v>
      </c>
      <c r="K57" s="180"/>
      <c r="L57" s="180"/>
      <c r="M57" s="180">
        <f>'将来負担比率（分子）の構造'!L$51</f>
        <v>934</v>
      </c>
      <c r="N57" s="180"/>
      <c r="O57" s="180"/>
      <c r="P57" s="180">
        <f>'将来負担比率（分子）の構造'!M$51</f>
        <v>1042</v>
      </c>
    </row>
    <row r="58" spans="1:16">
      <c r="A58" s="180" t="s">
        <v>40</v>
      </c>
      <c r="B58" s="180"/>
      <c r="C58" s="180"/>
      <c r="D58" s="180">
        <f>'将来負担比率（分子）の構造'!I$50</f>
        <v>2041</v>
      </c>
      <c r="E58" s="180"/>
      <c r="F58" s="180"/>
      <c r="G58" s="180">
        <f>'将来負担比率（分子）の構造'!J$50</f>
        <v>2223</v>
      </c>
      <c r="H58" s="180"/>
      <c r="I58" s="180"/>
      <c r="J58" s="180">
        <f>'将来負担比率（分子）の構造'!K$50</f>
        <v>2696</v>
      </c>
      <c r="K58" s="180"/>
      <c r="L58" s="180"/>
      <c r="M58" s="180">
        <f>'将来負担比率（分子）の構造'!L$50</f>
        <v>2202</v>
      </c>
      <c r="N58" s="180"/>
      <c r="O58" s="180"/>
      <c r="P58" s="180">
        <f>'将来負担比率（分子）の構造'!M$50</f>
        <v>1685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2575</v>
      </c>
      <c r="C62" s="180"/>
      <c r="D62" s="180"/>
      <c r="E62" s="180">
        <f>'将来負担比率（分子）の構造'!J$45</f>
        <v>2512</v>
      </c>
      <c r="F62" s="180"/>
      <c r="G62" s="180"/>
      <c r="H62" s="180">
        <f>'将来負担比率（分子）の構造'!K$45</f>
        <v>2512</v>
      </c>
      <c r="I62" s="180"/>
      <c r="J62" s="180"/>
      <c r="K62" s="180">
        <f>'将来負担比率（分子）の構造'!L$45</f>
        <v>2472</v>
      </c>
      <c r="L62" s="180"/>
      <c r="M62" s="180"/>
      <c r="N62" s="180">
        <f>'将来負担比率（分子）の構造'!M$45</f>
        <v>2325</v>
      </c>
      <c r="O62" s="180"/>
      <c r="P62" s="180"/>
    </row>
    <row r="63" spans="1:16">
      <c r="A63" s="180" t="s">
        <v>33</v>
      </c>
      <c r="B63" s="180">
        <f>'将来負担比率（分子）の構造'!I$44</f>
        <v>2868</v>
      </c>
      <c r="C63" s="180"/>
      <c r="D63" s="180"/>
      <c r="E63" s="180">
        <f>'将来負担比率（分子）の構造'!J$44</f>
        <v>2698</v>
      </c>
      <c r="F63" s="180"/>
      <c r="G63" s="180"/>
      <c r="H63" s="180">
        <f>'将来負担比率（分子）の構造'!K$44</f>
        <v>3042</v>
      </c>
      <c r="I63" s="180"/>
      <c r="J63" s="180"/>
      <c r="K63" s="180">
        <f>'将来負担比率（分子）の構造'!L$44</f>
        <v>2884</v>
      </c>
      <c r="L63" s="180"/>
      <c r="M63" s="180"/>
      <c r="N63" s="180">
        <f>'将来負担比率（分子）の構造'!M$44</f>
        <v>2870</v>
      </c>
      <c r="O63" s="180"/>
      <c r="P63" s="180"/>
    </row>
    <row r="64" spans="1:16">
      <c r="A64" s="180" t="s">
        <v>32</v>
      </c>
      <c r="B64" s="180">
        <f>'将来負担比率（分子）の構造'!I$43</f>
        <v>7020</v>
      </c>
      <c r="C64" s="180"/>
      <c r="D64" s="180"/>
      <c r="E64" s="180">
        <f>'将来負担比率（分子）の構造'!J$43</f>
        <v>6526</v>
      </c>
      <c r="F64" s="180"/>
      <c r="G64" s="180"/>
      <c r="H64" s="180">
        <f>'将来負担比率（分子）の構造'!K$43</f>
        <v>6138</v>
      </c>
      <c r="I64" s="180"/>
      <c r="J64" s="180"/>
      <c r="K64" s="180">
        <f>'将来負担比率（分子）の構造'!L$43</f>
        <v>5749</v>
      </c>
      <c r="L64" s="180"/>
      <c r="M64" s="180"/>
      <c r="N64" s="180">
        <f>'将来負担比率（分子）の構造'!M$43</f>
        <v>5391</v>
      </c>
      <c r="O64" s="180"/>
      <c r="P64" s="180"/>
    </row>
    <row r="65" spans="1:16">
      <c r="A65" s="180" t="s">
        <v>31</v>
      </c>
      <c r="B65" s="180">
        <f>'将来負担比率（分子）の構造'!I$42</f>
        <v>10</v>
      </c>
      <c r="C65" s="180"/>
      <c r="D65" s="180"/>
      <c r="E65" s="180">
        <f>'将来負担比率（分子）の構造'!J$42</f>
        <v>7</v>
      </c>
      <c r="F65" s="180"/>
      <c r="G65" s="180"/>
      <c r="H65" s="180">
        <f>'将来負担比率（分子）の構造'!K$42</f>
        <v>5</v>
      </c>
      <c r="I65" s="180"/>
      <c r="J65" s="180"/>
      <c r="K65" s="180">
        <f>'将来負担比率（分子）の構造'!L$42</f>
        <v>3</v>
      </c>
      <c r="L65" s="180"/>
      <c r="M65" s="180"/>
      <c r="N65" s="180">
        <f>'将来負担比率（分子）の構造'!M$42</f>
        <v>2</v>
      </c>
      <c r="O65" s="180"/>
      <c r="P65" s="180"/>
    </row>
    <row r="66" spans="1:16">
      <c r="A66" s="180" t="s">
        <v>30</v>
      </c>
      <c r="B66" s="180">
        <f>'将来負担比率（分子）の構造'!I$41</f>
        <v>11522</v>
      </c>
      <c r="C66" s="180"/>
      <c r="D66" s="180"/>
      <c r="E66" s="180">
        <f>'将来負担比率（分子）の構造'!J$41</f>
        <v>11783</v>
      </c>
      <c r="F66" s="180"/>
      <c r="G66" s="180"/>
      <c r="H66" s="180">
        <f>'将来負担比率（分子）の構造'!K$41</f>
        <v>12621</v>
      </c>
      <c r="I66" s="180"/>
      <c r="J66" s="180"/>
      <c r="K66" s="180">
        <f>'将来負担比率（分子）の構造'!L$41</f>
        <v>13206</v>
      </c>
      <c r="L66" s="180"/>
      <c r="M66" s="180"/>
      <c r="N66" s="180">
        <f>'将来負担比率（分子）の構造'!M$41</f>
        <v>14471</v>
      </c>
      <c r="O66" s="180"/>
      <c r="P66" s="180"/>
    </row>
    <row r="67" spans="1:16">
      <c r="A67" s="180" t="s">
        <v>74</v>
      </c>
      <c r="B67" s="180" t="e">
        <f>NA()</f>
        <v>#N/A</v>
      </c>
      <c r="C67" s="180">
        <f>IF(ISNUMBER('将来負担比率（分子）の構造'!I$53), IF('将来負担比率（分子）の構造'!I$53 &lt; 0, 0, '将来負担比率（分子）の構造'!I$53), NA())</f>
        <v>8139</v>
      </c>
      <c r="D67" s="180" t="e">
        <f>NA()</f>
        <v>#N/A</v>
      </c>
      <c r="E67" s="180" t="e">
        <f>NA()</f>
        <v>#N/A</v>
      </c>
      <c r="F67" s="180">
        <f>IF(ISNUMBER('将来負担比率（分子）の構造'!J$53), IF('将来負担比率（分子）の構造'!J$53 &lt; 0, 0, '将来負担比率（分子）の構造'!J$53), NA())</f>
        <v>7807</v>
      </c>
      <c r="G67" s="180" t="e">
        <f>NA()</f>
        <v>#N/A</v>
      </c>
      <c r="H67" s="180" t="e">
        <f>NA()</f>
        <v>#N/A</v>
      </c>
      <c r="I67" s="180">
        <f>IF(ISNUMBER('将来負担比率（分子）の構造'!K$53), IF('将来負担比率（分子）の構造'!K$53 &lt; 0, 0, '将来負担比率（分子）の構造'!K$53), NA())</f>
        <v>7781</v>
      </c>
      <c r="J67" s="180" t="e">
        <f>NA()</f>
        <v>#N/A</v>
      </c>
      <c r="K67" s="180" t="e">
        <f>NA()</f>
        <v>#N/A</v>
      </c>
      <c r="L67" s="180">
        <f>IF(ISNUMBER('将来負担比率（分子）の構造'!L$53), IF('将来負担比率（分子）の構造'!L$53 &lt; 0, 0, '将来負担比率（分子）の構造'!L$53), NA())</f>
        <v>8729</v>
      </c>
      <c r="M67" s="180" t="e">
        <f>NA()</f>
        <v>#N/A</v>
      </c>
      <c r="N67" s="180" t="e">
        <f>NA()</f>
        <v>#N/A</v>
      </c>
      <c r="O67" s="180">
        <f>IF(ISNUMBER('将来負担比率（分子）の構造'!M$53), IF('将来負担比率（分子）の構造'!M$53 &lt; 0, 0, '将来負担比率（分子）の構造'!M$53), NA())</f>
        <v>9785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1003</v>
      </c>
      <c r="C72" s="184">
        <f>基金残高に係る経年分析!G55</f>
        <v>716</v>
      </c>
      <c r="D72" s="184">
        <f>基金残高に係る経年分析!H55</f>
        <v>508</v>
      </c>
    </row>
    <row r="73" spans="1:16">
      <c r="A73" s="183" t="s">
        <v>77</v>
      </c>
      <c r="B73" s="184">
        <f>基金残高に係る経年分析!F56</f>
        <v>88</v>
      </c>
      <c r="C73" s="184">
        <f>基金残高に係る経年分析!G56</f>
        <v>89</v>
      </c>
      <c r="D73" s="184">
        <f>基金残高に係る経年分析!H56</f>
        <v>37</v>
      </c>
    </row>
    <row r="74" spans="1:16">
      <c r="A74" s="183" t="s">
        <v>78</v>
      </c>
      <c r="B74" s="184">
        <f>基金残高に係る経年分析!F57</f>
        <v>1292</v>
      </c>
      <c r="C74" s="184">
        <f>基金残高に係る経年分析!G57</f>
        <v>1014</v>
      </c>
      <c r="D74" s="184">
        <f>基金残高に係る経年分析!H57</f>
        <v>735</v>
      </c>
    </row>
  </sheetData>
  <sheetProtection algorithmName="SHA-512" hashValue="PyEuQJP/2VRL5xT+B1Qr8oKht6y5Ptl00BAEKPDVxMQ+RjGc5zoUXuYPGv/1Zy8nA8ykdiv+sRUOr8QZsiHTfA==" saltValue="5OecNSDTXwYkTCiaUB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3230521</v>
      </c>
      <c r="S5" s="727"/>
      <c r="T5" s="727"/>
      <c r="U5" s="727"/>
      <c r="V5" s="727"/>
      <c r="W5" s="727"/>
      <c r="X5" s="727"/>
      <c r="Y5" s="773"/>
      <c r="Z5" s="791">
        <v>21</v>
      </c>
      <c r="AA5" s="791"/>
      <c r="AB5" s="791"/>
      <c r="AC5" s="791"/>
      <c r="AD5" s="792">
        <v>3100559</v>
      </c>
      <c r="AE5" s="792"/>
      <c r="AF5" s="792"/>
      <c r="AG5" s="792"/>
      <c r="AH5" s="792"/>
      <c r="AI5" s="792"/>
      <c r="AJ5" s="792"/>
      <c r="AK5" s="792"/>
      <c r="AL5" s="774">
        <v>40.799999999999997</v>
      </c>
      <c r="AM5" s="743"/>
      <c r="AN5" s="743"/>
      <c r="AO5" s="775"/>
      <c r="AP5" s="760" t="s">
        <v>228</v>
      </c>
      <c r="AQ5" s="761"/>
      <c r="AR5" s="761"/>
      <c r="AS5" s="761"/>
      <c r="AT5" s="761"/>
      <c r="AU5" s="761"/>
      <c r="AV5" s="761"/>
      <c r="AW5" s="761"/>
      <c r="AX5" s="761"/>
      <c r="AY5" s="761"/>
      <c r="AZ5" s="761"/>
      <c r="BA5" s="761"/>
      <c r="BB5" s="761"/>
      <c r="BC5" s="761"/>
      <c r="BD5" s="761"/>
      <c r="BE5" s="761"/>
      <c r="BF5" s="762"/>
      <c r="BG5" s="661">
        <v>3098606</v>
      </c>
      <c r="BH5" s="664"/>
      <c r="BI5" s="664"/>
      <c r="BJ5" s="664"/>
      <c r="BK5" s="664"/>
      <c r="BL5" s="664"/>
      <c r="BM5" s="664"/>
      <c r="BN5" s="665"/>
      <c r="BO5" s="723">
        <v>95.9</v>
      </c>
      <c r="BP5" s="723"/>
      <c r="BQ5" s="723"/>
      <c r="BR5" s="723"/>
      <c r="BS5" s="724">
        <v>41171</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162936</v>
      </c>
      <c r="S6" s="664"/>
      <c r="T6" s="664"/>
      <c r="U6" s="664"/>
      <c r="V6" s="664"/>
      <c r="W6" s="664"/>
      <c r="X6" s="664"/>
      <c r="Y6" s="665"/>
      <c r="Z6" s="723">
        <v>1.1000000000000001</v>
      </c>
      <c r="AA6" s="723"/>
      <c r="AB6" s="723"/>
      <c r="AC6" s="723"/>
      <c r="AD6" s="724">
        <v>162936</v>
      </c>
      <c r="AE6" s="724"/>
      <c r="AF6" s="724"/>
      <c r="AG6" s="724"/>
      <c r="AH6" s="724"/>
      <c r="AI6" s="724"/>
      <c r="AJ6" s="724"/>
      <c r="AK6" s="724"/>
      <c r="AL6" s="666">
        <v>2.1</v>
      </c>
      <c r="AM6" s="667"/>
      <c r="AN6" s="667"/>
      <c r="AO6" s="725"/>
      <c r="AP6" s="658" t="s">
        <v>233</v>
      </c>
      <c r="AQ6" s="659"/>
      <c r="AR6" s="659"/>
      <c r="AS6" s="659"/>
      <c r="AT6" s="659"/>
      <c r="AU6" s="659"/>
      <c r="AV6" s="659"/>
      <c r="AW6" s="659"/>
      <c r="AX6" s="659"/>
      <c r="AY6" s="659"/>
      <c r="AZ6" s="659"/>
      <c r="BA6" s="659"/>
      <c r="BB6" s="659"/>
      <c r="BC6" s="659"/>
      <c r="BD6" s="659"/>
      <c r="BE6" s="659"/>
      <c r="BF6" s="660"/>
      <c r="BG6" s="661">
        <v>3098606</v>
      </c>
      <c r="BH6" s="664"/>
      <c r="BI6" s="664"/>
      <c r="BJ6" s="664"/>
      <c r="BK6" s="664"/>
      <c r="BL6" s="664"/>
      <c r="BM6" s="664"/>
      <c r="BN6" s="665"/>
      <c r="BO6" s="723">
        <v>95.9</v>
      </c>
      <c r="BP6" s="723"/>
      <c r="BQ6" s="723"/>
      <c r="BR6" s="723"/>
      <c r="BS6" s="724">
        <v>41171</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176076</v>
      </c>
      <c r="CS6" s="664"/>
      <c r="CT6" s="664"/>
      <c r="CU6" s="664"/>
      <c r="CV6" s="664"/>
      <c r="CW6" s="664"/>
      <c r="CX6" s="664"/>
      <c r="CY6" s="665"/>
      <c r="CZ6" s="774">
        <v>1.2</v>
      </c>
      <c r="DA6" s="743"/>
      <c r="DB6" s="743"/>
      <c r="DC6" s="777"/>
      <c r="DD6" s="669" t="s">
        <v>173</v>
      </c>
      <c r="DE6" s="664"/>
      <c r="DF6" s="664"/>
      <c r="DG6" s="664"/>
      <c r="DH6" s="664"/>
      <c r="DI6" s="664"/>
      <c r="DJ6" s="664"/>
      <c r="DK6" s="664"/>
      <c r="DL6" s="664"/>
      <c r="DM6" s="664"/>
      <c r="DN6" s="664"/>
      <c r="DO6" s="664"/>
      <c r="DP6" s="665"/>
      <c r="DQ6" s="669">
        <v>176076</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5280</v>
      </c>
      <c r="S7" s="664"/>
      <c r="T7" s="664"/>
      <c r="U7" s="664"/>
      <c r="V7" s="664"/>
      <c r="W7" s="664"/>
      <c r="X7" s="664"/>
      <c r="Y7" s="665"/>
      <c r="Z7" s="723">
        <v>0</v>
      </c>
      <c r="AA7" s="723"/>
      <c r="AB7" s="723"/>
      <c r="AC7" s="723"/>
      <c r="AD7" s="724">
        <v>5280</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1415843</v>
      </c>
      <c r="BH7" s="664"/>
      <c r="BI7" s="664"/>
      <c r="BJ7" s="664"/>
      <c r="BK7" s="664"/>
      <c r="BL7" s="664"/>
      <c r="BM7" s="664"/>
      <c r="BN7" s="665"/>
      <c r="BO7" s="723">
        <v>43.8</v>
      </c>
      <c r="BP7" s="723"/>
      <c r="BQ7" s="723"/>
      <c r="BR7" s="723"/>
      <c r="BS7" s="724">
        <v>41171</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2448486</v>
      </c>
      <c r="CS7" s="664"/>
      <c r="CT7" s="664"/>
      <c r="CU7" s="664"/>
      <c r="CV7" s="664"/>
      <c r="CW7" s="664"/>
      <c r="CX7" s="664"/>
      <c r="CY7" s="665"/>
      <c r="CZ7" s="723">
        <v>16.399999999999999</v>
      </c>
      <c r="DA7" s="723"/>
      <c r="DB7" s="723"/>
      <c r="DC7" s="723"/>
      <c r="DD7" s="669">
        <v>290446</v>
      </c>
      <c r="DE7" s="664"/>
      <c r="DF7" s="664"/>
      <c r="DG7" s="664"/>
      <c r="DH7" s="664"/>
      <c r="DI7" s="664"/>
      <c r="DJ7" s="664"/>
      <c r="DK7" s="664"/>
      <c r="DL7" s="664"/>
      <c r="DM7" s="664"/>
      <c r="DN7" s="664"/>
      <c r="DO7" s="664"/>
      <c r="DP7" s="665"/>
      <c r="DQ7" s="669">
        <v>1635957</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6354</v>
      </c>
      <c r="S8" s="664"/>
      <c r="T8" s="664"/>
      <c r="U8" s="664"/>
      <c r="V8" s="664"/>
      <c r="W8" s="664"/>
      <c r="X8" s="664"/>
      <c r="Y8" s="665"/>
      <c r="Z8" s="723">
        <v>0</v>
      </c>
      <c r="AA8" s="723"/>
      <c r="AB8" s="723"/>
      <c r="AC8" s="723"/>
      <c r="AD8" s="724">
        <v>6354</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48533</v>
      </c>
      <c r="BH8" s="664"/>
      <c r="BI8" s="664"/>
      <c r="BJ8" s="664"/>
      <c r="BK8" s="664"/>
      <c r="BL8" s="664"/>
      <c r="BM8" s="664"/>
      <c r="BN8" s="665"/>
      <c r="BO8" s="723">
        <v>1.5</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4120290</v>
      </c>
      <c r="CS8" s="664"/>
      <c r="CT8" s="664"/>
      <c r="CU8" s="664"/>
      <c r="CV8" s="664"/>
      <c r="CW8" s="664"/>
      <c r="CX8" s="664"/>
      <c r="CY8" s="665"/>
      <c r="CZ8" s="723">
        <v>27.6</v>
      </c>
      <c r="DA8" s="723"/>
      <c r="DB8" s="723"/>
      <c r="DC8" s="723"/>
      <c r="DD8" s="669">
        <v>29917</v>
      </c>
      <c r="DE8" s="664"/>
      <c r="DF8" s="664"/>
      <c r="DG8" s="664"/>
      <c r="DH8" s="664"/>
      <c r="DI8" s="664"/>
      <c r="DJ8" s="664"/>
      <c r="DK8" s="664"/>
      <c r="DL8" s="664"/>
      <c r="DM8" s="664"/>
      <c r="DN8" s="664"/>
      <c r="DO8" s="664"/>
      <c r="DP8" s="665"/>
      <c r="DQ8" s="669">
        <v>1969615</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5654</v>
      </c>
      <c r="S9" s="664"/>
      <c r="T9" s="664"/>
      <c r="U9" s="664"/>
      <c r="V9" s="664"/>
      <c r="W9" s="664"/>
      <c r="X9" s="664"/>
      <c r="Y9" s="665"/>
      <c r="Z9" s="723">
        <v>0</v>
      </c>
      <c r="AA9" s="723"/>
      <c r="AB9" s="723"/>
      <c r="AC9" s="723"/>
      <c r="AD9" s="724">
        <v>5654</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1074830</v>
      </c>
      <c r="BH9" s="664"/>
      <c r="BI9" s="664"/>
      <c r="BJ9" s="664"/>
      <c r="BK9" s="664"/>
      <c r="BL9" s="664"/>
      <c r="BM9" s="664"/>
      <c r="BN9" s="665"/>
      <c r="BO9" s="723">
        <v>33.299999999999997</v>
      </c>
      <c r="BP9" s="723"/>
      <c r="BQ9" s="723"/>
      <c r="BR9" s="723"/>
      <c r="BS9" s="669" t="s">
        <v>173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1019105</v>
      </c>
      <c r="CS9" s="664"/>
      <c r="CT9" s="664"/>
      <c r="CU9" s="664"/>
      <c r="CV9" s="664"/>
      <c r="CW9" s="664"/>
      <c r="CX9" s="664"/>
      <c r="CY9" s="665"/>
      <c r="CZ9" s="723">
        <v>6.8</v>
      </c>
      <c r="DA9" s="723"/>
      <c r="DB9" s="723"/>
      <c r="DC9" s="723"/>
      <c r="DD9" s="669">
        <v>63300</v>
      </c>
      <c r="DE9" s="664"/>
      <c r="DF9" s="664"/>
      <c r="DG9" s="664"/>
      <c r="DH9" s="664"/>
      <c r="DI9" s="664"/>
      <c r="DJ9" s="664"/>
      <c r="DK9" s="664"/>
      <c r="DL9" s="664"/>
      <c r="DM9" s="664"/>
      <c r="DN9" s="664"/>
      <c r="DO9" s="664"/>
      <c r="DP9" s="665"/>
      <c r="DQ9" s="669">
        <v>899076</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246</v>
      </c>
      <c r="S10" s="664"/>
      <c r="T10" s="664"/>
      <c r="U10" s="664"/>
      <c r="V10" s="664"/>
      <c r="W10" s="664"/>
      <c r="X10" s="664"/>
      <c r="Y10" s="665"/>
      <c r="Z10" s="723" t="s">
        <v>173</v>
      </c>
      <c r="AA10" s="723"/>
      <c r="AB10" s="723"/>
      <c r="AC10" s="723"/>
      <c r="AD10" s="724" t="s">
        <v>240</v>
      </c>
      <c r="AE10" s="724"/>
      <c r="AF10" s="724"/>
      <c r="AG10" s="724"/>
      <c r="AH10" s="724"/>
      <c r="AI10" s="724"/>
      <c r="AJ10" s="724"/>
      <c r="AK10" s="724"/>
      <c r="AL10" s="666" t="s">
        <v>126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84259</v>
      </c>
      <c r="BH10" s="664"/>
      <c r="BI10" s="664"/>
      <c r="BJ10" s="664"/>
      <c r="BK10" s="664"/>
      <c r="BL10" s="664"/>
      <c r="BM10" s="664"/>
      <c r="BN10" s="665"/>
      <c r="BO10" s="723">
        <v>2.6</v>
      </c>
      <c r="BP10" s="723"/>
      <c r="BQ10" s="723"/>
      <c r="BR10" s="723"/>
      <c r="BS10" s="669" t="s">
        <v>126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74340</v>
      </c>
      <c r="CS10" s="664"/>
      <c r="CT10" s="664"/>
      <c r="CU10" s="664"/>
      <c r="CV10" s="664"/>
      <c r="CW10" s="664"/>
      <c r="CX10" s="664"/>
      <c r="CY10" s="665"/>
      <c r="CZ10" s="723">
        <v>0.5</v>
      </c>
      <c r="DA10" s="723"/>
      <c r="DB10" s="723"/>
      <c r="DC10" s="723"/>
      <c r="DD10" s="669" t="s">
        <v>126</v>
      </c>
      <c r="DE10" s="664"/>
      <c r="DF10" s="664"/>
      <c r="DG10" s="664"/>
      <c r="DH10" s="664"/>
      <c r="DI10" s="664"/>
      <c r="DJ10" s="664"/>
      <c r="DK10" s="664"/>
      <c r="DL10" s="664"/>
      <c r="DM10" s="664"/>
      <c r="DN10" s="664"/>
      <c r="DO10" s="664"/>
      <c r="DP10" s="665"/>
      <c r="DQ10" s="669">
        <v>27074</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208221</v>
      </c>
      <c r="BH11" s="664"/>
      <c r="BI11" s="664"/>
      <c r="BJ11" s="664"/>
      <c r="BK11" s="664"/>
      <c r="BL11" s="664"/>
      <c r="BM11" s="664"/>
      <c r="BN11" s="665"/>
      <c r="BO11" s="723">
        <v>6.4</v>
      </c>
      <c r="BP11" s="723"/>
      <c r="BQ11" s="723"/>
      <c r="BR11" s="723"/>
      <c r="BS11" s="669">
        <v>41171</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707353</v>
      </c>
      <c r="CS11" s="664"/>
      <c r="CT11" s="664"/>
      <c r="CU11" s="664"/>
      <c r="CV11" s="664"/>
      <c r="CW11" s="664"/>
      <c r="CX11" s="664"/>
      <c r="CY11" s="665"/>
      <c r="CZ11" s="723">
        <v>4.7</v>
      </c>
      <c r="DA11" s="723"/>
      <c r="DB11" s="723"/>
      <c r="DC11" s="723"/>
      <c r="DD11" s="669">
        <v>142305</v>
      </c>
      <c r="DE11" s="664"/>
      <c r="DF11" s="664"/>
      <c r="DG11" s="664"/>
      <c r="DH11" s="664"/>
      <c r="DI11" s="664"/>
      <c r="DJ11" s="664"/>
      <c r="DK11" s="664"/>
      <c r="DL11" s="664"/>
      <c r="DM11" s="664"/>
      <c r="DN11" s="664"/>
      <c r="DO11" s="664"/>
      <c r="DP11" s="665"/>
      <c r="DQ11" s="669">
        <v>385561</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547888</v>
      </c>
      <c r="S12" s="664"/>
      <c r="T12" s="664"/>
      <c r="U12" s="664"/>
      <c r="V12" s="664"/>
      <c r="W12" s="664"/>
      <c r="X12" s="664"/>
      <c r="Y12" s="665"/>
      <c r="Z12" s="723">
        <v>3.6</v>
      </c>
      <c r="AA12" s="723"/>
      <c r="AB12" s="723"/>
      <c r="AC12" s="723"/>
      <c r="AD12" s="724">
        <v>547888</v>
      </c>
      <c r="AE12" s="724"/>
      <c r="AF12" s="724"/>
      <c r="AG12" s="724"/>
      <c r="AH12" s="724"/>
      <c r="AI12" s="724"/>
      <c r="AJ12" s="724"/>
      <c r="AK12" s="724"/>
      <c r="AL12" s="666">
        <v>7.2</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1407948</v>
      </c>
      <c r="BH12" s="664"/>
      <c r="BI12" s="664"/>
      <c r="BJ12" s="664"/>
      <c r="BK12" s="664"/>
      <c r="BL12" s="664"/>
      <c r="BM12" s="664"/>
      <c r="BN12" s="665"/>
      <c r="BO12" s="723">
        <v>43.6</v>
      </c>
      <c r="BP12" s="723"/>
      <c r="BQ12" s="723"/>
      <c r="BR12" s="723"/>
      <c r="BS12" s="669" t="s">
        <v>126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410010</v>
      </c>
      <c r="CS12" s="664"/>
      <c r="CT12" s="664"/>
      <c r="CU12" s="664"/>
      <c r="CV12" s="664"/>
      <c r="CW12" s="664"/>
      <c r="CX12" s="664"/>
      <c r="CY12" s="665"/>
      <c r="CZ12" s="723">
        <v>2.8</v>
      </c>
      <c r="DA12" s="723"/>
      <c r="DB12" s="723"/>
      <c r="DC12" s="723"/>
      <c r="DD12" s="669">
        <v>8076</v>
      </c>
      <c r="DE12" s="664"/>
      <c r="DF12" s="664"/>
      <c r="DG12" s="664"/>
      <c r="DH12" s="664"/>
      <c r="DI12" s="664"/>
      <c r="DJ12" s="664"/>
      <c r="DK12" s="664"/>
      <c r="DL12" s="664"/>
      <c r="DM12" s="664"/>
      <c r="DN12" s="664"/>
      <c r="DO12" s="664"/>
      <c r="DP12" s="665"/>
      <c r="DQ12" s="669">
        <v>363997</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126</v>
      </c>
      <c r="AA13" s="723"/>
      <c r="AB13" s="723"/>
      <c r="AC13" s="723"/>
      <c r="AD13" s="724" t="s">
        <v>126</v>
      </c>
      <c r="AE13" s="724"/>
      <c r="AF13" s="724"/>
      <c r="AG13" s="724"/>
      <c r="AH13" s="724"/>
      <c r="AI13" s="724"/>
      <c r="AJ13" s="724"/>
      <c r="AK13" s="724"/>
      <c r="AL13" s="666" t="s">
        <v>126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1282673</v>
      </c>
      <c r="BH13" s="664"/>
      <c r="BI13" s="664"/>
      <c r="BJ13" s="664"/>
      <c r="BK13" s="664"/>
      <c r="BL13" s="664"/>
      <c r="BM13" s="664"/>
      <c r="BN13" s="665"/>
      <c r="BO13" s="723">
        <v>39.700000000000003</v>
      </c>
      <c r="BP13" s="723"/>
      <c r="BQ13" s="723"/>
      <c r="BR13" s="723"/>
      <c r="BS13" s="669" t="s">
        <v>126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1970480</v>
      </c>
      <c r="CS13" s="664"/>
      <c r="CT13" s="664"/>
      <c r="CU13" s="664"/>
      <c r="CV13" s="664"/>
      <c r="CW13" s="664"/>
      <c r="CX13" s="664"/>
      <c r="CY13" s="665"/>
      <c r="CZ13" s="723">
        <v>13.2</v>
      </c>
      <c r="DA13" s="723"/>
      <c r="DB13" s="723"/>
      <c r="DC13" s="723"/>
      <c r="DD13" s="669">
        <v>832980</v>
      </c>
      <c r="DE13" s="664"/>
      <c r="DF13" s="664"/>
      <c r="DG13" s="664"/>
      <c r="DH13" s="664"/>
      <c r="DI13" s="664"/>
      <c r="DJ13" s="664"/>
      <c r="DK13" s="664"/>
      <c r="DL13" s="664"/>
      <c r="DM13" s="664"/>
      <c r="DN13" s="664"/>
      <c r="DO13" s="664"/>
      <c r="DP13" s="665"/>
      <c r="DQ13" s="669">
        <v>1196354</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86874</v>
      </c>
      <c r="BH14" s="664"/>
      <c r="BI14" s="664"/>
      <c r="BJ14" s="664"/>
      <c r="BK14" s="664"/>
      <c r="BL14" s="664"/>
      <c r="BM14" s="664"/>
      <c r="BN14" s="665"/>
      <c r="BO14" s="723">
        <v>2.7</v>
      </c>
      <c r="BP14" s="723"/>
      <c r="BQ14" s="723"/>
      <c r="BR14" s="723"/>
      <c r="BS14" s="669" t="s">
        <v>126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986671</v>
      </c>
      <c r="CS14" s="664"/>
      <c r="CT14" s="664"/>
      <c r="CU14" s="664"/>
      <c r="CV14" s="664"/>
      <c r="CW14" s="664"/>
      <c r="CX14" s="664"/>
      <c r="CY14" s="665"/>
      <c r="CZ14" s="723">
        <v>6.6</v>
      </c>
      <c r="DA14" s="723"/>
      <c r="DB14" s="723"/>
      <c r="DC14" s="723"/>
      <c r="DD14" s="669">
        <v>400233</v>
      </c>
      <c r="DE14" s="664"/>
      <c r="DF14" s="664"/>
      <c r="DG14" s="664"/>
      <c r="DH14" s="664"/>
      <c r="DI14" s="664"/>
      <c r="DJ14" s="664"/>
      <c r="DK14" s="664"/>
      <c r="DL14" s="664"/>
      <c r="DM14" s="664"/>
      <c r="DN14" s="664"/>
      <c r="DO14" s="664"/>
      <c r="DP14" s="665"/>
      <c r="DQ14" s="669">
        <v>593383</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45900</v>
      </c>
      <c r="S15" s="664"/>
      <c r="T15" s="664"/>
      <c r="U15" s="664"/>
      <c r="V15" s="664"/>
      <c r="W15" s="664"/>
      <c r="X15" s="664"/>
      <c r="Y15" s="665"/>
      <c r="Z15" s="723">
        <v>0.3</v>
      </c>
      <c r="AA15" s="723"/>
      <c r="AB15" s="723"/>
      <c r="AC15" s="723"/>
      <c r="AD15" s="724">
        <v>45900</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187941</v>
      </c>
      <c r="BH15" s="664"/>
      <c r="BI15" s="664"/>
      <c r="BJ15" s="664"/>
      <c r="BK15" s="664"/>
      <c r="BL15" s="664"/>
      <c r="BM15" s="664"/>
      <c r="BN15" s="665"/>
      <c r="BO15" s="723">
        <v>5.8</v>
      </c>
      <c r="BP15" s="723"/>
      <c r="BQ15" s="723"/>
      <c r="BR15" s="723"/>
      <c r="BS15" s="669" t="s">
        <v>126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1898239</v>
      </c>
      <c r="CS15" s="664"/>
      <c r="CT15" s="664"/>
      <c r="CU15" s="664"/>
      <c r="CV15" s="664"/>
      <c r="CW15" s="664"/>
      <c r="CX15" s="664"/>
      <c r="CY15" s="665"/>
      <c r="CZ15" s="723">
        <v>12.7</v>
      </c>
      <c r="DA15" s="723"/>
      <c r="DB15" s="723"/>
      <c r="DC15" s="723"/>
      <c r="DD15" s="669">
        <v>828727</v>
      </c>
      <c r="DE15" s="664"/>
      <c r="DF15" s="664"/>
      <c r="DG15" s="664"/>
      <c r="DH15" s="664"/>
      <c r="DI15" s="664"/>
      <c r="DJ15" s="664"/>
      <c r="DK15" s="664"/>
      <c r="DL15" s="664"/>
      <c r="DM15" s="664"/>
      <c r="DN15" s="664"/>
      <c r="DO15" s="664"/>
      <c r="DP15" s="665"/>
      <c r="DQ15" s="669">
        <v>992224</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173</v>
      </c>
      <c r="AA16" s="723"/>
      <c r="AB16" s="723"/>
      <c r="AC16" s="723"/>
      <c r="AD16" s="724" t="s">
        <v>240</v>
      </c>
      <c r="AE16" s="724"/>
      <c r="AF16" s="724"/>
      <c r="AG16" s="724"/>
      <c r="AH16" s="724"/>
      <c r="AI16" s="724"/>
      <c r="AJ16" s="724"/>
      <c r="AK16" s="724"/>
      <c r="AL16" s="666" t="s">
        <v>240</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126</v>
      </c>
      <c r="BP16" s="723"/>
      <c r="BQ16" s="723"/>
      <c r="BR16" s="723"/>
      <c r="BS16" s="669" t="s">
        <v>240</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126</v>
      </c>
      <c r="CS16" s="664"/>
      <c r="CT16" s="664"/>
      <c r="CU16" s="664"/>
      <c r="CV16" s="664"/>
      <c r="CW16" s="664"/>
      <c r="CX16" s="664"/>
      <c r="CY16" s="665"/>
      <c r="CZ16" s="723" t="s">
        <v>173</v>
      </c>
      <c r="DA16" s="723"/>
      <c r="DB16" s="723"/>
      <c r="DC16" s="723"/>
      <c r="DD16" s="669" t="s">
        <v>126</v>
      </c>
      <c r="DE16" s="664"/>
      <c r="DF16" s="664"/>
      <c r="DG16" s="664"/>
      <c r="DH16" s="664"/>
      <c r="DI16" s="664"/>
      <c r="DJ16" s="664"/>
      <c r="DK16" s="664"/>
      <c r="DL16" s="664"/>
      <c r="DM16" s="664"/>
      <c r="DN16" s="664"/>
      <c r="DO16" s="664"/>
      <c r="DP16" s="665"/>
      <c r="DQ16" s="669" t="s">
        <v>126</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15398</v>
      </c>
      <c r="S17" s="664"/>
      <c r="T17" s="664"/>
      <c r="U17" s="664"/>
      <c r="V17" s="664"/>
      <c r="W17" s="664"/>
      <c r="X17" s="664"/>
      <c r="Y17" s="665"/>
      <c r="Z17" s="723">
        <v>0.1</v>
      </c>
      <c r="AA17" s="723"/>
      <c r="AB17" s="723"/>
      <c r="AC17" s="723"/>
      <c r="AD17" s="724">
        <v>15398</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1094764</v>
      </c>
      <c r="CS17" s="664"/>
      <c r="CT17" s="664"/>
      <c r="CU17" s="664"/>
      <c r="CV17" s="664"/>
      <c r="CW17" s="664"/>
      <c r="CX17" s="664"/>
      <c r="CY17" s="665"/>
      <c r="CZ17" s="723">
        <v>7.3</v>
      </c>
      <c r="DA17" s="723"/>
      <c r="DB17" s="723"/>
      <c r="DC17" s="723"/>
      <c r="DD17" s="669" t="s">
        <v>126</v>
      </c>
      <c r="DE17" s="664"/>
      <c r="DF17" s="664"/>
      <c r="DG17" s="664"/>
      <c r="DH17" s="664"/>
      <c r="DI17" s="664"/>
      <c r="DJ17" s="664"/>
      <c r="DK17" s="664"/>
      <c r="DL17" s="664"/>
      <c r="DM17" s="664"/>
      <c r="DN17" s="664"/>
      <c r="DO17" s="664"/>
      <c r="DP17" s="665"/>
      <c r="DQ17" s="669">
        <v>1092359</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4337297</v>
      </c>
      <c r="S18" s="664"/>
      <c r="T18" s="664"/>
      <c r="U18" s="664"/>
      <c r="V18" s="664"/>
      <c r="W18" s="664"/>
      <c r="X18" s="664"/>
      <c r="Y18" s="665"/>
      <c r="Z18" s="723">
        <v>28.2</v>
      </c>
      <c r="AA18" s="723"/>
      <c r="AB18" s="723"/>
      <c r="AC18" s="723"/>
      <c r="AD18" s="724">
        <v>3668210</v>
      </c>
      <c r="AE18" s="724"/>
      <c r="AF18" s="724"/>
      <c r="AG18" s="724"/>
      <c r="AH18" s="724"/>
      <c r="AI18" s="724"/>
      <c r="AJ18" s="724"/>
      <c r="AK18" s="724"/>
      <c r="AL18" s="666">
        <v>48.3</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173</v>
      </c>
      <c r="BP18" s="723"/>
      <c r="BQ18" s="723"/>
      <c r="BR18" s="723"/>
      <c r="BS18" s="669" t="s">
        <v>126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173</v>
      </c>
      <c r="DA18" s="723"/>
      <c r="DB18" s="723"/>
      <c r="DC18" s="723"/>
      <c r="DD18" s="669" t="s">
        <v>126</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3668210</v>
      </c>
      <c r="S19" s="664"/>
      <c r="T19" s="664"/>
      <c r="U19" s="664"/>
      <c r="V19" s="664"/>
      <c r="W19" s="664"/>
      <c r="X19" s="664"/>
      <c r="Y19" s="665"/>
      <c r="Z19" s="723">
        <v>23.8</v>
      </c>
      <c r="AA19" s="723"/>
      <c r="AB19" s="723"/>
      <c r="AC19" s="723"/>
      <c r="AD19" s="724">
        <v>3668210</v>
      </c>
      <c r="AE19" s="724"/>
      <c r="AF19" s="724"/>
      <c r="AG19" s="724"/>
      <c r="AH19" s="724"/>
      <c r="AI19" s="724"/>
      <c r="AJ19" s="724"/>
      <c r="AK19" s="724"/>
      <c r="AL19" s="666">
        <v>48.3</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131915</v>
      </c>
      <c r="BH19" s="664"/>
      <c r="BI19" s="664"/>
      <c r="BJ19" s="664"/>
      <c r="BK19" s="664"/>
      <c r="BL19" s="664"/>
      <c r="BM19" s="664"/>
      <c r="BN19" s="665"/>
      <c r="BO19" s="723">
        <v>4.0999999999999996</v>
      </c>
      <c r="BP19" s="723"/>
      <c r="BQ19" s="723"/>
      <c r="BR19" s="723"/>
      <c r="BS19" s="669" t="s">
        <v>126</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126</v>
      </c>
      <c r="DA19" s="723"/>
      <c r="DB19" s="723"/>
      <c r="DC19" s="723"/>
      <c r="DD19" s="669" t="s">
        <v>246</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669087</v>
      </c>
      <c r="S20" s="664"/>
      <c r="T20" s="664"/>
      <c r="U20" s="664"/>
      <c r="V20" s="664"/>
      <c r="W20" s="664"/>
      <c r="X20" s="664"/>
      <c r="Y20" s="665"/>
      <c r="Z20" s="723">
        <v>4.3</v>
      </c>
      <c r="AA20" s="723"/>
      <c r="AB20" s="723"/>
      <c r="AC20" s="723"/>
      <c r="AD20" s="724" t="s">
        <v>126</v>
      </c>
      <c r="AE20" s="724"/>
      <c r="AF20" s="724"/>
      <c r="AG20" s="724"/>
      <c r="AH20" s="724"/>
      <c r="AI20" s="724"/>
      <c r="AJ20" s="724"/>
      <c r="AK20" s="724"/>
      <c r="AL20" s="666" t="s">
        <v>240</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131915</v>
      </c>
      <c r="BH20" s="664"/>
      <c r="BI20" s="664"/>
      <c r="BJ20" s="664"/>
      <c r="BK20" s="664"/>
      <c r="BL20" s="664"/>
      <c r="BM20" s="664"/>
      <c r="BN20" s="665"/>
      <c r="BO20" s="723">
        <v>4.0999999999999996</v>
      </c>
      <c r="BP20" s="723"/>
      <c r="BQ20" s="723"/>
      <c r="BR20" s="723"/>
      <c r="BS20" s="669" t="s">
        <v>126</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14905814</v>
      </c>
      <c r="CS20" s="664"/>
      <c r="CT20" s="664"/>
      <c r="CU20" s="664"/>
      <c r="CV20" s="664"/>
      <c r="CW20" s="664"/>
      <c r="CX20" s="664"/>
      <c r="CY20" s="665"/>
      <c r="CZ20" s="723">
        <v>100</v>
      </c>
      <c r="DA20" s="723"/>
      <c r="DB20" s="723"/>
      <c r="DC20" s="723"/>
      <c r="DD20" s="669">
        <v>2595984</v>
      </c>
      <c r="DE20" s="664"/>
      <c r="DF20" s="664"/>
      <c r="DG20" s="664"/>
      <c r="DH20" s="664"/>
      <c r="DI20" s="664"/>
      <c r="DJ20" s="664"/>
      <c r="DK20" s="664"/>
      <c r="DL20" s="664"/>
      <c r="DM20" s="664"/>
      <c r="DN20" s="664"/>
      <c r="DO20" s="664"/>
      <c r="DP20" s="665"/>
      <c r="DQ20" s="669">
        <v>9331676</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240</v>
      </c>
      <c r="AA21" s="723"/>
      <c r="AB21" s="723"/>
      <c r="AC21" s="723"/>
      <c r="AD21" s="724" t="s">
        <v>126</v>
      </c>
      <c r="AE21" s="724"/>
      <c r="AF21" s="724"/>
      <c r="AG21" s="724"/>
      <c r="AH21" s="724"/>
      <c r="AI21" s="724"/>
      <c r="AJ21" s="724"/>
      <c r="AK21" s="724"/>
      <c r="AL21" s="666" t="s">
        <v>126</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1953</v>
      </c>
      <c r="BH21" s="664"/>
      <c r="BI21" s="664"/>
      <c r="BJ21" s="664"/>
      <c r="BK21" s="664"/>
      <c r="BL21" s="664"/>
      <c r="BM21" s="664"/>
      <c r="BN21" s="665"/>
      <c r="BO21" s="723">
        <v>0.1</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8357228</v>
      </c>
      <c r="S22" s="664"/>
      <c r="T22" s="664"/>
      <c r="U22" s="664"/>
      <c r="V22" s="664"/>
      <c r="W22" s="664"/>
      <c r="X22" s="664"/>
      <c r="Y22" s="665"/>
      <c r="Z22" s="723">
        <v>54.3</v>
      </c>
      <c r="AA22" s="723"/>
      <c r="AB22" s="723"/>
      <c r="AC22" s="723"/>
      <c r="AD22" s="724">
        <v>7558179</v>
      </c>
      <c r="AE22" s="724"/>
      <c r="AF22" s="724"/>
      <c r="AG22" s="724"/>
      <c r="AH22" s="724"/>
      <c r="AI22" s="724"/>
      <c r="AJ22" s="724"/>
      <c r="AK22" s="724"/>
      <c r="AL22" s="666">
        <v>99.5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173</v>
      </c>
      <c r="BP22" s="723"/>
      <c r="BQ22" s="723"/>
      <c r="BR22" s="723"/>
      <c r="BS22" s="669" t="s">
        <v>126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4406</v>
      </c>
      <c r="S23" s="664"/>
      <c r="T23" s="664"/>
      <c r="U23" s="664"/>
      <c r="V23" s="664"/>
      <c r="W23" s="664"/>
      <c r="X23" s="664"/>
      <c r="Y23" s="665"/>
      <c r="Z23" s="723">
        <v>0</v>
      </c>
      <c r="AA23" s="723"/>
      <c r="AB23" s="723"/>
      <c r="AC23" s="723"/>
      <c r="AD23" s="724">
        <v>4406</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129962</v>
      </c>
      <c r="BH23" s="664"/>
      <c r="BI23" s="664"/>
      <c r="BJ23" s="664"/>
      <c r="BK23" s="664"/>
      <c r="BL23" s="664"/>
      <c r="BM23" s="664"/>
      <c r="BN23" s="665"/>
      <c r="BO23" s="723">
        <v>4</v>
      </c>
      <c r="BP23" s="723"/>
      <c r="BQ23" s="723"/>
      <c r="BR23" s="723"/>
      <c r="BS23" s="669" t="s">
        <v>173</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127376</v>
      </c>
      <c r="S24" s="664"/>
      <c r="T24" s="664"/>
      <c r="U24" s="664"/>
      <c r="V24" s="664"/>
      <c r="W24" s="664"/>
      <c r="X24" s="664"/>
      <c r="Y24" s="665"/>
      <c r="Z24" s="723">
        <v>0.8</v>
      </c>
      <c r="AA24" s="723"/>
      <c r="AB24" s="723"/>
      <c r="AC24" s="723"/>
      <c r="AD24" s="724" t="s">
        <v>173</v>
      </c>
      <c r="AE24" s="724"/>
      <c r="AF24" s="724"/>
      <c r="AG24" s="724"/>
      <c r="AH24" s="724"/>
      <c r="AI24" s="724"/>
      <c r="AJ24" s="724"/>
      <c r="AK24" s="724"/>
      <c r="AL24" s="666" t="s">
        <v>126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5614046</v>
      </c>
      <c r="CS24" s="727"/>
      <c r="CT24" s="727"/>
      <c r="CU24" s="727"/>
      <c r="CV24" s="727"/>
      <c r="CW24" s="727"/>
      <c r="CX24" s="727"/>
      <c r="CY24" s="773"/>
      <c r="CZ24" s="774">
        <v>37.700000000000003</v>
      </c>
      <c r="DA24" s="743"/>
      <c r="DB24" s="743"/>
      <c r="DC24" s="777"/>
      <c r="DD24" s="772">
        <v>3790457</v>
      </c>
      <c r="DE24" s="727"/>
      <c r="DF24" s="727"/>
      <c r="DG24" s="727"/>
      <c r="DH24" s="727"/>
      <c r="DI24" s="727"/>
      <c r="DJ24" s="727"/>
      <c r="DK24" s="773"/>
      <c r="DL24" s="772">
        <v>3508771</v>
      </c>
      <c r="DM24" s="727"/>
      <c r="DN24" s="727"/>
      <c r="DO24" s="727"/>
      <c r="DP24" s="727"/>
      <c r="DQ24" s="727"/>
      <c r="DR24" s="727"/>
      <c r="DS24" s="727"/>
      <c r="DT24" s="727"/>
      <c r="DU24" s="727"/>
      <c r="DV24" s="773"/>
      <c r="DW24" s="774">
        <v>43.8</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128153</v>
      </c>
      <c r="S25" s="664"/>
      <c r="T25" s="664"/>
      <c r="U25" s="664"/>
      <c r="V25" s="664"/>
      <c r="W25" s="664"/>
      <c r="X25" s="664"/>
      <c r="Y25" s="665"/>
      <c r="Z25" s="723">
        <v>0.8</v>
      </c>
      <c r="AA25" s="723"/>
      <c r="AB25" s="723"/>
      <c r="AC25" s="723"/>
      <c r="AD25" s="724">
        <v>6140</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240</v>
      </c>
      <c r="BP25" s="723"/>
      <c r="BQ25" s="723"/>
      <c r="BR25" s="723"/>
      <c r="BS25" s="669" t="s">
        <v>126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2117151</v>
      </c>
      <c r="CS25" s="662"/>
      <c r="CT25" s="662"/>
      <c r="CU25" s="662"/>
      <c r="CV25" s="662"/>
      <c r="CW25" s="662"/>
      <c r="CX25" s="662"/>
      <c r="CY25" s="663"/>
      <c r="CZ25" s="666">
        <v>14.2</v>
      </c>
      <c r="DA25" s="695"/>
      <c r="DB25" s="695"/>
      <c r="DC25" s="696"/>
      <c r="DD25" s="669">
        <v>2017081</v>
      </c>
      <c r="DE25" s="662"/>
      <c r="DF25" s="662"/>
      <c r="DG25" s="662"/>
      <c r="DH25" s="662"/>
      <c r="DI25" s="662"/>
      <c r="DJ25" s="662"/>
      <c r="DK25" s="663"/>
      <c r="DL25" s="669">
        <v>1738337</v>
      </c>
      <c r="DM25" s="662"/>
      <c r="DN25" s="662"/>
      <c r="DO25" s="662"/>
      <c r="DP25" s="662"/>
      <c r="DQ25" s="662"/>
      <c r="DR25" s="662"/>
      <c r="DS25" s="662"/>
      <c r="DT25" s="662"/>
      <c r="DU25" s="662"/>
      <c r="DV25" s="663"/>
      <c r="DW25" s="666">
        <v>21.7</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39256</v>
      </c>
      <c r="S26" s="664"/>
      <c r="T26" s="664"/>
      <c r="U26" s="664"/>
      <c r="V26" s="664"/>
      <c r="W26" s="664"/>
      <c r="X26" s="664"/>
      <c r="Y26" s="665"/>
      <c r="Z26" s="723">
        <v>0.3</v>
      </c>
      <c r="AA26" s="723"/>
      <c r="AB26" s="723"/>
      <c r="AC26" s="723"/>
      <c r="AD26" s="724" t="s">
        <v>126</v>
      </c>
      <c r="AE26" s="724"/>
      <c r="AF26" s="724"/>
      <c r="AG26" s="724"/>
      <c r="AH26" s="724"/>
      <c r="AI26" s="724"/>
      <c r="AJ26" s="724"/>
      <c r="AK26" s="724"/>
      <c r="AL26" s="666" t="s">
        <v>126</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173</v>
      </c>
      <c r="BP26" s="723"/>
      <c r="BQ26" s="723"/>
      <c r="BR26" s="723"/>
      <c r="BS26" s="669" t="s">
        <v>240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1334569</v>
      </c>
      <c r="CS26" s="664"/>
      <c r="CT26" s="664"/>
      <c r="CU26" s="664"/>
      <c r="CV26" s="664"/>
      <c r="CW26" s="664"/>
      <c r="CX26" s="664"/>
      <c r="CY26" s="665"/>
      <c r="CZ26" s="666">
        <v>9</v>
      </c>
      <c r="DA26" s="695"/>
      <c r="DB26" s="695"/>
      <c r="DC26" s="696"/>
      <c r="DD26" s="669">
        <v>1244587</v>
      </c>
      <c r="DE26" s="664"/>
      <c r="DF26" s="664"/>
      <c r="DG26" s="664"/>
      <c r="DH26" s="664"/>
      <c r="DI26" s="664"/>
      <c r="DJ26" s="664"/>
      <c r="DK26" s="665"/>
      <c r="DL26" s="669" t="s">
        <v>126</v>
      </c>
      <c r="DM26" s="664"/>
      <c r="DN26" s="664"/>
      <c r="DO26" s="664"/>
      <c r="DP26" s="664"/>
      <c r="DQ26" s="664"/>
      <c r="DR26" s="664"/>
      <c r="DS26" s="664"/>
      <c r="DT26" s="664"/>
      <c r="DU26" s="664"/>
      <c r="DV26" s="665"/>
      <c r="DW26" s="666" t="s">
        <v>240</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1555372</v>
      </c>
      <c r="S27" s="664"/>
      <c r="T27" s="664"/>
      <c r="U27" s="664"/>
      <c r="V27" s="664"/>
      <c r="W27" s="664"/>
      <c r="X27" s="664"/>
      <c r="Y27" s="665"/>
      <c r="Z27" s="723">
        <v>10.1</v>
      </c>
      <c r="AA27" s="723"/>
      <c r="AB27" s="723"/>
      <c r="AC27" s="723"/>
      <c r="AD27" s="724" t="s">
        <v>173</v>
      </c>
      <c r="AE27" s="724"/>
      <c r="AF27" s="724"/>
      <c r="AG27" s="724"/>
      <c r="AH27" s="724"/>
      <c r="AI27" s="724"/>
      <c r="AJ27" s="724"/>
      <c r="AK27" s="724"/>
      <c r="AL27" s="666" t="s">
        <v>126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3230521</v>
      </c>
      <c r="BH27" s="664"/>
      <c r="BI27" s="664"/>
      <c r="BJ27" s="664"/>
      <c r="BK27" s="664"/>
      <c r="BL27" s="664"/>
      <c r="BM27" s="664"/>
      <c r="BN27" s="665"/>
      <c r="BO27" s="723">
        <v>100</v>
      </c>
      <c r="BP27" s="723"/>
      <c r="BQ27" s="723"/>
      <c r="BR27" s="723"/>
      <c r="BS27" s="669">
        <v>41171</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2402131</v>
      </c>
      <c r="CS27" s="662"/>
      <c r="CT27" s="662"/>
      <c r="CU27" s="662"/>
      <c r="CV27" s="662"/>
      <c r="CW27" s="662"/>
      <c r="CX27" s="662"/>
      <c r="CY27" s="663"/>
      <c r="CZ27" s="666">
        <v>16.100000000000001</v>
      </c>
      <c r="DA27" s="695"/>
      <c r="DB27" s="695"/>
      <c r="DC27" s="696"/>
      <c r="DD27" s="669">
        <v>681017</v>
      </c>
      <c r="DE27" s="662"/>
      <c r="DF27" s="662"/>
      <c r="DG27" s="662"/>
      <c r="DH27" s="662"/>
      <c r="DI27" s="662"/>
      <c r="DJ27" s="662"/>
      <c r="DK27" s="663"/>
      <c r="DL27" s="669">
        <v>678075</v>
      </c>
      <c r="DM27" s="662"/>
      <c r="DN27" s="662"/>
      <c r="DO27" s="662"/>
      <c r="DP27" s="662"/>
      <c r="DQ27" s="662"/>
      <c r="DR27" s="662"/>
      <c r="DS27" s="662"/>
      <c r="DT27" s="662"/>
      <c r="DU27" s="662"/>
      <c r="DV27" s="663"/>
      <c r="DW27" s="666">
        <v>8.5</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126</v>
      </c>
      <c r="AA28" s="723"/>
      <c r="AB28" s="723"/>
      <c r="AC28" s="723"/>
      <c r="AD28" s="724" t="s">
        <v>126</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1094764</v>
      </c>
      <c r="CS28" s="664"/>
      <c r="CT28" s="664"/>
      <c r="CU28" s="664"/>
      <c r="CV28" s="664"/>
      <c r="CW28" s="664"/>
      <c r="CX28" s="664"/>
      <c r="CY28" s="665"/>
      <c r="CZ28" s="666">
        <v>7.3</v>
      </c>
      <c r="DA28" s="695"/>
      <c r="DB28" s="695"/>
      <c r="DC28" s="696"/>
      <c r="DD28" s="669">
        <v>1092359</v>
      </c>
      <c r="DE28" s="664"/>
      <c r="DF28" s="664"/>
      <c r="DG28" s="664"/>
      <c r="DH28" s="664"/>
      <c r="DI28" s="664"/>
      <c r="DJ28" s="664"/>
      <c r="DK28" s="665"/>
      <c r="DL28" s="669">
        <v>1092359</v>
      </c>
      <c r="DM28" s="664"/>
      <c r="DN28" s="664"/>
      <c r="DO28" s="664"/>
      <c r="DP28" s="664"/>
      <c r="DQ28" s="664"/>
      <c r="DR28" s="664"/>
      <c r="DS28" s="664"/>
      <c r="DT28" s="664"/>
      <c r="DU28" s="664"/>
      <c r="DV28" s="665"/>
      <c r="DW28" s="666">
        <v>13.6</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914885</v>
      </c>
      <c r="S29" s="664"/>
      <c r="T29" s="664"/>
      <c r="U29" s="664"/>
      <c r="V29" s="664"/>
      <c r="W29" s="664"/>
      <c r="X29" s="664"/>
      <c r="Y29" s="665"/>
      <c r="Z29" s="723">
        <v>5.9</v>
      </c>
      <c r="AA29" s="723"/>
      <c r="AB29" s="723"/>
      <c r="AC29" s="723"/>
      <c r="AD29" s="724" t="s">
        <v>126</v>
      </c>
      <c r="AE29" s="724"/>
      <c r="AF29" s="724"/>
      <c r="AG29" s="724"/>
      <c r="AH29" s="724"/>
      <c r="AI29" s="724"/>
      <c r="AJ29" s="724"/>
      <c r="AK29" s="724"/>
      <c r="AL29" s="666" t="s">
        <v>173</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1094683</v>
      </c>
      <c r="CS29" s="662"/>
      <c r="CT29" s="662"/>
      <c r="CU29" s="662"/>
      <c r="CV29" s="662"/>
      <c r="CW29" s="662"/>
      <c r="CX29" s="662"/>
      <c r="CY29" s="663"/>
      <c r="CZ29" s="666">
        <v>7.3</v>
      </c>
      <c r="DA29" s="695"/>
      <c r="DB29" s="695"/>
      <c r="DC29" s="696"/>
      <c r="DD29" s="669">
        <v>1092278</v>
      </c>
      <c r="DE29" s="662"/>
      <c r="DF29" s="662"/>
      <c r="DG29" s="662"/>
      <c r="DH29" s="662"/>
      <c r="DI29" s="662"/>
      <c r="DJ29" s="662"/>
      <c r="DK29" s="663"/>
      <c r="DL29" s="669">
        <v>1092278</v>
      </c>
      <c r="DM29" s="662"/>
      <c r="DN29" s="662"/>
      <c r="DO29" s="662"/>
      <c r="DP29" s="662"/>
      <c r="DQ29" s="662"/>
      <c r="DR29" s="662"/>
      <c r="DS29" s="662"/>
      <c r="DT29" s="662"/>
      <c r="DU29" s="662"/>
      <c r="DV29" s="663"/>
      <c r="DW29" s="666">
        <v>13.6</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24679</v>
      </c>
      <c r="S30" s="664"/>
      <c r="T30" s="664"/>
      <c r="U30" s="664"/>
      <c r="V30" s="664"/>
      <c r="W30" s="664"/>
      <c r="X30" s="664"/>
      <c r="Y30" s="665"/>
      <c r="Z30" s="723">
        <v>0.2</v>
      </c>
      <c r="AA30" s="723"/>
      <c r="AB30" s="723"/>
      <c r="AC30" s="723"/>
      <c r="AD30" s="724">
        <v>20532</v>
      </c>
      <c r="AE30" s="724"/>
      <c r="AF30" s="724"/>
      <c r="AG30" s="724"/>
      <c r="AH30" s="724"/>
      <c r="AI30" s="724"/>
      <c r="AJ30" s="724"/>
      <c r="AK30" s="724"/>
      <c r="AL30" s="666">
        <v>0.3</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99.5</v>
      </c>
      <c r="BH30" s="742"/>
      <c r="BI30" s="742"/>
      <c r="BJ30" s="742"/>
      <c r="BK30" s="742"/>
      <c r="BL30" s="742"/>
      <c r="BM30" s="743">
        <v>98.5</v>
      </c>
      <c r="BN30" s="742"/>
      <c r="BO30" s="742"/>
      <c r="BP30" s="742"/>
      <c r="BQ30" s="744"/>
      <c r="BR30" s="741">
        <v>99.5</v>
      </c>
      <c r="BS30" s="742"/>
      <c r="BT30" s="742"/>
      <c r="BU30" s="742"/>
      <c r="BV30" s="742"/>
      <c r="BW30" s="742"/>
      <c r="BX30" s="743">
        <v>98.7</v>
      </c>
      <c r="BY30" s="742"/>
      <c r="BZ30" s="742"/>
      <c r="CA30" s="742"/>
      <c r="CB30" s="744"/>
      <c r="CD30" s="747"/>
      <c r="CE30" s="748"/>
      <c r="CF30" s="705" t="s">
        <v>313</v>
      </c>
      <c r="CG30" s="702"/>
      <c r="CH30" s="702"/>
      <c r="CI30" s="702"/>
      <c r="CJ30" s="702"/>
      <c r="CK30" s="702"/>
      <c r="CL30" s="702"/>
      <c r="CM30" s="702"/>
      <c r="CN30" s="702"/>
      <c r="CO30" s="702"/>
      <c r="CP30" s="702"/>
      <c r="CQ30" s="703"/>
      <c r="CR30" s="661">
        <v>998473</v>
      </c>
      <c r="CS30" s="664"/>
      <c r="CT30" s="664"/>
      <c r="CU30" s="664"/>
      <c r="CV30" s="664"/>
      <c r="CW30" s="664"/>
      <c r="CX30" s="664"/>
      <c r="CY30" s="665"/>
      <c r="CZ30" s="666">
        <v>6.7</v>
      </c>
      <c r="DA30" s="695"/>
      <c r="DB30" s="695"/>
      <c r="DC30" s="696"/>
      <c r="DD30" s="669">
        <v>996172</v>
      </c>
      <c r="DE30" s="664"/>
      <c r="DF30" s="664"/>
      <c r="DG30" s="664"/>
      <c r="DH30" s="664"/>
      <c r="DI30" s="664"/>
      <c r="DJ30" s="664"/>
      <c r="DK30" s="665"/>
      <c r="DL30" s="669">
        <v>996172</v>
      </c>
      <c r="DM30" s="664"/>
      <c r="DN30" s="664"/>
      <c r="DO30" s="664"/>
      <c r="DP30" s="664"/>
      <c r="DQ30" s="664"/>
      <c r="DR30" s="664"/>
      <c r="DS30" s="664"/>
      <c r="DT30" s="664"/>
      <c r="DU30" s="664"/>
      <c r="DV30" s="665"/>
      <c r="DW30" s="666">
        <v>12.4</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248426</v>
      </c>
      <c r="S31" s="664"/>
      <c r="T31" s="664"/>
      <c r="U31" s="664"/>
      <c r="V31" s="664"/>
      <c r="W31" s="664"/>
      <c r="X31" s="664"/>
      <c r="Y31" s="665"/>
      <c r="Z31" s="723">
        <v>1.6</v>
      </c>
      <c r="AA31" s="723"/>
      <c r="AB31" s="723"/>
      <c r="AC31" s="723"/>
      <c r="AD31" s="724" t="s">
        <v>126</v>
      </c>
      <c r="AE31" s="724"/>
      <c r="AF31" s="724"/>
      <c r="AG31" s="724"/>
      <c r="AH31" s="724"/>
      <c r="AI31" s="724"/>
      <c r="AJ31" s="724"/>
      <c r="AK31" s="724"/>
      <c r="AL31" s="666" t="s">
        <v>240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99.7</v>
      </c>
      <c r="BH31" s="662"/>
      <c r="BI31" s="662"/>
      <c r="BJ31" s="662"/>
      <c r="BK31" s="662"/>
      <c r="BL31" s="662"/>
      <c r="BM31" s="667">
        <v>99.3</v>
      </c>
      <c r="BN31" s="740"/>
      <c r="BO31" s="740"/>
      <c r="BP31" s="740"/>
      <c r="BQ31" s="701"/>
      <c r="BR31" s="739">
        <v>99.8</v>
      </c>
      <c r="BS31" s="662"/>
      <c r="BT31" s="662"/>
      <c r="BU31" s="662"/>
      <c r="BV31" s="662"/>
      <c r="BW31" s="662"/>
      <c r="BX31" s="667">
        <v>99.3</v>
      </c>
      <c r="BY31" s="740"/>
      <c r="BZ31" s="740"/>
      <c r="CA31" s="740"/>
      <c r="CB31" s="701"/>
      <c r="CD31" s="747"/>
      <c r="CE31" s="748"/>
      <c r="CF31" s="705" t="s">
        <v>317</v>
      </c>
      <c r="CG31" s="702"/>
      <c r="CH31" s="702"/>
      <c r="CI31" s="702"/>
      <c r="CJ31" s="702"/>
      <c r="CK31" s="702"/>
      <c r="CL31" s="702"/>
      <c r="CM31" s="702"/>
      <c r="CN31" s="702"/>
      <c r="CO31" s="702"/>
      <c r="CP31" s="702"/>
      <c r="CQ31" s="703"/>
      <c r="CR31" s="661">
        <v>96210</v>
      </c>
      <c r="CS31" s="662"/>
      <c r="CT31" s="662"/>
      <c r="CU31" s="662"/>
      <c r="CV31" s="662"/>
      <c r="CW31" s="662"/>
      <c r="CX31" s="662"/>
      <c r="CY31" s="663"/>
      <c r="CZ31" s="666">
        <v>0.6</v>
      </c>
      <c r="DA31" s="695"/>
      <c r="DB31" s="695"/>
      <c r="DC31" s="696"/>
      <c r="DD31" s="669">
        <v>96106</v>
      </c>
      <c r="DE31" s="662"/>
      <c r="DF31" s="662"/>
      <c r="DG31" s="662"/>
      <c r="DH31" s="662"/>
      <c r="DI31" s="662"/>
      <c r="DJ31" s="662"/>
      <c r="DK31" s="663"/>
      <c r="DL31" s="669">
        <v>96106</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1020245</v>
      </c>
      <c r="S32" s="664"/>
      <c r="T32" s="664"/>
      <c r="U32" s="664"/>
      <c r="V32" s="664"/>
      <c r="W32" s="664"/>
      <c r="X32" s="664"/>
      <c r="Y32" s="665"/>
      <c r="Z32" s="723">
        <v>6.6</v>
      </c>
      <c r="AA32" s="723"/>
      <c r="AB32" s="723"/>
      <c r="AC32" s="723"/>
      <c r="AD32" s="724" t="s">
        <v>173</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99.2</v>
      </c>
      <c r="BH32" s="677"/>
      <c r="BI32" s="677"/>
      <c r="BJ32" s="677"/>
      <c r="BK32" s="677"/>
      <c r="BL32" s="677"/>
      <c r="BM32" s="721">
        <v>97.5</v>
      </c>
      <c r="BN32" s="677"/>
      <c r="BO32" s="677"/>
      <c r="BP32" s="677"/>
      <c r="BQ32" s="714"/>
      <c r="BR32" s="738">
        <v>99.1</v>
      </c>
      <c r="BS32" s="677"/>
      <c r="BT32" s="677"/>
      <c r="BU32" s="677"/>
      <c r="BV32" s="677"/>
      <c r="BW32" s="677"/>
      <c r="BX32" s="721">
        <v>98</v>
      </c>
      <c r="BY32" s="677"/>
      <c r="BZ32" s="677"/>
      <c r="CA32" s="677"/>
      <c r="CB32" s="714"/>
      <c r="CD32" s="749"/>
      <c r="CE32" s="750"/>
      <c r="CF32" s="705" t="s">
        <v>320</v>
      </c>
      <c r="CG32" s="702"/>
      <c r="CH32" s="702"/>
      <c r="CI32" s="702"/>
      <c r="CJ32" s="702"/>
      <c r="CK32" s="702"/>
      <c r="CL32" s="702"/>
      <c r="CM32" s="702"/>
      <c r="CN32" s="702"/>
      <c r="CO32" s="702"/>
      <c r="CP32" s="702"/>
      <c r="CQ32" s="703"/>
      <c r="CR32" s="661">
        <v>81</v>
      </c>
      <c r="CS32" s="664"/>
      <c r="CT32" s="664"/>
      <c r="CU32" s="664"/>
      <c r="CV32" s="664"/>
      <c r="CW32" s="664"/>
      <c r="CX32" s="664"/>
      <c r="CY32" s="665"/>
      <c r="CZ32" s="666">
        <v>0</v>
      </c>
      <c r="DA32" s="695"/>
      <c r="DB32" s="695"/>
      <c r="DC32" s="696"/>
      <c r="DD32" s="669">
        <v>81</v>
      </c>
      <c r="DE32" s="664"/>
      <c r="DF32" s="664"/>
      <c r="DG32" s="664"/>
      <c r="DH32" s="664"/>
      <c r="DI32" s="664"/>
      <c r="DJ32" s="664"/>
      <c r="DK32" s="665"/>
      <c r="DL32" s="669">
        <v>81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487964</v>
      </c>
      <c r="S33" s="664"/>
      <c r="T33" s="664"/>
      <c r="U33" s="664"/>
      <c r="V33" s="664"/>
      <c r="W33" s="664"/>
      <c r="X33" s="664"/>
      <c r="Y33" s="665"/>
      <c r="Z33" s="723">
        <v>3.2</v>
      </c>
      <c r="AA33" s="723"/>
      <c r="AB33" s="723"/>
      <c r="AC33" s="723"/>
      <c r="AD33" s="724" t="s">
        <v>126</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6695784</v>
      </c>
      <c r="CS33" s="662"/>
      <c r="CT33" s="662"/>
      <c r="CU33" s="662"/>
      <c r="CV33" s="662"/>
      <c r="CW33" s="662"/>
      <c r="CX33" s="662"/>
      <c r="CY33" s="663"/>
      <c r="CZ33" s="666">
        <v>44.9</v>
      </c>
      <c r="DA33" s="695"/>
      <c r="DB33" s="695"/>
      <c r="DC33" s="696"/>
      <c r="DD33" s="669">
        <v>5288454</v>
      </c>
      <c r="DE33" s="662"/>
      <c r="DF33" s="662"/>
      <c r="DG33" s="662"/>
      <c r="DH33" s="662"/>
      <c r="DI33" s="662"/>
      <c r="DJ33" s="662"/>
      <c r="DK33" s="663"/>
      <c r="DL33" s="669">
        <v>3939671</v>
      </c>
      <c r="DM33" s="662"/>
      <c r="DN33" s="662"/>
      <c r="DO33" s="662"/>
      <c r="DP33" s="662"/>
      <c r="DQ33" s="662"/>
      <c r="DR33" s="662"/>
      <c r="DS33" s="662"/>
      <c r="DT33" s="662"/>
      <c r="DU33" s="662"/>
      <c r="DV33" s="663"/>
      <c r="DW33" s="666">
        <v>49.1</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212276</v>
      </c>
      <c r="S34" s="664"/>
      <c r="T34" s="664"/>
      <c r="U34" s="664"/>
      <c r="V34" s="664"/>
      <c r="W34" s="664"/>
      <c r="X34" s="664"/>
      <c r="Y34" s="665"/>
      <c r="Z34" s="723">
        <v>1.4</v>
      </c>
      <c r="AA34" s="723"/>
      <c r="AB34" s="723"/>
      <c r="AC34" s="723"/>
      <c r="AD34" s="724">
        <v>6918</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2104677</v>
      </c>
      <c r="CS34" s="664"/>
      <c r="CT34" s="664"/>
      <c r="CU34" s="664"/>
      <c r="CV34" s="664"/>
      <c r="CW34" s="664"/>
      <c r="CX34" s="664"/>
      <c r="CY34" s="665"/>
      <c r="CZ34" s="666">
        <v>14.1</v>
      </c>
      <c r="DA34" s="695"/>
      <c r="DB34" s="695"/>
      <c r="DC34" s="696"/>
      <c r="DD34" s="669">
        <v>1590286</v>
      </c>
      <c r="DE34" s="664"/>
      <c r="DF34" s="664"/>
      <c r="DG34" s="664"/>
      <c r="DH34" s="664"/>
      <c r="DI34" s="664"/>
      <c r="DJ34" s="664"/>
      <c r="DK34" s="665"/>
      <c r="DL34" s="669">
        <v>948342</v>
      </c>
      <c r="DM34" s="664"/>
      <c r="DN34" s="664"/>
      <c r="DO34" s="664"/>
      <c r="DP34" s="664"/>
      <c r="DQ34" s="664"/>
      <c r="DR34" s="664"/>
      <c r="DS34" s="664"/>
      <c r="DT34" s="664"/>
      <c r="DU34" s="664"/>
      <c r="DV34" s="665"/>
      <c r="DW34" s="666">
        <v>11.8</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2262650</v>
      </c>
      <c r="S35" s="664"/>
      <c r="T35" s="664"/>
      <c r="U35" s="664"/>
      <c r="V35" s="664"/>
      <c r="W35" s="664"/>
      <c r="X35" s="664"/>
      <c r="Y35" s="665"/>
      <c r="Z35" s="723">
        <v>14.7</v>
      </c>
      <c r="AA35" s="723"/>
      <c r="AB35" s="723"/>
      <c r="AC35" s="723"/>
      <c r="AD35" s="724" t="s">
        <v>126</v>
      </c>
      <c r="AE35" s="724"/>
      <c r="AF35" s="724"/>
      <c r="AG35" s="724"/>
      <c r="AH35" s="724"/>
      <c r="AI35" s="724"/>
      <c r="AJ35" s="724"/>
      <c r="AK35" s="724"/>
      <c r="AL35" s="666" t="s">
        <v>173</v>
      </c>
      <c r="AM35" s="667"/>
      <c r="AN35" s="667"/>
      <c r="AO35" s="725"/>
      <c r="AP35" s="234"/>
      <c r="AQ35" s="729" t="s">
        <v>328</v>
      </c>
      <c r="AR35" s="730"/>
      <c r="AS35" s="730"/>
      <c r="AT35" s="730"/>
      <c r="AU35" s="730"/>
      <c r="AV35" s="730"/>
      <c r="AW35" s="730"/>
      <c r="AX35" s="730"/>
      <c r="AY35" s="731"/>
      <c r="AZ35" s="726">
        <v>2175774</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155063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446471</v>
      </c>
      <c r="CS35" s="662"/>
      <c r="CT35" s="662"/>
      <c r="CU35" s="662"/>
      <c r="CV35" s="662"/>
      <c r="CW35" s="662"/>
      <c r="CX35" s="662"/>
      <c r="CY35" s="663"/>
      <c r="CZ35" s="666">
        <v>3</v>
      </c>
      <c r="DA35" s="695"/>
      <c r="DB35" s="695"/>
      <c r="DC35" s="696"/>
      <c r="DD35" s="669">
        <v>400693</v>
      </c>
      <c r="DE35" s="662"/>
      <c r="DF35" s="662"/>
      <c r="DG35" s="662"/>
      <c r="DH35" s="662"/>
      <c r="DI35" s="662"/>
      <c r="DJ35" s="662"/>
      <c r="DK35" s="663"/>
      <c r="DL35" s="669">
        <v>297668</v>
      </c>
      <c r="DM35" s="662"/>
      <c r="DN35" s="662"/>
      <c r="DO35" s="662"/>
      <c r="DP35" s="662"/>
      <c r="DQ35" s="662"/>
      <c r="DR35" s="662"/>
      <c r="DS35" s="662"/>
      <c r="DT35" s="662"/>
      <c r="DU35" s="662"/>
      <c r="DV35" s="663"/>
      <c r="DW35" s="666">
        <v>3.7</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332</v>
      </c>
      <c r="AR36" s="699"/>
      <c r="AS36" s="699"/>
      <c r="AT36" s="699"/>
      <c r="AU36" s="699"/>
      <c r="AV36" s="699"/>
      <c r="AW36" s="699"/>
      <c r="AX36" s="699"/>
      <c r="AY36" s="700"/>
      <c r="AZ36" s="661">
        <v>648320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146927</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2000195</v>
      </c>
      <c r="CS36" s="664"/>
      <c r="CT36" s="664"/>
      <c r="CU36" s="664"/>
      <c r="CV36" s="664"/>
      <c r="CW36" s="664"/>
      <c r="CX36" s="664"/>
      <c r="CY36" s="665"/>
      <c r="CZ36" s="666">
        <v>13.4</v>
      </c>
      <c r="DA36" s="695"/>
      <c r="DB36" s="695"/>
      <c r="DC36" s="696"/>
      <c r="DD36" s="669">
        <v>1685448</v>
      </c>
      <c r="DE36" s="664"/>
      <c r="DF36" s="664"/>
      <c r="DG36" s="664"/>
      <c r="DH36" s="664"/>
      <c r="DI36" s="664"/>
      <c r="DJ36" s="664"/>
      <c r="DK36" s="665"/>
      <c r="DL36" s="669">
        <v>1196322</v>
      </c>
      <c r="DM36" s="664"/>
      <c r="DN36" s="664"/>
      <c r="DO36" s="664"/>
      <c r="DP36" s="664"/>
      <c r="DQ36" s="664"/>
      <c r="DR36" s="664"/>
      <c r="DS36" s="664"/>
      <c r="DT36" s="664"/>
      <c r="DU36" s="664"/>
      <c r="DV36" s="665"/>
      <c r="DW36" s="666">
        <v>14.9</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421450</v>
      </c>
      <c r="S37" s="664"/>
      <c r="T37" s="664"/>
      <c r="U37" s="664"/>
      <c r="V37" s="664"/>
      <c r="W37" s="664"/>
      <c r="X37" s="664"/>
      <c r="Y37" s="665"/>
      <c r="Z37" s="723">
        <v>2.7</v>
      </c>
      <c r="AA37" s="723"/>
      <c r="AB37" s="723"/>
      <c r="AC37" s="723"/>
      <c r="AD37" s="724" t="s">
        <v>240</v>
      </c>
      <c r="AE37" s="724"/>
      <c r="AF37" s="724"/>
      <c r="AG37" s="724"/>
      <c r="AH37" s="724"/>
      <c r="AI37" s="724"/>
      <c r="AJ37" s="724"/>
      <c r="AK37" s="724"/>
      <c r="AL37" s="666" t="s">
        <v>126</v>
      </c>
      <c r="AM37" s="667"/>
      <c r="AN37" s="667"/>
      <c r="AO37" s="725"/>
      <c r="AQ37" s="698" t="s">
        <v>336</v>
      </c>
      <c r="AR37" s="699"/>
      <c r="AS37" s="699"/>
      <c r="AT37" s="699"/>
      <c r="AU37" s="699"/>
      <c r="AV37" s="699"/>
      <c r="AW37" s="699"/>
      <c r="AX37" s="699"/>
      <c r="AY37" s="700"/>
      <c r="AZ37" s="661">
        <v>420375</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3133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735129</v>
      </c>
      <c r="CS37" s="662"/>
      <c r="CT37" s="662"/>
      <c r="CU37" s="662"/>
      <c r="CV37" s="662"/>
      <c r="CW37" s="662"/>
      <c r="CX37" s="662"/>
      <c r="CY37" s="663"/>
      <c r="CZ37" s="666">
        <v>4.9000000000000004</v>
      </c>
      <c r="DA37" s="695"/>
      <c r="DB37" s="695"/>
      <c r="DC37" s="696"/>
      <c r="DD37" s="669">
        <v>733089</v>
      </c>
      <c r="DE37" s="662"/>
      <c r="DF37" s="662"/>
      <c r="DG37" s="662"/>
      <c r="DH37" s="662"/>
      <c r="DI37" s="662"/>
      <c r="DJ37" s="662"/>
      <c r="DK37" s="663"/>
      <c r="DL37" s="669">
        <v>707905</v>
      </c>
      <c r="DM37" s="662"/>
      <c r="DN37" s="662"/>
      <c r="DO37" s="662"/>
      <c r="DP37" s="662"/>
      <c r="DQ37" s="662"/>
      <c r="DR37" s="662"/>
      <c r="DS37" s="662"/>
      <c r="DT37" s="662"/>
      <c r="DU37" s="662"/>
      <c r="DV37" s="663"/>
      <c r="DW37" s="666">
        <v>8.8000000000000007</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15382916</v>
      </c>
      <c r="S38" s="713"/>
      <c r="T38" s="713"/>
      <c r="U38" s="713"/>
      <c r="V38" s="713"/>
      <c r="W38" s="713"/>
      <c r="X38" s="713"/>
      <c r="Y38" s="718"/>
      <c r="Z38" s="719">
        <v>100</v>
      </c>
      <c r="AA38" s="719"/>
      <c r="AB38" s="719"/>
      <c r="AC38" s="719"/>
      <c r="AD38" s="720">
        <v>7596175</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16929</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5126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1749375</v>
      </c>
      <c r="CS38" s="664"/>
      <c r="CT38" s="664"/>
      <c r="CU38" s="664"/>
      <c r="CV38" s="664"/>
      <c r="CW38" s="664"/>
      <c r="CX38" s="664"/>
      <c r="CY38" s="665"/>
      <c r="CZ38" s="666">
        <v>11.7</v>
      </c>
      <c r="DA38" s="695"/>
      <c r="DB38" s="695"/>
      <c r="DC38" s="696"/>
      <c r="DD38" s="669">
        <v>1580869</v>
      </c>
      <c r="DE38" s="664"/>
      <c r="DF38" s="664"/>
      <c r="DG38" s="664"/>
      <c r="DH38" s="664"/>
      <c r="DI38" s="664"/>
      <c r="DJ38" s="664"/>
      <c r="DK38" s="665"/>
      <c r="DL38" s="669">
        <v>1497289</v>
      </c>
      <c r="DM38" s="664"/>
      <c r="DN38" s="664"/>
      <c r="DO38" s="664"/>
      <c r="DP38" s="664"/>
      <c r="DQ38" s="664"/>
      <c r="DR38" s="664"/>
      <c r="DS38" s="664"/>
      <c r="DT38" s="664"/>
      <c r="DU38" s="664"/>
      <c r="DV38" s="665"/>
      <c r="DW38" s="666">
        <v>18.7</v>
      </c>
      <c r="DX38" s="695"/>
      <c r="DY38" s="695"/>
      <c r="DZ38" s="695"/>
      <c r="EA38" s="695"/>
      <c r="EB38" s="695"/>
      <c r="EC38" s="697"/>
    </row>
    <row r="39" spans="2:133" ht="11.25" customHeight="1">
      <c r="AQ39" s="698" t="s">
        <v>343</v>
      </c>
      <c r="AR39" s="699"/>
      <c r="AS39" s="699"/>
      <c r="AT39" s="699"/>
      <c r="AU39" s="699"/>
      <c r="AV39" s="699"/>
      <c r="AW39" s="699"/>
      <c r="AX39" s="699"/>
      <c r="AY39" s="700"/>
      <c r="AZ39" s="661">
        <v>6024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102</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345205</v>
      </c>
      <c r="CS39" s="662"/>
      <c r="CT39" s="662"/>
      <c r="CU39" s="662"/>
      <c r="CV39" s="662"/>
      <c r="CW39" s="662"/>
      <c r="CX39" s="662"/>
      <c r="CY39" s="663"/>
      <c r="CZ39" s="666">
        <v>2.2999999999999998</v>
      </c>
      <c r="DA39" s="695"/>
      <c r="DB39" s="695"/>
      <c r="DC39" s="696"/>
      <c r="DD39" s="669">
        <v>31108</v>
      </c>
      <c r="DE39" s="662"/>
      <c r="DF39" s="662"/>
      <c r="DG39" s="662"/>
      <c r="DH39" s="662"/>
      <c r="DI39" s="662"/>
      <c r="DJ39" s="662"/>
      <c r="DK39" s="663"/>
      <c r="DL39" s="669" t="s">
        <v>240</v>
      </c>
      <c r="DM39" s="662"/>
      <c r="DN39" s="662"/>
      <c r="DO39" s="662"/>
      <c r="DP39" s="662"/>
      <c r="DQ39" s="662"/>
      <c r="DR39" s="662"/>
      <c r="DS39" s="662"/>
      <c r="DT39" s="662"/>
      <c r="DU39" s="662"/>
      <c r="DV39" s="663"/>
      <c r="DW39" s="666" t="s">
        <v>126</v>
      </c>
      <c r="DX39" s="695"/>
      <c r="DY39" s="695"/>
      <c r="DZ39" s="695"/>
      <c r="EA39" s="695"/>
      <c r="EB39" s="695"/>
      <c r="EC39" s="697"/>
    </row>
    <row r="40" spans="2:133" ht="11.25" customHeight="1">
      <c r="AQ40" s="698" t="s">
        <v>347</v>
      </c>
      <c r="AR40" s="699"/>
      <c r="AS40" s="699"/>
      <c r="AT40" s="699"/>
      <c r="AU40" s="699"/>
      <c r="AV40" s="699"/>
      <c r="AW40" s="699"/>
      <c r="AX40" s="699"/>
      <c r="AY40" s="700"/>
      <c r="AZ40" s="661">
        <v>202516</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240</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49861</v>
      </c>
      <c r="CS40" s="664"/>
      <c r="CT40" s="664"/>
      <c r="CU40" s="664"/>
      <c r="CV40" s="664"/>
      <c r="CW40" s="664"/>
      <c r="CX40" s="664"/>
      <c r="CY40" s="665"/>
      <c r="CZ40" s="666">
        <v>0.3</v>
      </c>
      <c r="DA40" s="695"/>
      <c r="DB40" s="695"/>
      <c r="DC40" s="696"/>
      <c r="DD40" s="669">
        <v>50</v>
      </c>
      <c r="DE40" s="664"/>
      <c r="DF40" s="664"/>
      <c r="DG40" s="664"/>
      <c r="DH40" s="664"/>
      <c r="DI40" s="664"/>
      <c r="DJ40" s="664"/>
      <c r="DK40" s="665"/>
      <c r="DL40" s="669">
        <v>50</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350</v>
      </c>
      <c r="AR41" s="711"/>
      <c r="AS41" s="711"/>
      <c r="AT41" s="711"/>
      <c r="AU41" s="711"/>
      <c r="AV41" s="711"/>
      <c r="AW41" s="711"/>
      <c r="AX41" s="711"/>
      <c r="AY41" s="712"/>
      <c r="AZ41" s="676">
        <v>881610</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318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2595984</v>
      </c>
      <c r="CS42" s="664"/>
      <c r="CT42" s="664"/>
      <c r="CU42" s="664"/>
      <c r="CV42" s="664"/>
      <c r="CW42" s="664"/>
      <c r="CX42" s="664"/>
      <c r="CY42" s="665"/>
      <c r="CZ42" s="666">
        <v>17.399999999999999</v>
      </c>
      <c r="DA42" s="667"/>
      <c r="DB42" s="667"/>
      <c r="DC42" s="668"/>
      <c r="DD42" s="669">
        <v>252765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63660</v>
      </c>
      <c r="CS43" s="662"/>
      <c r="CT43" s="662"/>
      <c r="CU43" s="662"/>
      <c r="CV43" s="662"/>
      <c r="CW43" s="662"/>
      <c r="CX43" s="662"/>
      <c r="CY43" s="663"/>
      <c r="CZ43" s="666">
        <v>0.4</v>
      </c>
      <c r="DA43" s="695"/>
      <c r="DB43" s="695"/>
      <c r="DC43" s="696"/>
      <c r="DD43" s="669">
        <v>63660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2595984</v>
      </c>
      <c r="CS44" s="664"/>
      <c r="CT44" s="664"/>
      <c r="CU44" s="664"/>
      <c r="CV44" s="664"/>
      <c r="CW44" s="664"/>
      <c r="CX44" s="664"/>
      <c r="CY44" s="665"/>
      <c r="CZ44" s="666">
        <v>17.399999999999999</v>
      </c>
      <c r="DA44" s="667"/>
      <c r="DB44" s="667"/>
      <c r="DC44" s="668"/>
      <c r="DD44" s="669">
        <v>252765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614395</v>
      </c>
      <c r="CS45" s="662"/>
      <c r="CT45" s="662"/>
      <c r="CU45" s="662"/>
      <c r="CV45" s="662"/>
      <c r="CW45" s="662"/>
      <c r="CX45" s="662"/>
      <c r="CY45" s="663"/>
      <c r="CZ45" s="666">
        <v>4.0999999999999996</v>
      </c>
      <c r="DA45" s="695"/>
      <c r="DB45" s="695"/>
      <c r="DC45" s="696"/>
      <c r="DD45" s="669">
        <v>28979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1888083</v>
      </c>
      <c r="CS46" s="664"/>
      <c r="CT46" s="664"/>
      <c r="CU46" s="664"/>
      <c r="CV46" s="664"/>
      <c r="CW46" s="664"/>
      <c r="CX46" s="664"/>
      <c r="CY46" s="665"/>
      <c r="CZ46" s="666">
        <v>12.7</v>
      </c>
      <c r="DA46" s="667"/>
      <c r="DB46" s="667"/>
      <c r="DC46" s="668"/>
      <c r="DD46" s="669">
        <v>219480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t="s">
        <v>126</v>
      </c>
      <c r="CS47" s="662"/>
      <c r="CT47" s="662"/>
      <c r="CU47" s="662"/>
      <c r="CV47" s="662"/>
      <c r="CW47" s="662"/>
      <c r="CX47" s="662"/>
      <c r="CY47" s="663"/>
      <c r="CZ47" s="666" t="s">
        <v>126</v>
      </c>
      <c r="DA47" s="695"/>
      <c r="DB47" s="695"/>
      <c r="DC47" s="696"/>
      <c r="DD47" s="669" t="s">
        <v>240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126</v>
      </c>
      <c r="CS48" s="664"/>
      <c r="CT48" s="664"/>
      <c r="CU48" s="664"/>
      <c r="CV48" s="664"/>
      <c r="CW48" s="664"/>
      <c r="CX48" s="664"/>
      <c r="CY48" s="665"/>
      <c r="CZ48" s="666" t="s">
        <v>240</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14905814</v>
      </c>
      <c r="CS49" s="677"/>
      <c r="CT49" s="677"/>
      <c r="CU49" s="677"/>
      <c r="CV49" s="677"/>
      <c r="CW49" s="677"/>
      <c r="CX49" s="677"/>
      <c r="CY49" s="678"/>
      <c r="CZ49" s="679">
        <v>100</v>
      </c>
      <c r="DA49" s="680"/>
      <c r="DB49" s="680"/>
      <c r="DC49" s="681"/>
      <c r="DD49" s="682">
        <v>9331676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D3ruNaZJUaAOZpzRRH+hnQ07Xpp2kDNUXBzVA8HrbvhHg+HQ9D/+lj4XuG9cMOqdVV82ELC+u64FdEM/vkfPw==" saltValue="K8Am/l2H2fYun/7c741F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15291</v>
      </c>
      <c r="R7" s="1194"/>
      <c r="S7" s="1194"/>
      <c r="T7" s="1194"/>
      <c r="U7" s="1194"/>
      <c r="V7" s="1194">
        <v>14814</v>
      </c>
      <c r="W7" s="1194"/>
      <c r="X7" s="1194"/>
      <c r="Y7" s="1194"/>
      <c r="Z7" s="1194"/>
      <c r="AA7" s="1194">
        <v>477</v>
      </c>
      <c r="AB7" s="1194"/>
      <c r="AC7" s="1194"/>
      <c r="AD7" s="1194"/>
      <c r="AE7" s="1195"/>
      <c r="AF7" s="1196">
        <v>397</v>
      </c>
      <c r="AG7" s="1197"/>
      <c r="AH7" s="1197"/>
      <c r="AI7" s="1197"/>
      <c r="AJ7" s="1198"/>
      <c r="AK7" s="1180">
        <v>852</v>
      </c>
      <c r="AL7" s="1181"/>
      <c r="AM7" s="1181"/>
      <c r="AN7" s="1181"/>
      <c r="AO7" s="1181"/>
      <c r="AP7" s="1181">
        <v>14471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3</v>
      </c>
      <c r="CI7" s="1178"/>
      <c r="CJ7" s="1178"/>
      <c r="CK7" s="1178"/>
      <c r="CL7" s="1179"/>
      <c r="CM7" s="1177">
        <v>18</v>
      </c>
      <c r="CN7" s="1178"/>
      <c r="CO7" s="1178"/>
      <c r="CP7" s="1178"/>
      <c r="CQ7" s="1179"/>
      <c r="CR7" s="1177">
        <v>3</v>
      </c>
      <c r="CS7" s="1178"/>
      <c r="CT7" s="1178"/>
      <c r="CU7" s="1178"/>
      <c r="CV7" s="1179"/>
      <c r="CW7" s="1177" t="s">
        <v>588</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163</v>
      </c>
      <c r="R8" s="1133"/>
      <c r="S8" s="1133"/>
      <c r="T8" s="1133"/>
      <c r="U8" s="1133"/>
      <c r="V8" s="1133">
        <v>163</v>
      </c>
      <c r="W8" s="1133"/>
      <c r="X8" s="1133"/>
      <c r="Y8" s="1133"/>
      <c r="Z8" s="1133"/>
      <c r="AA8" s="1133" t="s">
        <v>573</v>
      </c>
      <c r="AB8" s="1133"/>
      <c r="AC8" s="1133"/>
      <c r="AD8" s="1133"/>
      <c r="AE8" s="1134"/>
      <c r="AF8" s="1108" t="s">
        <v>126</v>
      </c>
      <c r="AG8" s="1109"/>
      <c r="AH8" s="1109"/>
      <c r="AI8" s="1109"/>
      <c r="AJ8" s="1110"/>
      <c r="AK8" s="1175">
        <v>102</v>
      </c>
      <c r="AL8" s="1176"/>
      <c r="AM8" s="1176"/>
      <c r="AN8" s="1176"/>
      <c r="AO8" s="1176"/>
      <c r="AP8" s="1176" t="s">
        <v>574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51</v>
      </c>
      <c r="CN8" s="1079"/>
      <c r="CO8" s="1079"/>
      <c r="CP8" s="1079"/>
      <c r="CQ8" s="1080"/>
      <c r="CR8" s="1078">
        <v>50</v>
      </c>
      <c r="CS8" s="1079"/>
      <c r="CT8" s="1079"/>
      <c r="CU8" s="1079"/>
      <c r="CV8" s="1080"/>
      <c r="CW8" s="1078" t="s">
        <v>594</v>
      </c>
      <c r="CX8" s="1079"/>
      <c r="CY8" s="1079"/>
      <c r="CZ8" s="1079"/>
      <c r="DA8" s="1080"/>
      <c r="DB8" s="1078" t="s">
        <v>574</v>
      </c>
      <c r="DC8" s="1079"/>
      <c r="DD8" s="1079"/>
      <c r="DE8" s="1079"/>
      <c r="DF8" s="1080"/>
      <c r="DG8" s="1078" t="s">
        <v>574</v>
      </c>
      <c r="DH8" s="1079"/>
      <c r="DI8" s="1079"/>
      <c r="DJ8" s="1079"/>
      <c r="DK8" s="1080"/>
      <c r="DL8" s="1078" t="s">
        <v>574</v>
      </c>
      <c r="DM8" s="1079"/>
      <c r="DN8" s="1079"/>
      <c r="DO8" s="1079"/>
      <c r="DP8" s="1080"/>
      <c r="DQ8" s="1078" t="s">
        <v>574</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1</v>
      </c>
      <c r="CI9" s="1079"/>
      <c r="CJ9" s="1079"/>
      <c r="CK9" s="1079"/>
      <c r="CL9" s="1080"/>
      <c r="CM9" s="1078">
        <v>30</v>
      </c>
      <c r="CN9" s="1079"/>
      <c r="CO9" s="1079"/>
      <c r="CP9" s="1079"/>
      <c r="CQ9" s="1080"/>
      <c r="CR9" s="1078">
        <v>44</v>
      </c>
      <c r="CS9" s="1079"/>
      <c r="CT9" s="1079"/>
      <c r="CU9" s="1079"/>
      <c r="CV9" s="1080"/>
      <c r="CW9" s="1078" t="s">
        <v>595</v>
      </c>
      <c r="CX9" s="1079"/>
      <c r="CY9" s="1079"/>
      <c r="CZ9" s="1079"/>
      <c r="DA9" s="1080"/>
      <c r="DB9" s="1078" t="s">
        <v>575</v>
      </c>
      <c r="DC9" s="1079"/>
      <c r="DD9" s="1079"/>
      <c r="DE9" s="1079"/>
      <c r="DF9" s="1080"/>
      <c r="DG9" s="1078" t="s">
        <v>575</v>
      </c>
      <c r="DH9" s="1079"/>
      <c r="DI9" s="1079"/>
      <c r="DJ9" s="1079"/>
      <c r="DK9" s="1080"/>
      <c r="DL9" s="1078" t="s">
        <v>575</v>
      </c>
      <c r="DM9" s="1079"/>
      <c r="DN9" s="1079"/>
      <c r="DO9" s="1079"/>
      <c r="DP9" s="1080"/>
      <c r="DQ9" s="1078" t="s">
        <v>575</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-45</v>
      </c>
      <c r="CI10" s="1079"/>
      <c r="CJ10" s="1079"/>
      <c r="CK10" s="1079"/>
      <c r="CL10" s="1080"/>
      <c r="CM10" s="1078">
        <v>659</v>
      </c>
      <c r="CN10" s="1079"/>
      <c r="CO10" s="1079"/>
      <c r="CP10" s="1079"/>
      <c r="CQ10" s="1080"/>
      <c r="CR10" s="1078">
        <v>4</v>
      </c>
      <c r="CS10" s="1079"/>
      <c r="CT10" s="1079"/>
      <c r="CU10" s="1079"/>
      <c r="CV10" s="1080"/>
      <c r="CW10" s="1078">
        <v>100</v>
      </c>
      <c r="CX10" s="1079"/>
      <c r="CY10" s="1079"/>
      <c r="CZ10" s="1079"/>
      <c r="DA10" s="1080"/>
      <c r="DB10" s="1078" t="s">
        <v>597</v>
      </c>
      <c r="DC10" s="1079"/>
      <c r="DD10" s="1079"/>
      <c r="DE10" s="1079"/>
      <c r="DF10" s="1080"/>
      <c r="DG10" s="1078" t="s">
        <v>597</v>
      </c>
      <c r="DH10" s="1079"/>
      <c r="DI10" s="1079"/>
      <c r="DJ10" s="1079"/>
      <c r="DK10" s="1080"/>
      <c r="DL10" s="1078" t="s">
        <v>597</v>
      </c>
      <c r="DM10" s="1079"/>
      <c r="DN10" s="1079"/>
      <c r="DO10" s="1079"/>
      <c r="DP10" s="1080"/>
      <c r="DQ10" s="1078" t="s">
        <v>597</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-69</v>
      </c>
      <c r="CI11" s="1079"/>
      <c r="CJ11" s="1079"/>
      <c r="CK11" s="1079"/>
      <c r="CL11" s="1080"/>
      <c r="CM11" s="1078">
        <v>137</v>
      </c>
      <c r="CN11" s="1079"/>
      <c r="CO11" s="1079"/>
      <c r="CP11" s="1079"/>
      <c r="CQ11" s="1080"/>
      <c r="CR11" s="1078">
        <v>60</v>
      </c>
      <c r="CS11" s="1079"/>
      <c r="CT11" s="1079"/>
      <c r="CU11" s="1079"/>
      <c r="CV11" s="1080"/>
      <c r="CW11" s="1078">
        <v>79</v>
      </c>
      <c r="CX11" s="1079"/>
      <c r="CY11" s="1079"/>
      <c r="CZ11" s="1079"/>
      <c r="DA11" s="1080"/>
      <c r="DB11" s="1078" t="s">
        <v>574</v>
      </c>
      <c r="DC11" s="1079"/>
      <c r="DD11" s="1079"/>
      <c r="DE11" s="1079"/>
      <c r="DF11" s="1080"/>
      <c r="DG11" s="1078" t="s">
        <v>574</v>
      </c>
      <c r="DH11" s="1079"/>
      <c r="DI11" s="1079"/>
      <c r="DJ11" s="1079"/>
      <c r="DK11" s="1080"/>
      <c r="DL11" s="1078" t="s">
        <v>574</v>
      </c>
      <c r="DM11" s="1079"/>
      <c r="DN11" s="1079"/>
      <c r="DO11" s="1079"/>
      <c r="DP11" s="1080"/>
      <c r="DQ11" s="1078" t="s">
        <v>574</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389</v>
      </c>
      <c r="B23" s="1033" t="s">
        <v>390</v>
      </c>
      <c r="C23" s="1034"/>
      <c r="D23" s="1034"/>
      <c r="E23" s="1034"/>
      <c r="F23" s="1034"/>
      <c r="G23" s="1034"/>
      <c r="H23" s="1034"/>
      <c r="I23" s="1034"/>
      <c r="J23" s="1034"/>
      <c r="K23" s="1034"/>
      <c r="L23" s="1034"/>
      <c r="M23" s="1034"/>
      <c r="N23" s="1034"/>
      <c r="O23" s="1034"/>
      <c r="P23" s="1035"/>
      <c r="Q23" s="1157">
        <v>15424</v>
      </c>
      <c r="R23" s="1158"/>
      <c r="S23" s="1158"/>
      <c r="T23" s="1158"/>
      <c r="U23" s="1158"/>
      <c r="V23" s="1158">
        <v>14947</v>
      </c>
      <c r="W23" s="1158"/>
      <c r="X23" s="1158"/>
      <c r="Y23" s="1158"/>
      <c r="Z23" s="1158"/>
      <c r="AA23" s="1158">
        <v>477</v>
      </c>
      <c r="AB23" s="1158"/>
      <c r="AC23" s="1158"/>
      <c r="AD23" s="1158"/>
      <c r="AE23" s="1159"/>
      <c r="AF23" s="1160">
        <v>397</v>
      </c>
      <c r="AG23" s="1158"/>
      <c r="AH23" s="1158"/>
      <c r="AI23" s="1158"/>
      <c r="AJ23" s="1161"/>
      <c r="AK23" s="1162"/>
      <c r="AL23" s="1163"/>
      <c r="AM23" s="1163"/>
      <c r="AN23" s="1163"/>
      <c r="AO23" s="1163"/>
      <c r="AP23" s="1158">
        <v>14471</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2509</v>
      </c>
      <c r="R28" s="1143"/>
      <c r="S28" s="1143"/>
      <c r="T28" s="1143"/>
      <c r="U28" s="1143"/>
      <c r="V28" s="1143">
        <v>2354</v>
      </c>
      <c r="W28" s="1143"/>
      <c r="X28" s="1143"/>
      <c r="Y28" s="1143"/>
      <c r="Z28" s="1143"/>
      <c r="AA28" s="1143">
        <v>155</v>
      </c>
      <c r="AB28" s="1143"/>
      <c r="AC28" s="1143"/>
      <c r="AD28" s="1143"/>
      <c r="AE28" s="1144"/>
      <c r="AF28" s="1145">
        <v>155</v>
      </c>
      <c r="AG28" s="1143"/>
      <c r="AH28" s="1143"/>
      <c r="AI28" s="1143"/>
      <c r="AJ28" s="1146"/>
      <c r="AK28" s="1147">
        <v>153</v>
      </c>
      <c r="AL28" s="1135"/>
      <c r="AM28" s="1135"/>
      <c r="AN28" s="1135"/>
      <c r="AO28" s="1135"/>
      <c r="AP28" s="1135" t="s">
        <v>574</v>
      </c>
      <c r="AQ28" s="1135"/>
      <c r="AR28" s="1135"/>
      <c r="AS28" s="1135"/>
      <c r="AT28" s="1135"/>
      <c r="AU28" s="1135" t="s">
        <v>578</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3247</v>
      </c>
      <c r="R29" s="1133"/>
      <c r="S29" s="1133"/>
      <c r="T29" s="1133"/>
      <c r="U29" s="1133"/>
      <c r="V29" s="1133">
        <v>3178</v>
      </c>
      <c r="W29" s="1133"/>
      <c r="X29" s="1133"/>
      <c r="Y29" s="1133"/>
      <c r="Z29" s="1133"/>
      <c r="AA29" s="1133">
        <v>69</v>
      </c>
      <c r="AB29" s="1133"/>
      <c r="AC29" s="1133"/>
      <c r="AD29" s="1133"/>
      <c r="AE29" s="1134"/>
      <c r="AF29" s="1108">
        <v>69</v>
      </c>
      <c r="AG29" s="1109"/>
      <c r="AH29" s="1109"/>
      <c r="AI29" s="1109"/>
      <c r="AJ29" s="1110"/>
      <c r="AK29" s="1069">
        <v>126</v>
      </c>
      <c r="AL29" s="1060"/>
      <c r="AM29" s="1060"/>
      <c r="AN29" s="1060"/>
      <c r="AO29" s="1060"/>
      <c r="AP29" s="1060" t="s">
        <v>577</v>
      </c>
      <c r="AQ29" s="1060"/>
      <c r="AR29" s="1060"/>
      <c r="AS29" s="1060"/>
      <c r="AT29" s="1060"/>
      <c r="AU29" s="1060" t="s">
        <v>579</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342</v>
      </c>
      <c r="R30" s="1133"/>
      <c r="S30" s="1133"/>
      <c r="T30" s="1133"/>
      <c r="U30" s="1133"/>
      <c r="V30" s="1133">
        <v>337</v>
      </c>
      <c r="W30" s="1133"/>
      <c r="X30" s="1133"/>
      <c r="Y30" s="1133"/>
      <c r="Z30" s="1133"/>
      <c r="AA30" s="1133">
        <v>5</v>
      </c>
      <c r="AB30" s="1133"/>
      <c r="AC30" s="1133"/>
      <c r="AD30" s="1133"/>
      <c r="AE30" s="1134"/>
      <c r="AF30" s="1108">
        <v>5</v>
      </c>
      <c r="AG30" s="1109"/>
      <c r="AH30" s="1109"/>
      <c r="AI30" s="1109"/>
      <c r="AJ30" s="1110"/>
      <c r="AK30" s="1069">
        <v>112</v>
      </c>
      <c r="AL30" s="1060"/>
      <c r="AM30" s="1060"/>
      <c r="AN30" s="1060"/>
      <c r="AO30" s="1060"/>
      <c r="AP30" s="1060" t="s">
        <v>577</v>
      </c>
      <c r="AQ30" s="1060"/>
      <c r="AR30" s="1060"/>
      <c r="AS30" s="1060"/>
      <c r="AT30" s="1060"/>
      <c r="AU30" s="1060" t="s">
        <v>579</v>
      </c>
      <c r="AV30" s="1060"/>
      <c r="AW30" s="1060"/>
      <c r="AX30" s="1060"/>
      <c r="AY30" s="1060"/>
      <c r="AZ30" s="1131" t="s">
        <v>576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36</v>
      </c>
      <c r="R31" s="1133"/>
      <c r="S31" s="1133"/>
      <c r="T31" s="1133"/>
      <c r="U31" s="1133"/>
      <c r="V31" s="1133">
        <v>36</v>
      </c>
      <c r="W31" s="1133"/>
      <c r="X31" s="1133"/>
      <c r="Y31" s="1133"/>
      <c r="Z31" s="1133"/>
      <c r="AA31" s="1133">
        <v>0</v>
      </c>
      <c r="AB31" s="1133"/>
      <c r="AC31" s="1133"/>
      <c r="AD31" s="1133"/>
      <c r="AE31" s="1134"/>
      <c r="AF31" s="1108">
        <v>0</v>
      </c>
      <c r="AG31" s="1109"/>
      <c r="AH31" s="1109"/>
      <c r="AI31" s="1109"/>
      <c r="AJ31" s="1110"/>
      <c r="AK31" s="1069">
        <v>17</v>
      </c>
      <c r="AL31" s="1060"/>
      <c r="AM31" s="1060"/>
      <c r="AN31" s="1060"/>
      <c r="AO31" s="1060"/>
      <c r="AP31" s="1060" t="s">
        <v>577</v>
      </c>
      <c r="AQ31" s="1060"/>
      <c r="AR31" s="1060"/>
      <c r="AS31" s="1060"/>
      <c r="AT31" s="1060"/>
      <c r="AU31" s="1060" t="s">
        <v>579</v>
      </c>
      <c r="AV31" s="1060"/>
      <c r="AW31" s="1060"/>
      <c r="AX31" s="1060"/>
      <c r="AY31" s="1060"/>
      <c r="AZ31" s="1131" t="s">
        <v>576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673</v>
      </c>
      <c r="R32" s="1133"/>
      <c r="S32" s="1133"/>
      <c r="T32" s="1133"/>
      <c r="U32" s="1133"/>
      <c r="V32" s="1133">
        <v>575</v>
      </c>
      <c r="W32" s="1133"/>
      <c r="X32" s="1133"/>
      <c r="Y32" s="1133"/>
      <c r="Z32" s="1133"/>
      <c r="AA32" s="1133">
        <v>98</v>
      </c>
      <c r="AB32" s="1133"/>
      <c r="AC32" s="1133"/>
      <c r="AD32" s="1133"/>
      <c r="AE32" s="1134"/>
      <c r="AF32" s="1108">
        <v>657</v>
      </c>
      <c r="AG32" s="1109"/>
      <c r="AH32" s="1109"/>
      <c r="AI32" s="1109"/>
      <c r="AJ32" s="1110"/>
      <c r="AK32" s="1069">
        <v>6</v>
      </c>
      <c r="AL32" s="1060"/>
      <c r="AM32" s="1060"/>
      <c r="AN32" s="1060"/>
      <c r="AO32" s="1060"/>
      <c r="AP32" s="1060">
        <v>3538</v>
      </c>
      <c r="AQ32" s="1060"/>
      <c r="AR32" s="1060"/>
      <c r="AS32" s="1060"/>
      <c r="AT32" s="1060"/>
      <c r="AU32" s="1060">
        <v>25</v>
      </c>
      <c r="AV32" s="1060"/>
      <c r="AW32" s="1060"/>
      <c r="AX32" s="1060"/>
      <c r="AY32" s="1060"/>
      <c r="AZ32" s="1131" t="s">
        <v>576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407</v>
      </c>
      <c r="C33" s="1127"/>
      <c r="D33" s="1127"/>
      <c r="E33" s="1127"/>
      <c r="F33" s="1127"/>
      <c r="G33" s="1127"/>
      <c r="H33" s="1127"/>
      <c r="I33" s="1127"/>
      <c r="J33" s="1127"/>
      <c r="K33" s="1127"/>
      <c r="L33" s="1127"/>
      <c r="M33" s="1127"/>
      <c r="N33" s="1127"/>
      <c r="O33" s="1127"/>
      <c r="P33" s="1128"/>
      <c r="Q33" s="1132">
        <v>1304</v>
      </c>
      <c r="R33" s="1133"/>
      <c r="S33" s="1133"/>
      <c r="T33" s="1133"/>
      <c r="U33" s="1133"/>
      <c r="V33" s="1133">
        <v>1303</v>
      </c>
      <c r="W33" s="1133"/>
      <c r="X33" s="1133"/>
      <c r="Y33" s="1133"/>
      <c r="Z33" s="1133"/>
      <c r="AA33" s="1133">
        <v>1</v>
      </c>
      <c r="AB33" s="1133"/>
      <c r="AC33" s="1133"/>
      <c r="AD33" s="1133"/>
      <c r="AE33" s="1134"/>
      <c r="AF33" s="1108">
        <v>1</v>
      </c>
      <c r="AG33" s="1109"/>
      <c r="AH33" s="1109"/>
      <c r="AI33" s="1109"/>
      <c r="AJ33" s="1110"/>
      <c r="AK33" s="1069">
        <v>531</v>
      </c>
      <c r="AL33" s="1060"/>
      <c r="AM33" s="1060"/>
      <c r="AN33" s="1060"/>
      <c r="AO33" s="1060"/>
      <c r="AP33" s="1060">
        <v>5661</v>
      </c>
      <c r="AQ33" s="1060"/>
      <c r="AR33" s="1060"/>
      <c r="AS33" s="1060"/>
      <c r="AT33" s="1060"/>
      <c r="AU33" s="1060">
        <v>4511</v>
      </c>
      <c r="AV33" s="1060"/>
      <c r="AW33" s="1060"/>
      <c r="AX33" s="1060"/>
      <c r="AY33" s="1060"/>
      <c r="AZ33" s="1131" t="s">
        <v>576</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409</v>
      </c>
      <c r="C34" s="1127"/>
      <c r="D34" s="1127"/>
      <c r="E34" s="1127"/>
      <c r="F34" s="1127"/>
      <c r="G34" s="1127"/>
      <c r="H34" s="1127"/>
      <c r="I34" s="1127"/>
      <c r="J34" s="1127"/>
      <c r="K34" s="1127"/>
      <c r="L34" s="1127"/>
      <c r="M34" s="1127"/>
      <c r="N34" s="1127"/>
      <c r="O34" s="1127"/>
      <c r="P34" s="1128"/>
      <c r="Q34" s="1132">
        <v>155</v>
      </c>
      <c r="R34" s="1133"/>
      <c r="S34" s="1133"/>
      <c r="T34" s="1133"/>
      <c r="U34" s="1133"/>
      <c r="V34" s="1133">
        <v>154</v>
      </c>
      <c r="W34" s="1133"/>
      <c r="X34" s="1133"/>
      <c r="Y34" s="1133"/>
      <c r="Z34" s="1133"/>
      <c r="AA34" s="1133">
        <v>1</v>
      </c>
      <c r="AB34" s="1133"/>
      <c r="AC34" s="1133"/>
      <c r="AD34" s="1133"/>
      <c r="AE34" s="1134"/>
      <c r="AF34" s="1108">
        <v>1</v>
      </c>
      <c r="AG34" s="1109"/>
      <c r="AH34" s="1109"/>
      <c r="AI34" s="1109"/>
      <c r="AJ34" s="1110"/>
      <c r="AK34" s="1069">
        <v>101</v>
      </c>
      <c r="AL34" s="1060"/>
      <c r="AM34" s="1060"/>
      <c r="AN34" s="1060"/>
      <c r="AO34" s="1060"/>
      <c r="AP34" s="1060">
        <v>605</v>
      </c>
      <c r="AQ34" s="1060"/>
      <c r="AR34" s="1060"/>
      <c r="AS34" s="1060"/>
      <c r="AT34" s="1060"/>
      <c r="AU34" s="1060">
        <v>577</v>
      </c>
      <c r="AV34" s="1060"/>
      <c r="AW34" s="1060"/>
      <c r="AX34" s="1060"/>
      <c r="AY34" s="1060"/>
      <c r="AZ34" s="1131" t="s">
        <v>576</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410</v>
      </c>
      <c r="C35" s="1127"/>
      <c r="D35" s="1127"/>
      <c r="E35" s="1127"/>
      <c r="F35" s="1127"/>
      <c r="G35" s="1127"/>
      <c r="H35" s="1127"/>
      <c r="I35" s="1127"/>
      <c r="J35" s="1127"/>
      <c r="K35" s="1127"/>
      <c r="L35" s="1127"/>
      <c r="M35" s="1127"/>
      <c r="N35" s="1127"/>
      <c r="O35" s="1127"/>
      <c r="P35" s="1128"/>
      <c r="Q35" s="1132">
        <v>96</v>
      </c>
      <c r="R35" s="1133"/>
      <c r="S35" s="1133"/>
      <c r="T35" s="1133"/>
      <c r="U35" s="1133"/>
      <c r="V35" s="1133">
        <v>96</v>
      </c>
      <c r="W35" s="1133"/>
      <c r="X35" s="1133"/>
      <c r="Y35" s="1133"/>
      <c r="Z35" s="1133"/>
      <c r="AA35" s="1133">
        <v>1</v>
      </c>
      <c r="AB35" s="1133"/>
      <c r="AC35" s="1133"/>
      <c r="AD35" s="1133"/>
      <c r="AE35" s="1134"/>
      <c r="AF35" s="1108">
        <v>1</v>
      </c>
      <c r="AG35" s="1109"/>
      <c r="AH35" s="1109"/>
      <c r="AI35" s="1109"/>
      <c r="AJ35" s="1110"/>
      <c r="AK35" s="1069">
        <v>16</v>
      </c>
      <c r="AL35" s="1060"/>
      <c r="AM35" s="1060"/>
      <c r="AN35" s="1060"/>
      <c r="AO35" s="1060"/>
      <c r="AP35" s="1060">
        <v>394</v>
      </c>
      <c r="AQ35" s="1060"/>
      <c r="AR35" s="1060"/>
      <c r="AS35" s="1060"/>
      <c r="AT35" s="1060"/>
      <c r="AU35" s="1060">
        <v>278</v>
      </c>
      <c r="AV35" s="1060"/>
      <c r="AW35" s="1060"/>
      <c r="AX35" s="1060"/>
      <c r="AY35" s="1060"/>
      <c r="AZ35" s="1131" t="s">
        <v>576</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411</v>
      </c>
      <c r="C36" s="1127"/>
      <c r="D36" s="1127"/>
      <c r="E36" s="1127"/>
      <c r="F36" s="1127"/>
      <c r="G36" s="1127"/>
      <c r="H36" s="1127"/>
      <c r="I36" s="1127"/>
      <c r="J36" s="1127"/>
      <c r="K36" s="1127"/>
      <c r="L36" s="1127"/>
      <c r="M36" s="1127"/>
      <c r="N36" s="1127"/>
      <c r="O36" s="1127"/>
      <c r="P36" s="1128"/>
      <c r="Q36" s="1132">
        <v>44</v>
      </c>
      <c r="R36" s="1133"/>
      <c r="S36" s="1133"/>
      <c r="T36" s="1133"/>
      <c r="U36" s="1133"/>
      <c r="V36" s="1133">
        <v>44</v>
      </c>
      <c r="W36" s="1133"/>
      <c r="X36" s="1133"/>
      <c r="Y36" s="1133"/>
      <c r="Z36" s="1133"/>
      <c r="AA36" s="1133" t="s">
        <v>619</v>
      </c>
      <c r="AB36" s="1133"/>
      <c r="AC36" s="1133"/>
      <c r="AD36" s="1133"/>
      <c r="AE36" s="1134"/>
      <c r="AF36" s="1108" t="s">
        <v>126</v>
      </c>
      <c r="AG36" s="1109"/>
      <c r="AH36" s="1109"/>
      <c r="AI36" s="1109"/>
      <c r="AJ36" s="1110"/>
      <c r="AK36" s="1069" t="s">
        <v>616</v>
      </c>
      <c r="AL36" s="1060"/>
      <c r="AM36" s="1060"/>
      <c r="AN36" s="1060"/>
      <c r="AO36" s="1060"/>
      <c r="AP36" s="1060" t="s">
        <v>617</v>
      </c>
      <c r="AQ36" s="1060"/>
      <c r="AR36" s="1060"/>
      <c r="AS36" s="1060"/>
      <c r="AT36" s="1060"/>
      <c r="AU36" s="1060" t="s">
        <v>618</v>
      </c>
      <c r="AV36" s="1060"/>
      <c r="AW36" s="1060"/>
      <c r="AX36" s="1060"/>
      <c r="AY36" s="1060"/>
      <c r="AZ36" s="1131" t="s">
        <v>576</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389</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889</v>
      </c>
      <c r="AG63" s="1048"/>
      <c r="AH63" s="1048"/>
      <c r="AI63" s="1048"/>
      <c r="AJ63" s="1119"/>
      <c r="AK63" s="1120"/>
      <c r="AL63" s="1052"/>
      <c r="AM63" s="1052"/>
      <c r="AN63" s="1052"/>
      <c r="AO63" s="1052"/>
      <c r="AP63" s="1048">
        <v>10197</v>
      </c>
      <c r="AQ63" s="1048"/>
      <c r="AR63" s="1048"/>
      <c r="AS63" s="1048"/>
      <c r="AT63" s="1048"/>
      <c r="AU63" s="1048">
        <v>5391</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415</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395</v>
      </c>
      <c r="AB66" s="1091"/>
      <c r="AC66" s="1091"/>
      <c r="AD66" s="1091"/>
      <c r="AE66" s="1092"/>
      <c r="AF66" s="1096" t="s">
        <v>396</v>
      </c>
      <c r="AG66" s="1097"/>
      <c r="AH66" s="1097"/>
      <c r="AI66" s="1097"/>
      <c r="AJ66" s="1098"/>
      <c r="AK66" s="1090" t="s">
        <v>397</v>
      </c>
      <c r="AL66" s="1085"/>
      <c r="AM66" s="1085"/>
      <c r="AN66" s="1085"/>
      <c r="AO66" s="1086"/>
      <c r="AP66" s="1090" t="s">
        <v>416</v>
      </c>
      <c r="AQ66" s="1091"/>
      <c r="AR66" s="1091"/>
      <c r="AS66" s="1091"/>
      <c r="AT66" s="1092"/>
      <c r="AU66" s="1090" t="s">
        <v>417</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580</v>
      </c>
      <c r="C68" s="1075"/>
      <c r="D68" s="1075"/>
      <c r="E68" s="1075"/>
      <c r="F68" s="1075"/>
      <c r="G68" s="1075"/>
      <c r="H68" s="1075"/>
      <c r="I68" s="1075"/>
      <c r="J68" s="1075"/>
      <c r="K68" s="1075"/>
      <c r="L68" s="1075"/>
      <c r="M68" s="1075"/>
      <c r="N68" s="1075"/>
      <c r="O68" s="1075"/>
      <c r="P68" s="1076"/>
      <c r="Q68" s="1077">
        <v>16642</v>
      </c>
      <c r="R68" s="1071"/>
      <c r="S68" s="1071"/>
      <c r="T68" s="1071"/>
      <c r="U68" s="1071"/>
      <c r="V68" s="1071">
        <v>16152</v>
      </c>
      <c r="W68" s="1071"/>
      <c r="X68" s="1071"/>
      <c r="Y68" s="1071"/>
      <c r="Z68" s="1071"/>
      <c r="AA68" s="1071">
        <v>490</v>
      </c>
      <c r="AB68" s="1071"/>
      <c r="AC68" s="1071"/>
      <c r="AD68" s="1071"/>
      <c r="AE68" s="1071"/>
      <c r="AF68" s="1071">
        <v>71</v>
      </c>
      <c r="AG68" s="1071"/>
      <c r="AH68" s="1071"/>
      <c r="AI68" s="1071"/>
      <c r="AJ68" s="1071"/>
      <c r="AK68" s="1071" t="s">
        <v>588</v>
      </c>
      <c r="AL68" s="1071"/>
      <c r="AM68" s="1071"/>
      <c r="AN68" s="1071"/>
      <c r="AO68" s="1071"/>
      <c r="AP68" s="1071">
        <v>14895</v>
      </c>
      <c r="AQ68" s="1071"/>
      <c r="AR68" s="1071"/>
      <c r="AS68" s="1071"/>
      <c r="AT68" s="1071"/>
      <c r="AU68" s="1071">
        <v>1294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581</v>
      </c>
      <c r="C69" s="1064"/>
      <c r="D69" s="1064"/>
      <c r="E69" s="1064"/>
      <c r="F69" s="1064"/>
      <c r="G69" s="1064"/>
      <c r="H69" s="1064"/>
      <c r="I69" s="1064"/>
      <c r="J69" s="1064"/>
      <c r="K69" s="1064"/>
      <c r="L69" s="1064"/>
      <c r="M69" s="1064"/>
      <c r="N69" s="1064"/>
      <c r="O69" s="1064"/>
      <c r="P69" s="1065"/>
      <c r="Q69" s="1066">
        <v>1451</v>
      </c>
      <c r="R69" s="1060"/>
      <c r="S69" s="1060"/>
      <c r="T69" s="1060"/>
      <c r="U69" s="1060"/>
      <c r="V69" s="1060">
        <v>1409</v>
      </c>
      <c r="W69" s="1060"/>
      <c r="X69" s="1060"/>
      <c r="Y69" s="1060"/>
      <c r="Z69" s="1060"/>
      <c r="AA69" s="1060">
        <v>43</v>
      </c>
      <c r="AB69" s="1060"/>
      <c r="AC69" s="1060"/>
      <c r="AD69" s="1060"/>
      <c r="AE69" s="1060"/>
      <c r="AF69" s="1060">
        <v>43</v>
      </c>
      <c r="AG69" s="1060"/>
      <c r="AH69" s="1060"/>
      <c r="AI69" s="1060"/>
      <c r="AJ69" s="1060"/>
      <c r="AK69" s="1060" t="s">
        <v>598</v>
      </c>
      <c r="AL69" s="1060"/>
      <c r="AM69" s="1060"/>
      <c r="AN69" s="1060"/>
      <c r="AO69" s="1060"/>
      <c r="AP69" s="1060">
        <v>1478</v>
      </c>
      <c r="AQ69" s="1060"/>
      <c r="AR69" s="1060"/>
      <c r="AS69" s="1060"/>
      <c r="AT69" s="1060"/>
      <c r="AU69" s="1060">
        <v>1188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582</v>
      </c>
      <c r="C70" s="1064"/>
      <c r="D70" s="1064"/>
      <c r="E70" s="1064"/>
      <c r="F70" s="1064"/>
      <c r="G70" s="1064"/>
      <c r="H70" s="1064"/>
      <c r="I70" s="1064"/>
      <c r="J70" s="1064"/>
      <c r="K70" s="1064"/>
      <c r="L70" s="1064"/>
      <c r="M70" s="1064"/>
      <c r="N70" s="1064"/>
      <c r="O70" s="1064"/>
      <c r="P70" s="1065"/>
      <c r="Q70" s="1066">
        <v>7260</v>
      </c>
      <c r="R70" s="1060"/>
      <c r="S70" s="1060"/>
      <c r="T70" s="1060"/>
      <c r="U70" s="1060"/>
      <c r="V70" s="1060">
        <v>7160</v>
      </c>
      <c r="W70" s="1060"/>
      <c r="X70" s="1060"/>
      <c r="Y70" s="1060"/>
      <c r="Z70" s="1060"/>
      <c r="AA70" s="1060">
        <v>101</v>
      </c>
      <c r="AB70" s="1060"/>
      <c r="AC70" s="1060"/>
      <c r="AD70" s="1060"/>
      <c r="AE70" s="1060"/>
      <c r="AF70" s="1060">
        <v>101</v>
      </c>
      <c r="AG70" s="1060"/>
      <c r="AH70" s="1060"/>
      <c r="AI70" s="1060"/>
      <c r="AJ70" s="1060"/>
      <c r="AK70" s="1060">
        <v>52</v>
      </c>
      <c r="AL70" s="1060"/>
      <c r="AM70" s="1060"/>
      <c r="AN70" s="1060"/>
      <c r="AO70" s="1060"/>
      <c r="AP70" s="1060">
        <v>4467</v>
      </c>
      <c r="AQ70" s="1060"/>
      <c r="AR70" s="1060"/>
      <c r="AS70" s="1060"/>
      <c r="AT70" s="1060"/>
      <c r="AU70" s="1060">
        <v>389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1072</v>
      </c>
      <c r="R71" s="1060"/>
      <c r="S71" s="1060"/>
      <c r="T71" s="1060"/>
      <c r="U71" s="1060"/>
      <c r="V71" s="1060">
        <v>1068</v>
      </c>
      <c r="W71" s="1060"/>
      <c r="X71" s="1060"/>
      <c r="Y71" s="1060"/>
      <c r="Z71" s="1060"/>
      <c r="AA71" s="1060">
        <v>4</v>
      </c>
      <c r="AB71" s="1060"/>
      <c r="AC71" s="1060"/>
      <c r="AD71" s="1060"/>
      <c r="AE71" s="1060"/>
      <c r="AF71" s="1060">
        <v>4</v>
      </c>
      <c r="AG71" s="1060"/>
      <c r="AH71" s="1060"/>
      <c r="AI71" s="1060"/>
      <c r="AJ71" s="1060"/>
      <c r="AK71" s="1060" t="s">
        <v>599</v>
      </c>
      <c r="AL71" s="1060"/>
      <c r="AM71" s="1060"/>
      <c r="AN71" s="1060"/>
      <c r="AO71" s="1060"/>
      <c r="AP71" s="1060" t="s">
        <v>600</v>
      </c>
      <c r="AQ71" s="1060"/>
      <c r="AR71" s="1060"/>
      <c r="AS71" s="1060"/>
      <c r="AT71" s="1060"/>
      <c r="AU71" s="1060" t="s">
        <v>601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584</v>
      </c>
      <c r="C72" s="1064"/>
      <c r="D72" s="1064"/>
      <c r="E72" s="1064"/>
      <c r="F72" s="1064"/>
      <c r="G72" s="1064"/>
      <c r="H72" s="1064"/>
      <c r="I72" s="1064"/>
      <c r="J72" s="1064"/>
      <c r="K72" s="1064"/>
      <c r="L72" s="1064"/>
      <c r="M72" s="1064"/>
      <c r="N72" s="1064"/>
      <c r="O72" s="1064"/>
      <c r="P72" s="1065"/>
      <c r="Q72" s="1066">
        <v>83</v>
      </c>
      <c r="R72" s="1060"/>
      <c r="S72" s="1060"/>
      <c r="T72" s="1060"/>
      <c r="U72" s="1060"/>
      <c r="V72" s="1060">
        <v>70</v>
      </c>
      <c r="W72" s="1060"/>
      <c r="X72" s="1060"/>
      <c r="Y72" s="1060"/>
      <c r="Z72" s="1060"/>
      <c r="AA72" s="1060">
        <v>13</v>
      </c>
      <c r="AB72" s="1060"/>
      <c r="AC72" s="1060"/>
      <c r="AD72" s="1060"/>
      <c r="AE72" s="1060"/>
      <c r="AF72" s="1060">
        <v>13</v>
      </c>
      <c r="AG72" s="1060"/>
      <c r="AH72" s="1060"/>
      <c r="AI72" s="1060"/>
      <c r="AJ72" s="1060"/>
      <c r="AK72" s="1060" t="s">
        <v>599</v>
      </c>
      <c r="AL72" s="1060"/>
      <c r="AM72" s="1060"/>
      <c r="AN72" s="1060"/>
      <c r="AO72" s="1060"/>
      <c r="AP72" s="1060" t="s">
        <v>602</v>
      </c>
      <c r="AQ72" s="1060"/>
      <c r="AR72" s="1060"/>
      <c r="AS72" s="1060"/>
      <c r="AT72" s="1060"/>
      <c r="AU72" s="1060" t="s">
        <v>598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585</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600</v>
      </c>
      <c r="AQ73" s="1060"/>
      <c r="AR73" s="1060"/>
      <c r="AS73" s="1060"/>
      <c r="AT73" s="1060"/>
      <c r="AU73" s="1060" t="s">
        <v>598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586</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601</v>
      </c>
      <c r="AQ74" s="1060"/>
      <c r="AR74" s="1060"/>
      <c r="AS74" s="1060"/>
      <c r="AT74" s="1060"/>
      <c r="AU74" s="1060" t="s">
        <v>601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587</v>
      </c>
      <c r="C75" s="1064"/>
      <c r="D75" s="1064"/>
      <c r="E75" s="1064"/>
      <c r="F75" s="1064"/>
      <c r="G75" s="1064"/>
      <c r="H75" s="1064"/>
      <c r="I75" s="1064"/>
      <c r="J75" s="1064"/>
      <c r="K75" s="1064"/>
      <c r="L75" s="1064"/>
      <c r="M75" s="1064"/>
      <c r="N75" s="1064"/>
      <c r="O75" s="1064"/>
      <c r="P75" s="1065"/>
      <c r="Q75" s="1067">
        <v>7334</v>
      </c>
      <c r="R75" s="1068"/>
      <c r="S75" s="1068"/>
      <c r="T75" s="1068"/>
      <c r="U75" s="1069"/>
      <c r="V75" s="1070">
        <v>6742</v>
      </c>
      <c r="W75" s="1068"/>
      <c r="X75" s="1068"/>
      <c r="Y75" s="1068"/>
      <c r="Z75" s="1069"/>
      <c r="AA75" s="1070">
        <v>592</v>
      </c>
      <c r="AB75" s="1068"/>
      <c r="AC75" s="1068"/>
      <c r="AD75" s="1068"/>
      <c r="AE75" s="1069"/>
      <c r="AF75" s="1070">
        <v>592</v>
      </c>
      <c r="AG75" s="1068"/>
      <c r="AH75" s="1068"/>
      <c r="AI75" s="1068"/>
      <c r="AJ75" s="1069"/>
      <c r="AK75" s="1070" t="s">
        <v>600</v>
      </c>
      <c r="AL75" s="1068"/>
      <c r="AM75" s="1068"/>
      <c r="AN75" s="1068"/>
      <c r="AO75" s="1069"/>
      <c r="AP75" s="1070" t="s">
        <v>601</v>
      </c>
      <c r="AQ75" s="1068"/>
      <c r="AR75" s="1068"/>
      <c r="AS75" s="1068"/>
      <c r="AT75" s="1069"/>
      <c r="AU75" s="1070" t="s">
        <v>603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389</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5288</v>
      </c>
      <c r="AG88" s="1048"/>
      <c r="AH88" s="1048"/>
      <c r="AI88" s="1048"/>
      <c r="AJ88" s="1048"/>
      <c r="AK88" s="1052"/>
      <c r="AL88" s="1052"/>
      <c r="AM88" s="1052"/>
      <c r="AN88" s="1052"/>
      <c r="AO88" s="1052"/>
      <c r="AP88" s="1048">
        <v>20840</v>
      </c>
      <c r="AQ88" s="1048"/>
      <c r="AR88" s="1048"/>
      <c r="AS88" s="1048"/>
      <c r="AT88" s="1048"/>
      <c r="AU88" s="1048">
        <v>2870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161</v>
      </c>
      <c r="CS102" s="1040"/>
      <c r="CT102" s="1040"/>
      <c r="CU102" s="1040"/>
      <c r="CV102" s="1041"/>
      <c r="CW102" s="1039">
        <v>180</v>
      </c>
      <c r="CX102" s="1040"/>
      <c r="CY102" s="1040"/>
      <c r="CZ102" s="1040"/>
      <c r="DA102" s="1041"/>
      <c r="DB102" s="1039" t="s">
        <v>615</v>
      </c>
      <c r="DC102" s="1040"/>
      <c r="DD102" s="1040"/>
      <c r="DE102" s="1040"/>
      <c r="DF102" s="1041"/>
      <c r="DG102" s="1039" t="s">
        <v>615</v>
      </c>
      <c r="DH102" s="1040"/>
      <c r="DI102" s="1040"/>
      <c r="DJ102" s="1040"/>
      <c r="DK102" s="1041"/>
      <c r="DL102" s="1039" t="s">
        <v>615</v>
      </c>
      <c r="DM102" s="1040"/>
      <c r="DN102" s="1040"/>
      <c r="DO102" s="1040"/>
      <c r="DP102" s="1041"/>
      <c r="DQ102" s="1039" t="s">
        <v>615</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307</v>
      </c>
      <c r="AG109" s="983"/>
      <c r="AH109" s="983"/>
      <c r="AI109" s="983"/>
      <c r="AJ109" s="984"/>
      <c r="AK109" s="985" t="s">
        <v>306</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307</v>
      </c>
      <c r="BW109" s="983"/>
      <c r="BX109" s="983"/>
      <c r="BY109" s="983"/>
      <c r="BZ109" s="984"/>
      <c r="CA109" s="985" t="s">
        <v>306</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307</v>
      </c>
      <c r="DM109" s="983"/>
      <c r="DN109" s="983"/>
      <c r="DO109" s="983"/>
      <c r="DP109" s="984"/>
      <c r="DQ109" s="985" t="s">
        <v>306</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1014154</v>
      </c>
      <c r="AB110" s="976"/>
      <c r="AC110" s="976"/>
      <c r="AD110" s="976"/>
      <c r="AE110" s="977"/>
      <c r="AF110" s="978">
        <v>1039692</v>
      </c>
      <c r="AG110" s="976"/>
      <c r="AH110" s="976"/>
      <c r="AI110" s="976"/>
      <c r="AJ110" s="977"/>
      <c r="AK110" s="978">
        <v>1094683</v>
      </c>
      <c r="AL110" s="976"/>
      <c r="AM110" s="976"/>
      <c r="AN110" s="976"/>
      <c r="AO110" s="977"/>
      <c r="AP110" s="979">
        <v>16.2</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12620971</v>
      </c>
      <c r="BR110" s="923"/>
      <c r="BS110" s="923"/>
      <c r="BT110" s="923"/>
      <c r="BU110" s="923"/>
      <c r="BV110" s="923">
        <v>13206372</v>
      </c>
      <c r="BW110" s="923"/>
      <c r="BX110" s="923"/>
      <c r="BY110" s="923"/>
      <c r="BZ110" s="923"/>
      <c r="CA110" s="923">
        <v>14470549</v>
      </c>
      <c r="CB110" s="923"/>
      <c r="CC110" s="923"/>
      <c r="CD110" s="923"/>
      <c r="CE110" s="923"/>
      <c r="CF110" s="947">
        <v>214.1</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126</v>
      </c>
      <c r="DM110" s="923"/>
      <c r="DN110" s="923"/>
      <c r="DO110" s="923"/>
      <c r="DP110" s="923"/>
      <c r="DQ110" s="923" t="s">
        <v>434</v>
      </c>
      <c r="DR110" s="923"/>
      <c r="DS110" s="923"/>
      <c r="DT110" s="923"/>
      <c r="DU110" s="923"/>
      <c r="DV110" s="924" t="s">
        <v>126</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434</v>
      </c>
      <c r="AG111" s="1004"/>
      <c r="AH111" s="1004"/>
      <c r="AI111" s="1004"/>
      <c r="AJ111" s="1005"/>
      <c r="AK111" s="1006" t="s">
        <v>126</v>
      </c>
      <c r="AL111" s="1004"/>
      <c r="AM111" s="1004"/>
      <c r="AN111" s="1004"/>
      <c r="AO111" s="1005"/>
      <c r="AP111" s="1007" t="s">
        <v>434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5160</v>
      </c>
      <c r="BR111" s="895"/>
      <c r="BS111" s="895"/>
      <c r="BT111" s="895"/>
      <c r="BU111" s="895"/>
      <c r="BV111" s="895">
        <v>3407</v>
      </c>
      <c r="BW111" s="895"/>
      <c r="BX111" s="895"/>
      <c r="BY111" s="895"/>
      <c r="BZ111" s="895"/>
      <c r="CA111" s="895">
        <v>2155</v>
      </c>
      <c r="CB111" s="895"/>
      <c r="CC111" s="895"/>
      <c r="CD111" s="895"/>
      <c r="CE111" s="895"/>
      <c r="CF111" s="956">
        <v>0</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434</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440</v>
      </c>
      <c r="AG112" s="858"/>
      <c r="AH112" s="858"/>
      <c r="AI112" s="858"/>
      <c r="AJ112" s="859"/>
      <c r="AK112" s="860" t="s">
        <v>126</v>
      </c>
      <c r="AL112" s="858"/>
      <c r="AM112" s="858"/>
      <c r="AN112" s="858"/>
      <c r="AO112" s="859"/>
      <c r="AP112" s="905" t="s">
        <v>126</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6138306</v>
      </c>
      <c r="BR112" s="895"/>
      <c r="BS112" s="895"/>
      <c r="BT112" s="895"/>
      <c r="BU112" s="895"/>
      <c r="BV112" s="895">
        <v>5748845</v>
      </c>
      <c r="BW112" s="895"/>
      <c r="BX112" s="895"/>
      <c r="BY112" s="895"/>
      <c r="BZ112" s="895"/>
      <c r="CA112" s="895">
        <v>5390860</v>
      </c>
      <c r="CB112" s="895"/>
      <c r="CC112" s="895"/>
      <c r="CD112" s="895"/>
      <c r="CE112" s="895"/>
      <c r="CF112" s="956">
        <v>79.8</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440</v>
      </c>
      <c r="DM112" s="895"/>
      <c r="DN112" s="895"/>
      <c r="DO112" s="895"/>
      <c r="DP112" s="895"/>
      <c r="DQ112" s="895" t="s">
        <v>434</v>
      </c>
      <c r="DR112" s="895"/>
      <c r="DS112" s="895"/>
      <c r="DT112" s="895"/>
      <c r="DU112" s="895"/>
      <c r="DV112" s="872" t="s">
        <v>126</v>
      </c>
      <c r="DW112" s="872"/>
      <c r="DX112" s="872"/>
      <c r="DY112" s="872"/>
      <c r="DZ112" s="873"/>
    </row>
    <row r="113" spans="1:130" s="246" customFormat="1" ht="26.25" customHeight="1">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790038</v>
      </c>
      <c r="AB113" s="1004"/>
      <c r="AC113" s="1004"/>
      <c r="AD113" s="1004"/>
      <c r="AE113" s="1005"/>
      <c r="AF113" s="1006">
        <v>702695</v>
      </c>
      <c r="AG113" s="1004"/>
      <c r="AH113" s="1004"/>
      <c r="AI113" s="1004"/>
      <c r="AJ113" s="1005"/>
      <c r="AK113" s="1006">
        <v>624095</v>
      </c>
      <c r="AL113" s="1004"/>
      <c r="AM113" s="1004"/>
      <c r="AN113" s="1004"/>
      <c r="AO113" s="1005"/>
      <c r="AP113" s="1007">
        <v>9.1999999999999993</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3042248</v>
      </c>
      <c r="BR113" s="895"/>
      <c r="BS113" s="895"/>
      <c r="BT113" s="895"/>
      <c r="BU113" s="895"/>
      <c r="BV113" s="895">
        <v>2884336</v>
      </c>
      <c r="BW113" s="895"/>
      <c r="BX113" s="895"/>
      <c r="BY113" s="895"/>
      <c r="BZ113" s="895"/>
      <c r="CA113" s="895">
        <v>2870462</v>
      </c>
      <c r="CB113" s="895"/>
      <c r="CC113" s="895"/>
      <c r="CD113" s="895"/>
      <c r="CE113" s="895"/>
      <c r="CF113" s="956">
        <v>42.5</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434</v>
      </c>
      <c r="DM113" s="858"/>
      <c r="DN113" s="858"/>
      <c r="DO113" s="858"/>
      <c r="DP113" s="859"/>
      <c r="DQ113" s="860" t="s">
        <v>434</v>
      </c>
      <c r="DR113" s="858"/>
      <c r="DS113" s="858"/>
      <c r="DT113" s="858"/>
      <c r="DU113" s="859"/>
      <c r="DV113" s="905" t="s">
        <v>126</v>
      </c>
      <c r="DW113" s="906"/>
      <c r="DX113" s="906"/>
      <c r="DY113" s="906"/>
      <c r="DZ113" s="907"/>
    </row>
    <row r="114" spans="1:130" s="246" customFormat="1" ht="26.25" customHeight="1">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297546</v>
      </c>
      <c r="AB114" s="858"/>
      <c r="AC114" s="858"/>
      <c r="AD114" s="858"/>
      <c r="AE114" s="859"/>
      <c r="AF114" s="860">
        <v>333476</v>
      </c>
      <c r="AG114" s="858"/>
      <c r="AH114" s="858"/>
      <c r="AI114" s="858"/>
      <c r="AJ114" s="859"/>
      <c r="AK114" s="860">
        <v>342853</v>
      </c>
      <c r="AL114" s="858"/>
      <c r="AM114" s="858"/>
      <c r="AN114" s="858"/>
      <c r="AO114" s="859"/>
      <c r="AP114" s="905">
        <v>5.0999999999999996</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2511868</v>
      </c>
      <c r="BR114" s="895"/>
      <c r="BS114" s="895"/>
      <c r="BT114" s="895"/>
      <c r="BU114" s="895"/>
      <c r="BV114" s="895">
        <v>2472228</v>
      </c>
      <c r="BW114" s="895"/>
      <c r="BX114" s="895"/>
      <c r="BY114" s="895"/>
      <c r="BZ114" s="895"/>
      <c r="CA114" s="895">
        <v>2325498</v>
      </c>
      <c r="CB114" s="895"/>
      <c r="CC114" s="895"/>
      <c r="CD114" s="895"/>
      <c r="CE114" s="895"/>
      <c r="CF114" s="956">
        <v>34.4</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126</v>
      </c>
      <c r="DM114" s="858"/>
      <c r="DN114" s="858"/>
      <c r="DO114" s="858"/>
      <c r="DP114" s="859"/>
      <c r="DQ114" s="860" t="s">
        <v>434</v>
      </c>
      <c r="DR114" s="858"/>
      <c r="DS114" s="858"/>
      <c r="DT114" s="858"/>
      <c r="DU114" s="859"/>
      <c r="DV114" s="905" t="s">
        <v>126</v>
      </c>
      <c r="DW114" s="906"/>
      <c r="DX114" s="906"/>
      <c r="DY114" s="906"/>
      <c r="DZ114" s="907"/>
    </row>
    <row r="115" spans="1:130" s="246" customFormat="1" ht="26.25" customHeight="1">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2278</v>
      </c>
      <c r="AB115" s="1004"/>
      <c r="AC115" s="1004"/>
      <c r="AD115" s="1004"/>
      <c r="AE115" s="1005"/>
      <c r="AF115" s="1006">
        <v>1753</v>
      </c>
      <c r="AG115" s="1004"/>
      <c r="AH115" s="1004"/>
      <c r="AI115" s="1004"/>
      <c r="AJ115" s="1005"/>
      <c r="AK115" s="1006">
        <v>1252</v>
      </c>
      <c r="AL115" s="1004"/>
      <c r="AM115" s="1004"/>
      <c r="AN115" s="1004"/>
      <c r="AO115" s="1005"/>
      <c r="AP115" s="1007">
        <v>0</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126</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434</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77</v>
      </c>
      <c r="AB116" s="858"/>
      <c r="AC116" s="858"/>
      <c r="AD116" s="858"/>
      <c r="AE116" s="859"/>
      <c r="AF116" s="860">
        <v>84</v>
      </c>
      <c r="AG116" s="858"/>
      <c r="AH116" s="858"/>
      <c r="AI116" s="858"/>
      <c r="AJ116" s="859"/>
      <c r="AK116" s="860">
        <v>81</v>
      </c>
      <c r="AL116" s="858"/>
      <c r="AM116" s="858"/>
      <c r="AN116" s="858"/>
      <c r="AO116" s="859"/>
      <c r="AP116" s="905">
        <v>0</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126</v>
      </c>
      <c r="DM116" s="858"/>
      <c r="DN116" s="858"/>
      <c r="DO116" s="858"/>
      <c r="DP116" s="859"/>
      <c r="DQ116" s="860" t="s">
        <v>126</v>
      </c>
      <c r="DR116" s="858"/>
      <c r="DS116" s="858"/>
      <c r="DT116" s="858"/>
      <c r="DU116" s="859"/>
      <c r="DV116" s="905" t="s">
        <v>434</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2104093</v>
      </c>
      <c r="AB117" s="990"/>
      <c r="AC117" s="990"/>
      <c r="AD117" s="990"/>
      <c r="AE117" s="991"/>
      <c r="AF117" s="992">
        <v>2077700</v>
      </c>
      <c r="AG117" s="990"/>
      <c r="AH117" s="990"/>
      <c r="AI117" s="990"/>
      <c r="AJ117" s="991"/>
      <c r="AK117" s="992">
        <v>2062964</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126</v>
      </c>
      <c r="BW117" s="895"/>
      <c r="BX117" s="895"/>
      <c r="BY117" s="895"/>
      <c r="BZ117" s="895"/>
      <c r="CA117" s="895" t="s">
        <v>126</v>
      </c>
      <c r="CB117" s="895"/>
      <c r="CC117" s="895"/>
      <c r="CD117" s="895"/>
      <c r="CE117" s="895"/>
      <c r="CF117" s="956" t="s">
        <v>434</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307</v>
      </c>
      <c r="AG118" s="983"/>
      <c r="AH118" s="983"/>
      <c r="AI118" s="983"/>
      <c r="AJ118" s="984"/>
      <c r="AK118" s="985" t="s">
        <v>306</v>
      </c>
      <c r="AL118" s="983"/>
      <c r="AM118" s="983"/>
      <c r="AN118" s="983"/>
      <c r="AO118" s="984"/>
      <c r="AP118" s="986" t="s">
        <v>428</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434</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460</v>
      </c>
      <c r="BP119" s="959"/>
      <c r="BQ119" s="963">
        <v>24318553</v>
      </c>
      <c r="BR119" s="926"/>
      <c r="BS119" s="926"/>
      <c r="BT119" s="926"/>
      <c r="BU119" s="926"/>
      <c r="BV119" s="926">
        <v>24315188</v>
      </c>
      <c r="BW119" s="926"/>
      <c r="BX119" s="926"/>
      <c r="BY119" s="926"/>
      <c r="BZ119" s="926"/>
      <c r="CA119" s="926">
        <v>25059524</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5160</v>
      </c>
      <c r="DH119" s="841"/>
      <c r="DI119" s="841"/>
      <c r="DJ119" s="841"/>
      <c r="DK119" s="842"/>
      <c r="DL119" s="843">
        <v>3407</v>
      </c>
      <c r="DM119" s="841"/>
      <c r="DN119" s="841"/>
      <c r="DO119" s="841"/>
      <c r="DP119" s="842"/>
      <c r="DQ119" s="843">
        <v>2155</v>
      </c>
      <c r="DR119" s="841"/>
      <c r="DS119" s="841"/>
      <c r="DT119" s="841"/>
      <c r="DU119" s="842"/>
      <c r="DV119" s="929">
        <v>0</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434</v>
      </c>
      <c r="AG120" s="858"/>
      <c r="AH120" s="858"/>
      <c r="AI120" s="858"/>
      <c r="AJ120" s="859"/>
      <c r="AK120" s="860" t="s">
        <v>126</v>
      </c>
      <c r="AL120" s="858"/>
      <c r="AM120" s="858"/>
      <c r="AN120" s="858"/>
      <c r="AO120" s="859"/>
      <c r="AP120" s="905" t="s">
        <v>126</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2696344</v>
      </c>
      <c r="BR120" s="923"/>
      <c r="BS120" s="923"/>
      <c r="BT120" s="923"/>
      <c r="BU120" s="923"/>
      <c r="BV120" s="923">
        <v>2201999</v>
      </c>
      <c r="BW120" s="923"/>
      <c r="BX120" s="923"/>
      <c r="BY120" s="923"/>
      <c r="BZ120" s="923"/>
      <c r="CA120" s="923">
        <v>1685177</v>
      </c>
      <c r="CB120" s="923"/>
      <c r="CC120" s="923"/>
      <c r="CD120" s="923"/>
      <c r="CE120" s="923"/>
      <c r="CF120" s="947">
        <v>24.9</v>
      </c>
      <c r="CG120" s="948"/>
      <c r="CH120" s="948"/>
      <c r="CI120" s="948"/>
      <c r="CJ120" s="948"/>
      <c r="CK120" s="949" t="s">
        <v>464</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5198098</v>
      </c>
      <c r="DH120" s="923"/>
      <c r="DI120" s="923"/>
      <c r="DJ120" s="923"/>
      <c r="DK120" s="923"/>
      <c r="DL120" s="923">
        <v>4860801</v>
      </c>
      <c r="DM120" s="923"/>
      <c r="DN120" s="923"/>
      <c r="DO120" s="923"/>
      <c r="DP120" s="923"/>
      <c r="DQ120" s="923">
        <v>4511478</v>
      </c>
      <c r="DR120" s="923"/>
      <c r="DS120" s="923"/>
      <c r="DT120" s="923"/>
      <c r="DU120" s="923"/>
      <c r="DV120" s="924">
        <v>66.7</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1001200</v>
      </c>
      <c r="BR121" s="895"/>
      <c r="BS121" s="895"/>
      <c r="BT121" s="895"/>
      <c r="BU121" s="895"/>
      <c r="BV121" s="895">
        <v>934061</v>
      </c>
      <c r="BW121" s="895"/>
      <c r="BX121" s="895"/>
      <c r="BY121" s="895"/>
      <c r="BZ121" s="895"/>
      <c r="CA121" s="895">
        <v>1042168</v>
      </c>
      <c r="CB121" s="895"/>
      <c r="CC121" s="895"/>
      <c r="CD121" s="895"/>
      <c r="CE121" s="895"/>
      <c r="CF121" s="956">
        <v>15.4</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742260</v>
      </c>
      <c r="DH121" s="895"/>
      <c r="DI121" s="895"/>
      <c r="DJ121" s="895"/>
      <c r="DK121" s="895"/>
      <c r="DL121" s="895">
        <v>662831</v>
      </c>
      <c r="DM121" s="895"/>
      <c r="DN121" s="895"/>
      <c r="DO121" s="895"/>
      <c r="DP121" s="895"/>
      <c r="DQ121" s="895">
        <v>577053</v>
      </c>
      <c r="DR121" s="895"/>
      <c r="DS121" s="895"/>
      <c r="DT121" s="895"/>
      <c r="DU121" s="895"/>
      <c r="DV121" s="872">
        <v>8.5</v>
      </c>
      <c r="DW121" s="872"/>
      <c r="DX121" s="872"/>
      <c r="DY121" s="872"/>
      <c r="DZ121" s="873"/>
    </row>
    <row r="122" spans="1:130" s="246" customFormat="1" ht="26.25" customHeight="1">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12839720</v>
      </c>
      <c r="BR122" s="926"/>
      <c r="BS122" s="926"/>
      <c r="BT122" s="926"/>
      <c r="BU122" s="926"/>
      <c r="BV122" s="926">
        <v>12450256</v>
      </c>
      <c r="BW122" s="926"/>
      <c r="BX122" s="926"/>
      <c r="BY122" s="926"/>
      <c r="BZ122" s="926"/>
      <c r="CA122" s="926">
        <v>12546772</v>
      </c>
      <c r="CB122" s="926"/>
      <c r="CC122" s="926"/>
      <c r="CD122" s="926"/>
      <c r="CE122" s="926"/>
      <c r="CF122" s="927">
        <v>185.6</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v>174450</v>
      </c>
      <c r="DH122" s="895"/>
      <c r="DI122" s="895"/>
      <c r="DJ122" s="895"/>
      <c r="DK122" s="895"/>
      <c r="DL122" s="895">
        <v>198152</v>
      </c>
      <c r="DM122" s="895"/>
      <c r="DN122" s="895"/>
      <c r="DO122" s="895"/>
      <c r="DP122" s="895"/>
      <c r="DQ122" s="895">
        <v>277566</v>
      </c>
      <c r="DR122" s="895"/>
      <c r="DS122" s="895"/>
      <c r="DT122" s="895"/>
      <c r="DU122" s="895"/>
      <c r="DV122" s="872">
        <v>4.0999999999999996</v>
      </c>
      <c r="DW122" s="872"/>
      <c r="DX122" s="872"/>
      <c r="DY122" s="872"/>
      <c r="DZ122" s="873"/>
    </row>
    <row r="123" spans="1:130" s="246" customFormat="1" ht="26.25" customHeight="1">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16537264</v>
      </c>
      <c r="BR123" s="914"/>
      <c r="BS123" s="914"/>
      <c r="BT123" s="914"/>
      <c r="BU123" s="914"/>
      <c r="BV123" s="914">
        <v>15586316</v>
      </c>
      <c r="BW123" s="914"/>
      <c r="BX123" s="914"/>
      <c r="BY123" s="914"/>
      <c r="BZ123" s="914"/>
      <c r="CA123" s="914">
        <v>15274117</v>
      </c>
      <c r="CB123" s="914"/>
      <c r="CC123" s="914"/>
      <c r="CD123" s="914"/>
      <c r="CE123" s="914"/>
      <c r="CF123" s="824"/>
      <c r="CG123" s="825"/>
      <c r="CH123" s="825"/>
      <c r="CI123" s="825"/>
      <c r="CJ123" s="915"/>
      <c r="CK123" s="950"/>
      <c r="CL123" s="936"/>
      <c r="CM123" s="936"/>
      <c r="CN123" s="936"/>
      <c r="CO123" s="937"/>
      <c r="CP123" s="916" t="s">
        <v>405</v>
      </c>
      <c r="CQ123" s="917"/>
      <c r="CR123" s="917"/>
      <c r="CS123" s="917"/>
      <c r="CT123" s="917"/>
      <c r="CU123" s="917"/>
      <c r="CV123" s="917"/>
      <c r="CW123" s="917"/>
      <c r="CX123" s="917"/>
      <c r="CY123" s="917"/>
      <c r="CZ123" s="917"/>
      <c r="DA123" s="917"/>
      <c r="DB123" s="917"/>
      <c r="DC123" s="917"/>
      <c r="DD123" s="917"/>
      <c r="DE123" s="917"/>
      <c r="DF123" s="918"/>
      <c r="DG123" s="857">
        <v>23498</v>
      </c>
      <c r="DH123" s="858"/>
      <c r="DI123" s="858"/>
      <c r="DJ123" s="858"/>
      <c r="DK123" s="859"/>
      <c r="DL123" s="860">
        <v>22038</v>
      </c>
      <c r="DM123" s="858"/>
      <c r="DN123" s="858"/>
      <c r="DO123" s="858"/>
      <c r="DP123" s="859"/>
      <c r="DQ123" s="860">
        <v>24763</v>
      </c>
      <c r="DR123" s="858"/>
      <c r="DS123" s="858"/>
      <c r="DT123" s="858"/>
      <c r="DU123" s="859"/>
      <c r="DV123" s="905">
        <v>0.4</v>
      </c>
      <c r="DW123" s="906"/>
      <c r="DX123" s="906"/>
      <c r="DY123" s="906"/>
      <c r="DZ123" s="907"/>
    </row>
    <row r="124" spans="1:130" s="246" customFormat="1" ht="26.25" customHeight="1" thickBot="1">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103.7</v>
      </c>
      <c r="BR124" s="912"/>
      <c r="BS124" s="912"/>
      <c r="BT124" s="912"/>
      <c r="BU124" s="912"/>
      <c r="BV124" s="912">
        <v>128.1</v>
      </c>
      <c r="BW124" s="912"/>
      <c r="BX124" s="912"/>
      <c r="BY124" s="912"/>
      <c r="BZ124" s="912"/>
      <c r="CA124" s="912">
        <v>144.69999999999999</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v>5023</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2064</v>
      </c>
      <c r="AB126" s="858"/>
      <c r="AC126" s="858"/>
      <c r="AD126" s="858"/>
      <c r="AE126" s="859"/>
      <c r="AF126" s="860">
        <v>1573</v>
      </c>
      <c r="AG126" s="858"/>
      <c r="AH126" s="858"/>
      <c r="AI126" s="858"/>
      <c r="AJ126" s="859"/>
      <c r="AK126" s="860">
        <v>1155</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214</v>
      </c>
      <c r="AB127" s="858"/>
      <c r="AC127" s="858"/>
      <c r="AD127" s="858"/>
      <c r="AE127" s="859"/>
      <c r="AF127" s="860">
        <v>180</v>
      </c>
      <c r="AG127" s="858"/>
      <c r="AH127" s="858"/>
      <c r="AI127" s="858"/>
      <c r="AJ127" s="859"/>
      <c r="AK127" s="860">
        <v>97</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126396</v>
      </c>
      <c r="AB128" s="879"/>
      <c r="AC128" s="879"/>
      <c r="AD128" s="879"/>
      <c r="AE128" s="880"/>
      <c r="AF128" s="881">
        <v>129335</v>
      </c>
      <c r="AG128" s="879"/>
      <c r="AH128" s="879"/>
      <c r="AI128" s="879"/>
      <c r="AJ128" s="880"/>
      <c r="AK128" s="881">
        <v>126852</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126</v>
      </c>
      <c r="BG128" s="865"/>
      <c r="BH128" s="865"/>
      <c r="BI128" s="865"/>
      <c r="BJ128" s="865"/>
      <c r="BK128" s="865"/>
      <c r="BL128" s="888"/>
      <c r="BM128" s="864">
        <v>13.78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8662101</v>
      </c>
      <c r="AB129" s="858"/>
      <c r="AC129" s="858"/>
      <c r="AD129" s="858"/>
      <c r="AE129" s="859"/>
      <c r="AF129" s="860">
        <v>7981515</v>
      </c>
      <c r="AG129" s="858"/>
      <c r="AH129" s="858"/>
      <c r="AI129" s="858"/>
      <c r="AJ129" s="859"/>
      <c r="AK129" s="860">
        <v>7901557</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126</v>
      </c>
      <c r="BG129" s="848"/>
      <c r="BH129" s="848"/>
      <c r="BI129" s="848"/>
      <c r="BJ129" s="848"/>
      <c r="BK129" s="848"/>
      <c r="BL129" s="849"/>
      <c r="BM129" s="847">
        <v>18.78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1165415</v>
      </c>
      <c r="AB130" s="858"/>
      <c r="AC130" s="858"/>
      <c r="AD130" s="858"/>
      <c r="AE130" s="859"/>
      <c r="AF130" s="860">
        <v>1172238</v>
      </c>
      <c r="AG130" s="858"/>
      <c r="AH130" s="858"/>
      <c r="AI130" s="858"/>
      <c r="AJ130" s="859"/>
      <c r="AK130" s="860">
        <v>1142399</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7496686</v>
      </c>
      <c r="AB131" s="841"/>
      <c r="AC131" s="841"/>
      <c r="AD131" s="841"/>
      <c r="AE131" s="842"/>
      <c r="AF131" s="843">
        <v>6809277</v>
      </c>
      <c r="AG131" s="841"/>
      <c r="AH131" s="841"/>
      <c r="AI131" s="841"/>
      <c r="AJ131" s="842"/>
      <c r="AK131" s="843">
        <v>6759158</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144.69999999999999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10.835214390000001</v>
      </c>
      <c r="AB132" s="821"/>
      <c r="AC132" s="821"/>
      <c r="AD132" s="821"/>
      <c r="AE132" s="822"/>
      <c r="AF132" s="823">
        <v>11.398082349999999</v>
      </c>
      <c r="AG132" s="821"/>
      <c r="AH132" s="821"/>
      <c r="AI132" s="821"/>
      <c r="AJ132" s="822"/>
      <c r="AK132" s="823">
        <v>11.742779199999999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11.1</v>
      </c>
      <c r="AB133" s="800"/>
      <c r="AC133" s="800"/>
      <c r="AD133" s="800"/>
      <c r="AE133" s="801"/>
      <c r="AF133" s="799">
        <v>11.4</v>
      </c>
      <c r="AG133" s="800"/>
      <c r="AH133" s="800"/>
      <c r="AI133" s="800"/>
      <c r="AJ133" s="801"/>
      <c r="AK133" s="799">
        <v>11.3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GX8itntIpP8G1mLC/4TGyZ07VDAAXe2xqvQi8UlqjK+Av09gcgyzEsDgRyG47jlJk1xg5uuz6cEsaW33s0D+Q==" saltValue="gYa0Q6eiQNQbMADIDhA9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8clXFAn/udnaO+CVQ3ll4EormLlnI+BsP/ypeuqMH9OVY6kwniGS5ImKc7wU9mtuH36AFgOjZiRayCkJvrPQQ==" saltValue="nyocOOiqq66NOqztArTJ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jml/r8Wv01NyjN+kqt45Vz11YwnkVUjzCB/r6sxhvxxsliDcVhwXhXCYydVds+uz/3rTCIgX5gRiPJen2T74g==" saltValue="3hu48hzpMcwP44RlL4ru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2117151</v>
      </c>
      <c r="AP9" s="312">
        <v>78483</v>
      </c>
      <c r="AQ9" s="313">
        <v>69548</v>
      </c>
      <c r="AR9" s="314">
        <v>12.8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172602</v>
      </c>
      <c r="AP10" s="315">
        <v>6398</v>
      </c>
      <c r="AQ10" s="316">
        <v>8149</v>
      </c>
      <c r="AR10" s="317">
        <v>-21.5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390515</v>
      </c>
      <c r="AP11" s="315">
        <v>14476</v>
      </c>
      <c r="AQ11" s="316">
        <v>8204</v>
      </c>
      <c r="AR11" s="317">
        <v>76.5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182326</v>
      </c>
      <c r="AP12" s="315">
        <v>6759</v>
      </c>
      <c r="AQ12" s="316">
        <v>1139</v>
      </c>
      <c r="AR12" s="317">
        <v>493.4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20</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458763</v>
      </c>
      <c r="AP14" s="315">
        <v>17006</v>
      </c>
      <c r="AQ14" s="316">
        <v>3114</v>
      </c>
      <c r="AR14" s="317">
        <v>446.1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63660</v>
      </c>
      <c r="AP15" s="315">
        <v>2360</v>
      </c>
      <c r="AQ15" s="316">
        <v>1605</v>
      </c>
      <c r="AR15" s="317">
        <v>47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-230452</v>
      </c>
      <c r="AP16" s="315">
        <v>-8543</v>
      </c>
      <c r="AQ16" s="316">
        <v>-6253</v>
      </c>
      <c r="AR16" s="317">
        <v>36.6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3154565</v>
      </c>
      <c r="AP17" s="315">
        <v>116940</v>
      </c>
      <c r="AQ17" s="316">
        <v>85527</v>
      </c>
      <c r="AR17" s="317">
        <v>36.700000000000003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8.93</v>
      </c>
      <c r="AP21" s="328">
        <v>8.08</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99.6</v>
      </c>
      <c r="AP22" s="333">
        <v>97.7</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1094683</v>
      </c>
      <c r="AP32" s="342">
        <v>40580</v>
      </c>
      <c r="AQ32" s="343">
        <v>49196</v>
      </c>
      <c r="AR32" s="344">
        <v>-17.5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53</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624095</v>
      </c>
      <c r="AP35" s="342">
        <v>23135</v>
      </c>
      <c r="AQ35" s="343">
        <v>20035</v>
      </c>
      <c r="AR35" s="344">
        <v>15.5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342853</v>
      </c>
      <c r="AP36" s="342">
        <v>12710</v>
      </c>
      <c r="AQ36" s="343">
        <v>2549</v>
      </c>
      <c r="AR36" s="344">
        <v>398.6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1252</v>
      </c>
      <c r="AP37" s="342">
        <v>46</v>
      </c>
      <c r="AQ37" s="343">
        <v>540</v>
      </c>
      <c r="AR37" s="344">
        <v>-91.5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v>81</v>
      </c>
      <c r="AP38" s="345">
        <v>3</v>
      </c>
      <c r="AQ38" s="346">
        <v>3</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-126852</v>
      </c>
      <c r="AP39" s="342">
        <v>-4702</v>
      </c>
      <c r="AQ39" s="343">
        <v>-4452</v>
      </c>
      <c r="AR39" s="344">
        <v>5.6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-1142399</v>
      </c>
      <c r="AP40" s="342">
        <v>-42349</v>
      </c>
      <c r="AQ40" s="343">
        <v>-46845</v>
      </c>
      <c r="AR40" s="344">
        <v>-9.6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793713</v>
      </c>
      <c r="AP41" s="342">
        <v>29423</v>
      </c>
      <c r="AQ41" s="343">
        <v>21079</v>
      </c>
      <c r="AR41" s="344">
        <v>39.6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2249956</v>
      </c>
      <c r="AN51" s="364">
        <v>79585</v>
      </c>
      <c r="AO51" s="365">
        <v>41.7</v>
      </c>
      <c r="AP51" s="366">
        <v>83623</v>
      </c>
      <c r="AQ51" s="367">
        <v>-0.9</v>
      </c>
      <c r="AR51" s="368">
        <v>42.6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821133</v>
      </c>
      <c r="AN52" s="372">
        <v>29045</v>
      </c>
      <c r="AO52" s="373">
        <v>27.5</v>
      </c>
      <c r="AP52" s="374">
        <v>48787</v>
      </c>
      <c r="AQ52" s="375">
        <v>10</v>
      </c>
      <c r="AR52" s="376">
        <v>17.5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1707921</v>
      </c>
      <c r="AN53" s="364">
        <v>61115</v>
      </c>
      <c r="AO53" s="365">
        <v>-23.2</v>
      </c>
      <c r="AP53" s="366">
        <v>81768</v>
      </c>
      <c r="AQ53" s="367">
        <v>-2.2000000000000002</v>
      </c>
      <c r="AR53" s="368">
        <v>-21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722238</v>
      </c>
      <c r="AN54" s="372">
        <v>25844</v>
      </c>
      <c r="AO54" s="373">
        <v>-11</v>
      </c>
      <c r="AP54" s="374">
        <v>37917</v>
      </c>
      <c r="AQ54" s="375">
        <v>-22.3</v>
      </c>
      <c r="AR54" s="376">
        <v>11.3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2548968</v>
      </c>
      <c r="AN55" s="364">
        <v>92508</v>
      </c>
      <c r="AO55" s="365">
        <v>51.4</v>
      </c>
      <c r="AP55" s="366">
        <v>65876</v>
      </c>
      <c r="AQ55" s="367">
        <v>-19.399999999999999</v>
      </c>
      <c r="AR55" s="368">
        <v>70.8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940604</v>
      </c>
      <c r="AN56" s="372">
        <v>34137</v>
      </c>
      <c r="AO56" s="373">
        <v>32.1</v>
      </c>
      <c r="AP56" s="374">
        <v>36484</v>
      </c>
      <c r="AQ56" s="375">
        <v>-3.8</v>
      </c>
      <c r="AR56" s="376">
        <v>35.9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2071098</v>
      </c>
      <c r="AN57" s="364">
        <v>75984</v>
      </c>
      <c r="AO57" s="365">
        <v>-17.899999999999999</v>
      </c>
      <c r="AP57" s="366">
        <v>68468</v>
      </c>
      <c r="AQ57" s="367">
        <v>3.9</v>
      </c>
      <c r="AR57" s="368">
        <v>-21.8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1076421</v>
      </c>
      <c r="AN58" s="372">
        <v>39492</v>
      </c>
      <c r="AO58" s="373">
        <v>15.7</v>
      </c>
      <c r="AP58" s="374">
        <v>34140</v>
      </c>
      <c r="AQ58" s="375">
        <v>-6.4</v>
      </c>
      <c r="AR58" s="376">
        <v>22.1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2595984</v>
      </c>
      <c r="AN59" s="364">
        <v>96233</v>
      </c>
      <c r="AO59" s="365">
        <v>26.6</v>
      </c>
      <c r="AP59" s="366">
        <v>69729</v>
      </c>
      <c r="AQ59" s="367">
        <v>1.8</v>
      </c>
      <c r="AR59" s="368">
        <v>24.8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1888083</v>
      </c>
      <c r="AN60" s="372">
        <v>69991</v>
      </c>
      <c r="AO60" s="373">
        <v>77.2</v>
      </c>
      <c r="AP60" s="374">
        <v>38908</v>
      </c>
      <c r="AQ60" s="375">
        <v>14</v>
      </c>
      <c r="AR60" s="376">
        <v>63.2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2234785</v>
      </c>
      <c r="AN61" s="379">
        <v>81085</v>
      </c>
      <c r="AO61" s="380">
        <v>15.7</v>
      </c>
      <c r="AP61" s="381">
        <v>73893</v>
      </c>
      <c r="AQ61" s="382">
        <v>-3.4</v>
      </c>
      <c r="AR61" s="368">
        <v>19.100000000000001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1089696</v>
      </c>
      <c r="AN62" s="372">
        <v>39702</v>
      </c>
      <c r="AO62" s="373">
        <v>28.3</v>
      </c>
      <c r="AP62" s="374">
        <v>39247</v>
      </c>
      <c r="AQ62" s="375">
        <v>-1.7</v>
      </c>
      <c r="AR62" s="376">
        <v>30</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UvxWsVSk1Sh5djI+cJadIjihIcUFtdPGMabtScP8QGEE1SwC/VPeE60GhZyojFz7KFJSZ60aox/WL0W4PQhSQ==" saltValue="XMLcgLFJa9Z6AJvxpA5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RNjH1w7YKZf9nS2zQpK6utbwrQpgKlhXtvjEz91Gwv3pqe7/qrdFDmzDHPd3pBurhy2Kq6zfq6XR2Np16RiaA==" saltValue="V7X8mzOLrB+FPwoodbPb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p2cZy8vTWdokR6yuRtWjXNOyeJVxDD0OOC4WKdjyvU7f0ZdXZp+bA5yQEtm0CFKTENOSij+tZu61CPSJiNtlg==" saltValue="gDaBsxdr9ku937xxPMq1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2" t="s">
        <v>3</v>
      </c>
      <c r="D47" s="1232"/>
      <c r="E47" s="1233"/>
      <c r="F47" s="11">
        <v>12.63</v>
      </c>
      <c r="G47" s="12">
        <v>12.89</v>
      </c>
      <c r="H47" s="12">
        <v>11.58</v>
      </c>
      <c r="I47" s="12">
        <v>8.9700000000000006</v>
      </c>
      <c r="J47" s="13">
        <v>6.43</v>
      </c>
    </row>
    <row r="48" spans="2:10" ht="57.75" customHeight="1">
      <c r="B48" s="14"/>
      <c r="C48" s="1234" t="s">
        <v>4</v>
      </c>
      <c r="D48" s="1234"/>
      <c r="E48" s="1235"/>
      <c r="F48" s="15">
        <v>7.37</v>
      </c>
      <c r="G48" s="16">
        <v>6.32</v>
      </c>
      <c r="H48" s="16">
        <v>5.37</v>
      </c>
      <c r="I48" s="16">
        <v>5.87</v>
      </c>
      <c r="J48" s="17">
        <v>5.0199999999999996</v>
      </c>
    </row>
    <row r="49" spans="2:10" ht="57.75" customHeight="1" thickBot="1">
      <c r="B49" s="18"/>
      <c r="C49" s="1236" t="s">
        <v>5</v>
      </c>
      <c r="D49" s="1236"/>
      <c r="E49" s="1237"/>
      <c r="F49" s="19" t="s">
        <v>553</v>
      </c>
      <c r="G49" s="20" t="s">
        <v>554</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OobH0LC0BO/TFp5+rzqGvoDbFhwjmacPumE92ughtunxJ6CtBqi8gMKgTNLDJhCPUKanGq8v97S8BI4H/RcO4A==" saltValue="BhBxegkRJEUn9vJglZcs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2020-09-08T01:17:43Z</cp:lastPrinted>
  <dcterms:created xsi:type="dcterms:W3CDTF">2020-02-10T02:32:53Z</dcterms:created>
  <dcterms:modified xsi:type="dcterms:W3CDTF">2020-10-01T05:31:22Z</dcterms:modified>
  <cp:category/>
</cp:coreProperties>
</file>