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8625" tabRatio="81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<sst xmlns="http://schemas.openxmlformats.org/spreadsheetml/2006/main" count="1122" uniqueCount="609">
  <si>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</si>
  <si>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</si>
  <si>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</si>
  <si>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</si>
  <si>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</si>
  <si>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</si>
  <si>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</si>
  <si>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</si>
  <si>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</si>
  <si>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</si>
  <si>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</si>
  <si>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</si>
  <si>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</si>
  <si>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</si>
  <si>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</si>
  <si>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</si>
  <si>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</si>
  <si>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</si>
  <si>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</si>
  <si>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</si>
  <si>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</si>
  <si>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</si>
  <si>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</si>
  <si>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</si>
  <si>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</si>
  <si>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</si>
  <si>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</si>
  <si>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</si>
  <si>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</si>
  <si>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</si>
  <si>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</si>
  <si>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</si>
  <si>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</si>
  <si>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</si>
  <si>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</si>
  <si>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</si>
  <si>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</si>
  <si>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</si>
  <si>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</si>
  <si>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</si>
  <si>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</si>
  <si>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</si>
  <si>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</si>
  <si>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</si>
  <si>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</si>
  <si>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</si>
  <si>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</si>
  <si>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</si>
  <si>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</si>
  <si>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</si>
  <si>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</si>
  <si>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</si>
  <si>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</si>
  <si>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</si>
  <si>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</si>
  <si>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</si>
  <si>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</si>
  <si>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</si>
  <si>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</si>
  <si>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</si>
  <si>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</si>
  <si>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</si>
  <si>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</si>
  <si>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</si>
  <si>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</si>
  <si>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</si>
  <si>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</si>
  <si>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</si>
  <si>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</si>
  <si>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</si>
  <si>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</si>
  <si>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</si>
  <si>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</si>
  <si>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</si>
  <si>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</si>
  <si>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</si>
  <si>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</si>
  <si>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</si>
  <si>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</si>
  <si>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</si>
  <si>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</si>
  <si>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</si>
  <si>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</si>
  <si>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</si>
  <si>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</si>
  <si>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</si>
  <si>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</si>
  <si>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</si>
  <si>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</si>
  <si>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</si>
  <si>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</si>
  <si>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</si>
  <si>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</si>
  <si>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</si>
  <si>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</si>
  <si>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</si>
  <si>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</si>
  <si>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</si>
  <si>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</si>
  <si>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大石田町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</si>
  <si>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</si>
  <si>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</si>
  <si>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</si>
  <si>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</si>
  <si>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</si>
  <si>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</si>
  <si>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</si>
  <si>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</si>
  <si>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</si>
  <si>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</si>
  <si>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</si>
  <si>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</si>
  <si>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</si>
  <si>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</si>
  <si>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</si>
  <si>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</si>
  <si>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</si>
  <si>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</si>
  <si>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</si>
  <si>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</si>
  <si>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</si>
  <si>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</si>
  <si>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</si>
  <si>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</si>
  <si>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</si>
  <si>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</si>
  <si>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</si>
  <si>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</si>
  <si>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</si>
  <si>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</si>
  <si>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</si>
  <si>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</si>
  <si>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</si>
  <si>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</si>
  <si>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</si>
  <si>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</si>
  <si>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</si>
  <si>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</si>
  <si>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</si>
  <si>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</si>
  <si>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</si>
  <si>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</si>
  <si>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</si>
  <si>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</si>
  <si>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</si>
  <si>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</si>
  <si>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</si>
  <si>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</si>
  <si>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</si>
  <si>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</si>
  <si>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</si>
  <si>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</si>
  <si>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</si>
  <si>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</si>
  <si>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</si>
  <si>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</si>
  <si>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</si>
  <si>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</si>
  <si>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</si>
  <si>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</si>
  <si>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</si>
  <si>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</si>
  <si>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</si>
  <si>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</si>
  <si>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</si>
  <si>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</si>
  <si>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</si>
  <si>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</si>
  <si>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</si>
  <si>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</si>
  <si>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</si>
  <si>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</si>
  <si>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</si>
  <si>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</si>
  <si>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</si>
  <si>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</si>
  <si>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</si>
  <si>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</si>
  <si>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</si>
  <si>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</si>
  <si>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</si>
  <si>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</si>
  <si>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</si>
  <si>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</si>
  <si>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</si>
  <si>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</si>
  <si>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</si>
  <si>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</si>
  <si>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</si>
  <si>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</si>
  <si>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</si>
  <si>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</si>
  <si>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</si>
  <si>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</si>
  <si>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</si>
  <si>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</si>
  <si>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</si>
  <si>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</si>
  <si>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</si>
  <si>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</si>
  <si>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</si>
  <si>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</si>
  <si>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</si>
  <si>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</si>
  <si>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</si>
  <si>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</si>
  <si>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</si>
  <si>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</si>
  <si>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</si>
  <si>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</si>
  <si>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</si>
  <si>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</si>
  <si>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</si>
  <si>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</si>
  <si>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</si>
  <si>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</si>
  <si>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</si>
  <si>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</si>
  <si>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</si>
  <si>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山形県大石田町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</si>
  <si>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</si>
  <si>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</si>
  <si>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</si>
  <si>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</si>
  <si>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</si>
  <si>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</si>
  <si>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</si>
  <si>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</si>
  <si>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</si>
  <si>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</si>
  <si>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</si>
  <si>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</si>
  <si>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</si>
  <si>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</si>
  <si>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</si>
  <si>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</si>
  <si>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</si>
  <si>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</si>
  <si>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</si>
  <si>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</si>
  <si>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</si>
  <si>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</si>
  <si>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</si>
  <si>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</si>
  <si>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</si>
  <si>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</si>
  <si>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</si>
  <si>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</si>
  <si>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</si>
  <si>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</si>
  <si>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</si>
  <si>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</si>
  <si>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</si>
  <si>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</si>
  <si>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</si>
  <si>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</si>
  <si>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</si>
  <si>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</si>
  <si>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</si>
  <si>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</si>
  <si>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</si>
  <si>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</si>
  <si>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</si>
  <si>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</si>
  <si>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</si>
  <si>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</si>
  <si>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</si>
  <si>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</si>
  <si>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</si>
  <si>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</si>
  <si>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</si>
  <si>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</si>
  <si>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</si>
  <si>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</si>
  <si>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</si>
  <si>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</si>
  <si>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</si>
  <si>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</si>
  <si>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</si>
  <si>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</si>
  <si>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</si>
  <si>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</si>
  <si>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</si>
  <si>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</si>
  <si>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</si>
  <si>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</si>
  <si>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</si>
  <si>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</si>
  <si>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</si>
  <si>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</si>
  <si>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</si>
  <si>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</si>
  <si>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</si>
  <si>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</si>
  <si>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</si>
  <si>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</si>
  <si>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</si>
  <si>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</si>
  <si>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</si>
  <si>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</si>
  <si>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</si>
  <si>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</si>
  <si>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</si>
  <si>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</si>
  <si>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</si>
  <si>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</si>
  <si>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</si>
  <si>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</si>
  <si>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</si>
  <si>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</si>
  <si>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</si>
  <si>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</si>
  <si>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</si>
  <si>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</si>
  <si>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</si>
  <si>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</si>
  <si>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</si>
  <si>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</si>
  <si>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</si>
  <si>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</si>
  <si>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</si>
  <si>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</si>
  <si>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</si>
  <si>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</si>
  <si>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</si>
  <si>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</si>
  <si>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</si>
  <si>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</si>
  <si>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</si>
  <si>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</si>
  <si>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</si>
  <si>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</si>
  <si>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</si>
  <si>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</si>
  <si>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</si>
  <si>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</si>
  <si>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</si>
  <si>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</si>
  <si>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</si>
  <si>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</si>
  <si>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</si>
  <si>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</si>
  <si>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</si>
  <si>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</si>
  <si>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</si>
  <si>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</si>
  <si>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</si>
  <si>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</si>
  <si>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</si>
  <si>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</si>
  <si>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</si>
  <si>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</si>
  <si>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</si>
  <si>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</si>
  <si>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</si>
  <si>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</si>
  <si>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</si>
  <si>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</si>
  <si>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</si>
  <si>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</si>
  <si>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</si>
  <si>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</si>
  <si>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</si>
  <si>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</si>
  <si>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</si>
  <si>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</si>
  <si>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</si>
  <si>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</si>
  <si>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</si>
  <si>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山形県大石田町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</si>
  <si>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</si>
  <si>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</si>
  <si>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</si>
  <si>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</si>
  <si>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</si>
  <si>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</si>
  <si>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</si>
  <si>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</si>
  <si>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</si>
  <si>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</si>
  <si>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</si>
  <si>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</si>
  <si>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</si>
  <si>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</si>
  <si>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</si>
  <si>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</si>
  <si>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</si>
  <si>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</si>
  <si>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</si>
  <si>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</si>
  <si>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</si>
  <si>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</si>
  <si>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</si>
  <si>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</si>
  <si>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</si>
  <si>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</si>
  <si>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</si>
  <si>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</si>
  <si>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</si>
  <si>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</si>
  <si>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</si>
  <si>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</si>
  <si>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</si>
  <si>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</si>
  <si>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</si>
  <si>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</si>
  <si>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</si>
  <si>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</si>
  <si>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次年子簡易水道特別会計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</si>
  <si>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</si>
  <si>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</si>
  <si>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</si>
  <si>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</si>
  <si>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</si>
  <si>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</si>
  <si>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</si>
  <si>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</si>
  <si>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</si>
  <si>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</si>
  <si>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</si>
  <si>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</si>
  <si>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</si>
  <si>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</si>
  <si>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</si>
  <si>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</si>
  <si>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</si>
  <si>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</si>
  <si>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</si>
  <si>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</si>
  <si>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</si>
  <si>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</si>
  <si>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</si>
  <si>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</si>
  <si>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</si>
  <si>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</si>
  <si>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</si>
  <si>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</si>
  <si>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</si>
  <si>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</si>
  <si>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</si>
  <si>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</si>
  <si>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</si>
  <si>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</si>
  <si>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</si>
  <si>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</si>
  <si>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</si>
  <si>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</si>
  <si>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</si>
  <si>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</si>
  <si>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</si>
  <si>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</si>
  <si>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</si>
  <si>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</si>
  <si>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</si>
  <si>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</si>
  <si>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</si>
  <si>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</si>
  <si>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</si>
  <si>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</si>
  <si>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</si>
  <si>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</si>
  <si>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</si>
  <si>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</si>
  <si>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</si>
  <si>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</si>
  <si>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</si>
  <si>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</si>
  <si>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</si>
  <si>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</si>
  <si>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</si>
  <si>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</si>
  <si>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</si>
  <si>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</si>
  <si>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</si>
  <si>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</si>
  <si>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</si>
  <si>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</si>
  <si>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</si>
  <si>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</si>
  <si>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</si>
  <si>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</si>
  <si>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</si>
  <si>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</si>
  <si>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</si>
  <si>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</si>
  <si>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</si>
  <si>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</si>
  <si>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</si>
  <si>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</si>
  <si>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</si>
  <si>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</si>
  <si>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</si>
  <si>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</si>
  <si>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</si>
  <si>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</si>
  <si>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</si>
  <si>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</si>
  <si>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</si>
  <si>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</si>
  <si>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</si>
  <si>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</si>
  <si>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</si>
  <si>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</si>
  <si>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</si>
  <si>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</si>
  <si>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</si>
  <si>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</si>
  <si>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</si>
  <si>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</si>
  <si>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</si>
  <si>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</si>
  <si>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</si>
  <si>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</si>
  <si>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</si>
  <si>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</si>
  <si>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</si>
  <si>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</si>
  <si>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</si>
  <si>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</si>
  <si>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</si>
  <si>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</si>
  <si>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</si>
  <si>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</si>
  <si>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</si>
  <si>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</si>
  <si>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</si>
  <si>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</si>
  <si>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</si>
  <si>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</si>
  <si>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</si>
  <si>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</si>
  <si>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</si>
  <si>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</si>
  <si>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</si>
  <si>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</si>
  <si>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</si>
  <si>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</si>
  <si>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</si>
  <si>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</si>
  <si>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</si>
  <si>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</si>
  <si>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</si>
  <si>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</si>
  <si>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</si>
  <si>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</si>
  <si>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</si>
  <si>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</si>
  <si>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</si>
  <si>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</si>
  <si>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</si>
  <si>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</si>
  <si>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</si>
  <si>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</si>
  <si>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4.09</t>
  </si>
  <si>
    <t>▲ 2.72</t>
  </si>
  <si>
    <t>一般会計</t>
  </si>
  <si>
    <t>国民健康保険特別会計</t>
  </si>
  <si>
    <t>介護保険特別会計</t>
  </si>
  <si>
    <t>後期高齢者医療特別会計</t>
  </si>
  <si>
    <t>次年子簡易水道特別会計</t>
  </si>
  <si>
    <t>農業集落排水事業特別会計</t>
  </si>
  <si>
    <t>学校給食事業特別会計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</si>
  <si>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</si>
  <si>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</si>
  <si>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</si>
  <si>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</si>
  <si>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</si>
  <si>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</si>
  <si>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</si>
  <si>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</si>
  <si>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</si>
  <si>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</si>
  <si>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</si>
  <si>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山形県消防補償等組合</t>
    <rPh sb="0" eb="3">
      <t>ヤマガタケン</t>
    </rPh>
    <rPh sb="3" eb="5">
      <t>ショウボウ</t>
    </rPh>
    <rPh sb="5" eb="7">
      <t>ホショウ</t>
    </rPh>
    <rPh sb="7" eb="8">
      <t>トウ</t>
    </rPh>
    <rPh sb="8" eb="10">
      <t>クミアイ</t>
    </rPh>
    <phoneticPr fontId="18"/>
  </si>
  <si>
    <t>山形県自治会館管理組合</t>
    <rPh sb="0" eb="3">
      <t>ヤマガタケン</t>
    </rPh>
    <rPh sb="3" eb="5">
      <t>ジチ</t>
    </rPh>
    <rPh sb="5" eb="7">
      <t>カイカン</t>
    </rPh>
    <rPh sb="7" eb="9">
      <t>カンリ</t>
    </rPh>
    <rPh sb="9" eb="11">
      <t>クミアイ</t>
    </rPh>
    <phoneticPr fontId="18"/>
  </si>
  <si>
    <t>山形県市町村職員退職手当組合</t>
    <rPh sb="0" eb="3">
      <t>ヤマガタケン</t>
    </rPh>
    <rPh sb="3" eb="6">
      <t>シチョウソン</t>
    </rPh>
    <rPh sb="6" eb="8">
      <t>ショクイン</t>
    </rPh>
    <rPh sb="8" eb="10">
      <t>タイショク</t>
    </rPh>
    <rPh sb="10" eb="12">
      <t>テアテ</t>
    </rPh>
    <rPh sb="12" eb="14">
      <t>クミアイ</t>
    </rPh>
    <phoneticPr fontId="18"/>
  </si>
  <si>
    <t>北村山広域行政事務組合</t>
    <rPh sb="0" eb="1">
      <t>キタ</t>
    </rPh>
    <rPh sb="1" eb="3">
      <t>ムラヤマ</t>
    </rPh>
    <rPh sb="3" eb="5">
      <t>コウイキ</t>
    </rPh>
    <rPh sb="5" eb="7">
      <t>ギョウセイ</t>
    </rPh>
    <rPh sb="7" eb="9">
      <t>ジム</t>
    </rPh>
    <rPh sb="9" eb="11">
      <t>クミアイ</t>
    </rPh>
    <phoneticPr fontId="18"/>
  </si>
  <si>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8"/>
  </si>
  <si>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8"/>
  </si>
  <si>
    <t>尾花沢市大石田町環境衛生事業組合（普通会計分）</t>
    <rPh sb="0" eb="4">
      <t>オバナザワシ</t>
    </rPh>
    <rPh sb="4" eb="7">
      <t>オオイシダ</t>
    </rPh>
    <rPh sb="7" eb="8">
      <t>マチ</t>
    </rPh>
    <rPh sb="8" eb="10">
      <t>カンキョウ</t>
    </rPh>
    <rPh sb="10" eb="12">
      <t>エイセイ</t>
    </rPh>
    <rPh sb="12" eb="14">
      <t>ジギョウ</t>
    </rPh>
    <rPh sb="14" eb="16">
      <t>クミアイ</t>
    </rPh>
    <rPh sb="17" eb="19">
      <t>フツウ</t>
    </rPh>
    <rPh sb="19" eb="21">
      <t>カイケイ</t>
    </rPh>
    <rPh sb="21" eb="22">
      <t>ブン</t>
    </rPh>
    <phoneticPr fontId="18"/>
  </si>
  <si>
    <t>尾花沢市大石田町環境衛生事業組合（水道事業会計分）</t>
    <rPh sb="0" eb="4">
      <t>オバナザワシ</t>
    </rPh>
    <rPh sb="4" eb="7">
      <t>オオイシダ</t>
    </rPh>
    <rPh sb="7" eb="8">
      <t>マチ</t>
    </rPh>
    <rPh sb="8" eb="10">
      <t>カンキョウ</t>
    </rPh>
    <rPh sb="10" eb="12">
      <t>エイセイ</t>
    </rPh>
    <rPh sb="12" eb="14">
      <t>ジギョウ</t>
    </rPh>
    <rPh sb="14" eb="16">
      <t>クミアイ</t>
    </rPh>
    <rPh sb="17" eb="19">
      <t>スイドウ</t>
    </rPh>
    <rPh sb="19" eb="21">
      <t>ジギョウ</t>
    </rPh>
    <rPh sb="21" eb="23">
      <t>カイケイ</t>
    </rPh>
    <rPh sb="23" eb="24">
      <t>ブン</t>
    </rPh>
    <phoneticPr fontId="18"/>
  </si>
  <si>
    <t>尾花沢市大石田町環境衛生事業組合（公共下水道事業特別会計分）</t>
    <rPh sb="0" eb="4">
      <t>オバナザワシ</t>
    </rPh>
    <rPh sb="4" eb="7">
      <t>オオイシダ</t>
    </rPh>
    <rPh sb="7" eb="8">
      <t>マチ</t>
    </rPh>
    <rPh sb="8" eb="10">
      <t>カンキョウ</t>
    </rPh>
    <rPh sb="10" eb="12">
      <t>エイセイ</t>
    </rPh>
    <rPh sb="12" eb="14">
      <t>ジギョウ</t>
    </rPh>
    <rPh sb="14" eb="16">
      <t>クミアイ</t>
    </rPh>
    <rPh sb="17" eb="19">
      <t>コウキョウ</t>
    </rPh>
    <rPh sb="19" eb="22">
      <t>ゲスイドウ</t>
    </rPh>
    <rPh sb="22" eb="24">
      <t>ジギョウ</t>
    </rPh>
    <rPh sb="24" eb="26">
      <t>トクベツ</t>
    </rPh>
    <rPh sb="26" eb="28">
      <t>カイケイ</t>
    </rPh>
    <rPh sb="28" eb="29">
      <t>ブン</t>
    </rPh>
    <phoneticPr fontId="18"/>
  </si>
  <si>
    <t>北村山公立病院組合</t>
    <rPh sb="0" eb="3">
      <t>キタムラヤマ</t>
    </rPh>
    <rPh sb="3" eb="5">
      <t>コウリツ</t>
    </rPh>
    <rPh sb="5" eb="7">
      <t>ビョウイン</t>
    </rPh>
    <rPh sb="7" eb="9">
      <t>クミアイ</t>
    </rPh>
    <phoneticPr fontId="18"/>
  </si>
  <si>
    <t>法適用企業</t>
    <rPh sb="0" eb="1">
      <t>ホウ</t>
    </rPh>
    <rPh sb="1" eb="3">
      <t>テキヨウ</t>
    </rPh>
    <rPh sb="3" eb="5">
      <t>キギョウ</t>
    </rPh>
    <phoneticPr fontId="18"/>
  </si>
  <si>
    <t>法非適用企業</t>
    <rPh sb="0" eb="1">
      <t>ホウ</t>
    </rPh>
    <rPh sb="1" eb="2">
      <t>ヒ</t>
    </rPh>
    <rPh sb="2" eb="4">
      <t>テキヨウ</t>
    </rPh>
    <rPh sb="4" eb="6">
      <t>キギョウ</t>
    </rPh>
    <phoneticPr fontId="18"/>
  </si>
  <si>
    <t>-</t>
    <phoneticPr fontId="2"/>
  </si>
  <si>
    <t>大石田町地域振興公社</t>
    <rPh sb="0" eb="3">
      <t>オオイシダ</t>
    </rPh>
    <rPh sb="3" eb="4">
      <t>マチ</t>
    </rPh>
    <rPh sb="4" eb="6">
      <t>チイキ</t>
    </rPh>
    <rPh sb="6" eb="8">
      <t>シンコウ</t>
    </rPh>
    <rPh sb="8" eb="10">
      <t>コウシャ</t>
    </rPh>
    <phoneticPr fontId="18"/>
  </si>
  <si>
    <t>大石田町土地開発公社</t>
    <rPh sb="0" eb="3">
      <t>オオイシダ</t>
    </rPh>
    <rPh sb="3" eb="4">
      <t>マチ</t>
    </rPh>
    <rPh sb="4" eb="6">
      <t>トチ</t>
    </rPh>
    <rPh sb="6" eb="8">
      <t>カイハツ</t>
    </rPh>
    <rPh sb="8" eb="10">
      <t>コウシャ</t>
    </rPh>
    <phoneticPr fontId="18"/>
  </si>
  <si>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</si>
  <si>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</si>
  <si>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</si>
  <si>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</si>
  <si>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</si>
  <si>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</si>
  <si>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</si>
  <si>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</si>
  <si>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</si>
  <si>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</si>
  <si>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</si>
  <si>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</si>
  <si>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</si>
  <si>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</si>
  <si>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</si>
  <si>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</si>
  <si>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</si>
  <si>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</si>
  <si>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</si>
  <si>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実質公債費率、将来負担比率ともに、類似団体内平均値より高い水準で推移している。
　実質公債費率については、以前の大型公共事業の償還がここ数年で順次終了し元利償還金が年々減少していることから、比率は低下傾向にある。将来負担比率についても年々減少してきたが、平成29年度完成の町民交流センター整備事業において、総事業費のおよそ8割となる24億円の地方債を発行した。そのため、平成27年度から平成29年度にかけて地方債現在高が大きく増加し、将来負担比率の上昇が見込まれる。また、その元金償還も平成31年度から始まることから、実質公債費比率の上昇も見込まれるため、全体的な元利償還金の減少を目指しつつ、将来にわたり適正な財政運営が可能となるよう、町の負担縮小に努め、財政の健全化を図っていく必要がある。</t>
    <phoneticPr fontId="5"/>
  </si>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</sst>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98" xfId="14" applyNumberFormat="1" applyFont="1" applyBorder="1" applyAlignment="1" applyProtection="1">
      <alignment horizontal="right" vertical="center" shrinkToFit="1"/>
      <protection locked="0"/>
    </xf>
    <xf numFmtId="177" fontId="33" fillId="0" borderId="99" xfId="14" applyNumberFormat="1" applyFont="1" applyBorder="1" applyAlignment="1" applyProtection="1">
      <alignment horizontal="right" vertical="center" shrinkToFit="1"/>
      <protection locked="0"/>
    </xf>
    <xf numFmtId="177" fontId="33" fillId="0" borderId="107"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10"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A9DC-4C45-89A8-6CF0E43A87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55525</c:v>
                </c:pt>
                <c:pt idx="1">
                  <c:v>219851</c:v>
                </c:pt>
                <c:pt idx="2">
                  <c:v>205156</c:v>
                </c:pt>
                <c:pt idx="3">
                  <c:v>184665</c:v>
                </c:pt>
                <c:pt idx="4">
                  <c:v>70103</c:v>
                </c:pt>
              </c:numCache>
            </c:numRef>
          </c:val>
          <c:smooth val="0"/>
          <c:extLst xmlns:c16r2="http://schemas.microsoft.com/office/drawing/2015/06/chart">
            <c:ext xmlns:c16="http://schemas.microsoft.com/office/drawing/2014/chart" uri="{C3380CC4-5D6E-409C-BE32-E72D297353CC}">
              <c16:uniqueId val="{00000001-A9DC-4C45-89A8-6CF0E43A871D}"/>
            </c:ext>
          </c:extLst>
        </c:ser>
        <c:dLbls>
          <c:showLegendKey val="0"/>
          <c:showVal val="0"/>
          <c:showCatName val="0"/>
          <c:showSerName val="0"/>
          <c:showPercent val="0"/>
          <c:showBubbleSize val="0"/>
        </c:dLbls>
        <c:marker val="1"/>
        <c:smooth val="0"/>
        <c:axId val="205486336"/>
        <c:axId val="219345280"/>
      </c:lineChart>
      <c:catAx>
        <c:axId val="205486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345280"/>
        <c:crosses val="autoZero"/>
        <c:auto val="1"/>
        <c:lblAlgn val="ctr"/>
        <c:lblOffset val="100"/>
        <c:tickLblSkip val="1"/>
        <c:tickMarkSkip val="1"/>
        <c:noMultiLvlLbl val="0"/>
      </c:catAx>
      <c:valAx>
        <c:axId val="2193452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86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7.37</c:v>
                </c:pt>
                <c:pt idx="1">
                  <c:v>5.97</c:v>
                </c:pt>
                <c:pt idx="2">
                  <c:v>7.72</c:v>
                </c:pt>
                <c:pt idx="3">
                  <c:v>5.86</c:v>
                </c:pt>
                <c:pt idx="4">
                  <c:v>7.07</c:v>
                </c:pt>
              </c:numCache>
            </c:numRef>
          </c:val>
          <c:extLst xmlns:c16r2="http://schemas.microsoft.com/office/drawing/2015/06/chart">
            <c:ext xmlns:c16="http://schemas.microsoft.com/office/drawing/2014/chart" uri="{C3380CC4-5D6E-409C-BE32-E72D297353CC}">
              <c16:uniqueId val="{00000000-00A9-41ED-9FF2-5EA1E6D700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22.21</c:v>
                </c:pt>
                <c:pt idx="1">
                  <c:v>24.2</c:v>
                </c:pt>
                <c:pt idx="2">
                  <c:v>24.54</c:v>
                </c:pt>
                <c:pt idx="3">
                  <c:v>22.89</c:v>
                </c:pt>
                <c:pt idx="4">
                  <c:v>19.27</c:v>
                </c:pt>
              </c:numCache>
            </c:numRef>
          </c:val>
          <c:extLst xmlns:c16r2="http://schemas.microsoft.com/office/drawing/2015/06/chart">
            <c:ext xmlns:c16="http://schemas.microsoft.com/office/drawing/2014/chart" uri="{C3380CC4-5D6E-409C-BE32-E72D297353CC}">
              <c16:uniqueId val="{00000001-00A9-41ED-9FF2-5EA1E6D70065}"/>
            </c:ext>
          </c:extLst>
        </c:ser>
        <c:dLbls>
          <c:showLegendKey val="0"/>
          <c:showVal val="0"/>
          <c:showCatName val="0"/>
          <c:showSerName val="0"/>
          <c:showPercent val="0"/>
          <c:showBubbleSize val="0"/>
        </c:dLbls>
        <c:gapWidth val="250"/>
        <c:overlap val="100"/>
        <c:axId val="228804480"/>
        <c:axId val="228810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0.84</c:v>
                </c:pt>
                <c:pt idx="1">
                  <c:v>1.08</c:v>
                </c:pt>
                <c:pt idx="2">
                  <c:v>1.26</c:v>
                </c:pt>
                <c:pt idx="3">
                  <c:v>-4.09</c:v>
                </c:pt>
                <c:pt idx="4">
                  <c:v>-2.72</c:v>
                </c:pt>
              </c:numCache>
            </c:numRef>
          </c:val>
          <c:smooth val="0"/>
          <c:extLst xmlns:c16r2="http://schemas.microsoft.com/office/drawing/2015/06/chart">
            <c:ext xmlns:c16="http://schemas.microsoft.com/office/drawing/2014/chart" uri="{C3380CC4-5D6E-409C-BE32-E72D297353CC}">
              <c16:uniqueId val="{00000002-00A9-41ED-9FF2-5EA1E6D70065}"/>
            </c:ext>
          </c:extLst>
        </c:ser>
        <c:dLbls>
          <c:showLegendKey val="0"/>
          <c:showVal val="0"/>
          <c:showCatName val="0"/>
          <c:showSerName val="0"/>
          <c:showPercent val="0"/>
          <c:showBubbleSize val="0"/>
        </c:dLbls>
        <c:marker val="1"/>
        <c:smooth val="0"/>
        <c:axId val="228804480"/>
        <c:axId val="228810752"/>
      </c:lineChart>
      <c:catAx>
        <c:axId val="22880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810752"/>
        <c:crosses val="autoZero"/>
        <c:auto val="1"/>
        <c:lblAlgn val="ctr"/>
        <c:lblOffset val="100"/>
        <c:tickLblSkip val="1"/>
        <c:tickMarkSkip val="1"/>
        <c:noMultiLvlLbl val="0"/>
      </c:catAx>
      <c:valAx>
        <c:axId val="22881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80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44E-4352-82CE-8397702AA9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44E-4352-82CE-8397702AA90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44E-4352-82CE-8397702AA908}"/>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44E-4352-82CE-8397702AA90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44E-4352-82CE-8397702AA908}"/>
            </c:ext>
          </c:extLst>
        </c:ser>
        <c:ser>
          <c:idx val="5"/>
          <c:order val="5"/>
          <c:tx>
            <c:strRef>
              <c:f>データシート!$A$32</c:f>
              <c:strCache>
                <c:ptCount val="1"/>
                <c:pt idx="0">
                  <c:v>次年子簡易水道特別会計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744E-4352-82CE-8397702AA90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0.02</c:v>
                </c:pt>
                <c:pt idx="4">
                  <c:v>#N/A</c:v>
                </c:pt>
                <c:pt idx="5">
                  <c:v>0</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6-744E-4352-82CE-8397702AA90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0.05</c:v>
                </c:pt>
                <c:pt idx="2">
                  <c:v>#N/A</c:v>
                </c:pt>
                <c:pt idx="3">
                  <c:v>0.67</c:v>
                </c:pt>
                <c:pt idx="4">
                  <c:v>#N/A</c:v>
                </c:pt>
                <c:pt idx="5">
                  <c:v>1.2</c:v>
                </c:pt>
                <c:pt idx="6">
                  <c:v>#N/A</c:v>
                </c:pt>
                <c:pt idx="7">
                  <c:v>0.93</c:v>
                </c:pt>
                <c:pt idx="8">
                  <c:v>#N/A</c:v>
                </c:pt>
                <c:pt idx="9">
                  <c:v>1.78</c:v>
                </c:pt>
              </c:numCache>
            </c:numRef>
          </c:val>
          <c:extLst xmlns:c16r2="http://schemas.microsoft.com/office/drawing/2015/06/chart">
            <c:ext xmlns:c16="http://schemas.microsoft.com/office/drawing/2014/chart" uri="{C3380CC4-5D6E-409C-BE32-E72D297353CC}">
              <c16:uniqueId val="{00000007-744E-4352-82CE-8397702AA90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0.96</c:v>
                </c:pt>
                <c:pt idx="2">
                  <c:v>#N/A</c:v>
                </c:pt>
                <c:pt idx="3">
                  <c:v>1.53</c:v>
                </c:pt>
                <c:pt idx="4">
                  <c:v>#N/A</c:v>
                </c:pt>
                <c:pt idx="5">
                  <c:v>1.53</c:v>
                </c:pt>
                <c:pt idx="6">
                  <c:v>#N/A</c:v>
                </c:pt>
                <c:pt idx="7">
                  <c:v>3.57</c:v>
                </c:pt>
                <c:pt idx="8">
                  <c:v>#N/A</c:v>
                </c:pt>
                <c:pt idx="9">
                  <c:v>3.24</c:v>
                </c:pt>
              </c:numCache>
            </c:numRef>
          </c:val>
          <c:extLst xmlns:c16r2="http://schemas.microsoft.com/office/drawing/2015/06/chart">
            <c:ext xmlns:c16="http://schemas.microsoft.com/office/drawing/2014/chart" uri="{C3380CC4-5D6E-409C-BE32-E72D297353CC}">
              <c16:uniqueId val="{00000008-744E-4352-82CE-8397702AA90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7.36</c:v>
                </c:pt>
                <c:pt idx="2">
                  <c:v>#N/A</c:v>
                </c:pt>
                <c:pt idx="3">
                  <c:v>5.97</c:v>
                </c:pt>
                <c:pt idx="4">
                  <c:v>#N/A</c:v>
                </c:pt>
                <c:pt idx="5">
                  <c:v>7.72</c:v>
                </c:pt>
                <c:pt idx="6">
                  <c:v>#N/A</c:v>
                </c:pt>
                <c:pt idx="7">
                  <c:v>5.85</c:v>
                </c:pt>
                <c:pt idx="8">
                  <c:v>#N/A</c:v>
                </c:pt>
                <c:pt idx="9">
                  <c:v>7.07</c:v>
                </c:pt>
              </c:numCache>
            </c:numRef>
          </c:val>
          <c:extLst xmlns:c16r2="http://schemas.microsoft.com/office/drawing/2015/06/chart">
            <c:ext xmlns:c16="http://schemas.microsoft.com/office/drawing/2014/chart" uri="{C3380CC4-5D6E-409C-BE32-E72D297353CC}">
              <c16:uniqueId val="{00000009-744E-4352-82CE-8397702AA908}"/>
            </c:ext>
          </c:extLst>
        </c:ser>
        <c:dLbls>
          <c:showLegendKey val="0"/>
          <c:showVal val="0"/>
          <c:showCatName val="0"/>
          <c:showSerName val="0"/>
          <c:showPercent val="0"/>
          <c:showBubbleSize val="0"/>
        </c:dLbls>
        <c:gapWidth val="150"/>
        <c:overlap val="100"/>
        <c:axId val="217493504"/>
        <c:axId val="217495040"/>
      </c:barChart>
      <c:catAx>
        <c:axId val="21749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495040"/>
        <c:crosses val="autoZero"/>
        <c:auto val="1"/>
        <c:lblAlgn val="ctr"/>
        <c:lblOffset val="100"/>
        <c:tickLblSkip val="1"/>
        <c:tickMarkSkip val="1"/>
        <c:noMultiLvlLbl val="0"/>
      </c:catAx>
      <c:valAx>
        <c:axId val="21749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493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599</c:v>
                </c:pt>
                <c:pt idx="5">
                  <c:v>553</c:v>
                </c:pt>
                <c:pt idx="8">
                  <c:v>528</c:v>
                </c:pt>
                <c:pt idx="11">
                  <c:v>524</c:v>
                </c:pt>
                <c:pt idx="14">
                  <c:v>496</c:v>
                </c:pt>
              </c:numCache>
            </c:numRef>
          </c:val>
          <c:extLst xmlns:c16r2="http://schemas.microsoft.com/office/drawing/2015/06/chart">
            <c:ext xmlns:c16="http://schemas.microsoft.com/office/drawing/2014/chart" uri="{C3380CC4-5D6E-409C-BE32-E72D297353CC}">
              <c16:uniqueId val="{00000000-00F1-4690-9CC6-A21304FA69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0F1-4690-9CC6-A21304FA69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58</c:v>
                </c:pt>
                <c:pt idx="3">
                  <c:v>50</c:v>
                </c:pt>
                <c:pt idx="6">
                  <c:v>0</c:v>
                </c:pt>
                <c:pt idx="9">
                  <c:v>0</c:v>
                </c:pt>
                <c:pt idx="12">
                  <c:v>0</c:v>
                </c:pt>
              </c:numCache>
            </c:numRef>
          </c:val>
          <c:extLst xmlns:c16r2="http://schemas.microsoft.com/office/drawing/2015/06/chart">
            <c:ext xmlns:c16="http://schemas.microsoft.com/office/drawing/2014/chart" uri="{C3380CC4-5D6E-409C-BE32-E72D297353CC}">
              <c16:uniqueId val="{00000002-00F1-4690-9CC6-A21304FA69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86</c:v>
                </c:pt>
                <c:pt idx="3">
                  <c:v>81</c:v>
                </c:pt>
                <c:pt idx="6">
                  <c:v>78</c:v>
                </c:pt>
                <c:pt idx="9">
                  <c:v>74</c:v>
                </c:pt>
                <c:pt idx="12">
                  <c:v>64</c:v>
                </c:pt>
              </c:numCache>
            </c:numRef>
          </c:val>
          <c:extLst xmlns:c16r2="http://schemas.microsoft.com/office/drawing/2015/06/chart">
            <c:ext xmlns:c16="http://schemas.microsoft.com/office/drawing/2014/chart" uri="{C3380CC4-5D6E-409C-BE32-E72D297353CC}">
              <c16:uniqueId val="{00000003-00F1-4690-9CC6-A21304FA69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69</c:v>
                </c:pt>
                <c:pt idx="3">
                  <c:v>70</c:v>
                </c:pt>
                <c:pt idx="6">
                  <c:v>70</c:v>
                </c:pt>
                <c:pt idx="9">
                  <c:v>63</c:v>
                </c:pt>
                <c:pt idx="12">
                  <c:v>58</c:v>
                </c:pt>
              </c:numCache>
            </c:numRef>
          </c:val>
          <c:extLst xmlns:c16r2="http://schemas.microsoft.com/office/drawing/2015/06/chart">
            <c:ext xmlns:c16="http://schemas.microsoft.com/office/drawing/2014/chart" uri="{C3380CC4-5D6E-409C-BE32-E72D297353CC}">
              <c16:uniqueId val="{00000004-00F1-4690-9CC6-A21304FA69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0F1-4690-9CC6-A21304FA69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0F1-4690-9CC6-A21304FA69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682</c:v>
                </c:pt>
                <c:pt idx="3">
                  <c:v>639</c:v>
                </c:pt>
                <c:pt idx="6">
                  <c:v>605</c:v>
                </c:pt>
                <c:pt idx="9">
                  <c:v>615</c:v>
                </c:pt>
                <c:pt idx="12">
                  <c:v>608</c:v>
                </c:pt>
              </c:numCache>
            </c:numRef>
          </c:val>
          <c:extLst xmlns:c16r2="http://schemas.microsoft.com/office/drawing/2015/06/chart">
            <c:ext xmlns:c16="http://schemas.microsoft.com/office/drawing/2014/chart" uri="{C3380CC4-5D6E-409C-BE32-E72D297353CC}">
              <c16:uniqueId val="{00000007-00F1-4690-9CC6-A21304FA699E}"/>
            </c:ext>
          </c:extLst>
        </c:ser>
        <c:dLbls>
          <c:showLegendKey val="0"/>
          <c:showVal val="0"/>
          <c:showCatName val="0"/>
          <c:showSerName val="0"/>
          <c:showPercent val="0"/>
          <c:showBubbleSize val="0"/>
        </c:dLbls>
        <c:gapWidth val="100"/>
        <c:overlap val="100"/>
        <c:axId val="229465088"/>
        <c:axId val="229475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296</c:v>
                </c:pt>
                <c:pt idx="2">
                  <c:v>#N/A</c:v>
                </c:pt>
                <c:pt idx="3">
                  <c:v>#N/A</c:v>
                </c:pt>
                <c:pt idx="4">
                  <c:v>287</c:v>
                </c:pt>
                <c:pt idx="5">
                  <c:v>#N/A</c:v>
                </c:pt>
                <c:pt idx="6">
                  <c:v>#N/A</c:v>
                </c:pt>
                <c:pt idx="7">
                  <c:v>225</c:v>
                </c:pt>
                <c:pt idx="8">
                  <c:v>#N/A</c:v>
                </c:pt>
                <c:pt idx="9">
                  <c:v>#N/A</c:v>
                </c:pt>
                <c:pt idx="10">
                  <c:v>228</c:v>
                </c:pt>
                <c:pt idx="11">
                  <c:v>#N/A</c:v>
                </c:pt>
                <c:pt idx="12">
                  <c:v>#N/A</c:v>
                </c:pt>
                <c:pt idx="13">
                  <c:v>234</c:v>
                </c:pt>
                <c:pt idx="14">
                  <c:v>#N/A</c:v>
                </c:pt>
              </c:numCache>
            </c:numRef>
          </c:val>
          <c:smooth val="0"/>
          <c:extLst xmlns:c16r2="http://schemas.microsoft.com/office/drawing/2015/06/chart">
            <c:ext xmlns:c16="http://schemas.microsoft.com/office/drawing/2014/chart" uri="{C3380CC4-5D6E-409C-BE32-E72D297353CC}">
              <c16:uniqueId val="{00000008-00F1-4690-9CC6-A21304FA699E}"/>
            </c:ext>
          </c:extLst>
        </c:ser>
        <c:dLbls>
          <c:showLegendKey val="0"/>
          <c:showVal val="0"/>
          <c:showCatName val="0"/>
          <c:showSerName val="0"/>
          <c:showPercent val="0"/>
          <c:showBubbleSize val="0"/>
        </c:dLbls>
        <c:marker val="1"/>
        <c:smooth val="0"/>
        <c:axId val="229465088"/>
        <c:axId val="229475456"/>
      </c:lineChart>
      <c:catAx>
        <c:axId val="22946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475456"/>
        <c:crosses val="autoZero"/>
        <c:auto val="1"/>
        <c:lblAlgn val="ctr"/>
        <c:lblOffset val="100"/>
        <c:tickLblSkip val="1"/>
        <c:tickMarkSkip val="1"/>
        <c:noMultiLvlLbl val="0"/>
      </c:catAx>
      <c:valAx>
        <c:axId val="22947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46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4348</c:v>
                </c:pt>
                <c:pt idx="5">
                  <c:v>4866</c:v>
                </c:pt>
                <c:pt idx="8">
                  <c:v>5160</c:v>
                </c:pt>
                <c:pt idx="11">
                  <c:v>5380</c:v>
                </c:pt>
                <c:pt idx="14">
                  <c:v>5225</c:v>
                </c:pt>
              </c:numCache>
            </c:numRef>
          </c:val>
          <c:extLst xmlns:c16r2="http://schemas.microsoft.com/office/drawing/2015/06/chart">
            <c:ext xmlns:c16="http://schemas.microsoft.com/office/drawing/2014/chart" uri="{C3380CC4-5D6E-409C-BE32-E72D297353CC}">
              <c16:uniqueId val="{00000000-273F-4A8D-B213-ECA19C1B0B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57</c:v>
                </c:pt>
                <c:pt idx="5">
                  <c:v>45</c:v>
                </c:pt>
                <c:pt idx="8">
                  <c:v>33</c:v>
                </c:pt>
                <c:pt idx="11">
                  <c:v>26</c:v>
                </c:pt>
                <c:pt idx="14">
                  <c:v>46</c:v>
                </c:pt>
              </c:numCache>
            </c:numRef>
          </c:val>
          <c:extLst xmlns:c16r2="http://schemas.microsoft.com/office/drawing/2015/06/chart">
            <c:ext xmlns:c16="http://schemas.microsoft.com/office/drawing/2014/chart" uri="{C3380CC4-5D6E-409C-BE32-E72D297353CC}">
              <c16:uniqueId val="{00000001-273F-4A8D-B213-ECA19C1B0B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1419</c:v>
                </c:pt>
                <c:pt idx="5">
                  <c:v>1613</c:v>
                </c:pt>
                <c:pt idx="8">
                  <c:v>1753</c:v>
                </c:pt>
                <c:pt idx="11">
                  <c:v>1684</c:v>
                </c:pt>
                <c:pt idx="14">
                  <c:v>1672</c:v>
                </c:pt>
              </c:numCache>
            </c:numRef>
          </c:val>
          <c:extLst xmlns:c16r2="http://schemas.microsoft.com/office/drawing/2015/06/chart">
            <c:ext xmlns:c16="http://schemas.microsoft.com/office/drawing/2014/chart" uri="{C3380CC4-5D6E-409C-BE32-E72D297353CC}">
              <c16:uniqueId val="{00000002-273F-4A8D-B213-ECA19C1B0B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73F-4A8D-B213-ECA19C1B0B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73F-4A8D-B213-ECA19C1B0B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3F-4A8D-B213-ECA19C1B0B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838</c:v>
                </c:pt>
                <c:pt idx="3">
                  <c:v>807</c:v>
                </c:pt>
                <c:pt idx="6">
                  <c:v>812</c:v>
                </c:pt>
                <c:pt idx="9">
                  <c:v>736</c:v>
                </c:pt>
                <c:pt idx="12">
                  <c:v>742</c:v>
                </c:pt>
              </c:numCache>
            </c:numRef>
          </c:val>
          <c:extLst xmlns:c16r2="http://schemas.microsoft.com/office/drawing/2015/06/chart">
            <c:ext xmlns:c16="http://schemas.microsoft.com/office/drawing/2014/chart" uri="{C3380CC4-5D6E-409C-BE32-E72D297353CC}">
              <c16:uniqueId val="{00000006-273F-4A8D-B213-ECA19C1B0B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1016</c:v>
                </c:pt>
                <c:pt idx="3">
                  <c:v>1245</c:v>
                </c:pt>
                <c:pt idx="6">
                  <c:v>1366</c:v>
                </c:pt>
                <c:pt idx="9">
                  <c:v>1455</c:v>
                </c:pt>
                <c:pt idx="12">
                  <c:v>1467</c:v>
                </c:pt>
              </c:numCache>
            </c:numRef>
          </c:val>
          <c:extLst xmlns:c16r2="http://schemas.microsoft.com/office/drawing/2015/06/chart">
            <c:ext xmlns:c16="http://schemas.microsoft.com/office/drawing/2014/chart" uri="{C3380CC4-5D6E-409C-BE32-E72D297353CC}">
              <c16:uniqueId val="{00000007-273F-4A8D-B213-ECA19C1B0B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597</c:v>
                </c:pt>
                <c:pt idx="3">
                  <c:v>547</c:v>
                </c:pt>
                <c:pt idx="6">
                  <c:v>494</c:v>
                </c:pt>
                <c:pt idx="9">
                  <c:v>427</c:v>
                </c:pt>
                <c:pt idx="12">
                  <c:v>361</c:v>
                </c:pt>
              </c:numCache>
            </c:numRef>
          </c:val>
          <c:extLst xmlns:c16r2="http://schemas.microsoft.com/office/drawing/2015/06/chart">
            <c:ext xmlns:c16="http://schemas.microsoft.com/office/drawing/2014/chart" uri="{C3380CC4-5D6E-409C-BE32-E72D297353CC}">
              <c16:uniqueId val="{00000008-273F-4A8D-B213-ECA19C1B0B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73F-4A8D-B213-ECA19C1B0B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5143</c:v>
                </c:pt>
                <c:pt idx="3">
                  <c:v>5946</c:v>
                </c:pt>
                <c:pt idx="6">
                  <c:v>6444</c:v>
                </c:pt>
                <c:pt idx="9">
                  <c:v>7004</c:v>
                </c:pt>
                <c:pt idx="12">
                  <c:v>6875</c:v>
                </c:pt>
              </c:numCache>
            </c:numRef>
          </c:val>
          <c:extLst xmlns:c16r2="http://schemas.microsoft.com/office/drawing/2015/06/chart">
            <c:ext xmlns:c16="http://schemas.microsoft.com/office/drawing/2014/chart" uri="{C3380CC4-5D6E-409C-BE32-E72D297353CC}">
              <c16:uniqueId val="{0000000A-273F-4A8D-B213-ECA19C1B0BE3}"/>
            </c:ext>
          </c:extLst>
        </c:ser>
        <c:dLbls>
          <c:showLegendKey val="0"/>
          <c:showVal val="0"/>
          <c:showCatName val="0"/>
          <c:showSerName val="0"/>
          <c:showPercent val="0"/>
          <c:showBubbleSize val="0"/>
        </c:dLbls>
        <c:gapWidth val="100"/>
        <c:overlap val="100"/>
        <c:axId val="229172736"/>
        <c:axId val="229174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1821</c:v>
                </c:pt>
                <c:pt idx="2">
                  <c:v>#N/A</c:v>
                </c:pt>
                <c:pt idx="3">
                  <c:v>#N/A</c:v>
                </c:pt>
                <c:pt idx="4">
                  <c:v>2021</c:v>
                </c:pt>
                <c:pt idx="5">
                  <c:v>#N/A</c:v>
                </c:pt>
                <c:pt idx="6">
                  <c:v>#N/A</c:v>
                </c:pt>
                <c:pt idx="7">
                  <c:v>2169</c:v>
                </c:pt>
                <c:pt idx="8">
                  <c:v>#N/A</c:v>
                </c:pt>
                <c:pt idx="9">
                  <c:v>#N/A</c:v>
                </c:pt>
                <c:pt idx="10">
                  <c:v>2532</c:v>
                </c:pt>
                <c:pt idx="11">
                  <c:v>#N/A</c:v>
                </c:pt>
                <c:pt idx="12">
                  <c:v>#N/A</c:v>
                </c:pt>
                <c:pt idx="13">
                  <c:v>2502</c:v>
                </c:pt>
                <c:pt idx="14">
                  <c:v>#N/A</c:v>
                </c:pt>
              </c:numCache>
            </c:numRef>
          </c:val>
          <c:smooth val="0"/>
          <c:extLst xmlns:c16r2="http://schemas.microsoft.com/office/drawing/2015/06/chart">
            <c:ext xmlns:c16="http://schemas.microsoft.com/office/drawing/2014/chart" uri="{C3380CC4-5D6E-409C-BE32-E72D297353CC}">
              <c16:uniqueId val="{0000000B-273F-4A8D-B213-ECA19C1B0BE3}"/>
            </c:ext>
          </c:extLst>
        </c:ser>
        <c:dLbls>
          <c:showLegendKey val="0"/>
          <c:showVal val="0"/>
          <c:showCatName val="0"/>
          <c:showSerName val="0"/>
          <c:showPercent val="0"/>
          <c:showBubbleSize val="0"/>
        </c:dLbls>
        <c:marker val="1"/>
        <c:smooth val="0"/>
        <c:axId val="229172736"/>
        <c:axId val="229174656"/>
      </c:lineChart>
      <c:catAx>
        <c:axId val="22917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9174656"/>
        <c:crosses val="autoZero"/>
        <c:auto val="1"/>
        <c:lblAlgn val="ctr"/>
        <c:lblOffset val="100"/>
        <c:tickLblSkip val="1"/>
        <c:tickMarkSkip val="1"/>
        <c:noMultiLvlLbl val="0"/>
      </c:catAx>
      <c:valAx>
        <c:axId val="22917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17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718</c:v>
                </c:pt>
                <c:pt idx="1">
                  <c:v>658</c:v>
                </c:pt>
                <c:pt idx="2">
                  <c:v>548</c:v>
                </c:pt>
              </c:numCache>
            </c:numRef>
          </c:val>
          <c:extLst xmlns:c16r2="http://schemas.microsoft.com/office/drawing/2015/06/chart">
            <c:ext xmlns:c16="http://schemas.microsoft.com/office/drawing/2014/chart" uri="{C3380CC4-5D6E-409C-BE32-E72D297353CC}">
              <c16:uniqueId val="{00000000-B6C5-4B0E-BE40-B3E207982B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51</c:v>
                </c:pt>
                <c:pt idx="1">
                  <c:v>51</c:v>
                </c:pt>
                <c:pt idx="2">
                  <c:v>51</c:v>
                </c:pt>
              </c:numCache>
            </c:numRef>
          </c:val>
          <c:extLst xmlns:c16r2="http://schemas.microsoft.com/office/drawing/2015/06/chart">
            <c:ext xmlns:c16="http://schemas.microsoft.com/office/drawing/2014/chart" uri="{C3380CC4-5D6E-409C-BE32-E72D297353CC}">
              <c16:uniqueId val="{00000001-B6C5-4B0E-BE40-B3E207982B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780</c:v>
                </c:pt>
                <c:pt idx="1">
                  <c:v>751</c:v>
                </c:pt>
                <c:pt idx="2">
                  <c:v>800</c:v>
                </c:pt>
              </c:numCache>
            </c:numRef>
          </c:val>
          <c:extLst xmlns:c16r2="http://schemas.microsoft.com/office/drawing/2015/06/chart">
            <c:ext xmlns:c16="http://schemas.microsoft.com/office/drawing/2014/chart" uri="{C3380CC4-5D6E-409C-BE32-E72D297353CC}">
              <c16:uniqueId val="{00000002-B6C5-4B0E-BE40-B3E207982BCB}"/>
            </c:ext>
          </c:extLst>
        </c:ser>
        <c:dLbls>
          <c:showLegendKey val="0"/>
          <c:showVal val="0"/>
          <c:showCatName val="0"/>
          <c:showSerName val="0"/>
          <c:showPercent val="0"/>
          <c:showBubbleSize val="0"/>
        </c:dLbls>
        <c:gapWidth val="120"/>
        <c:overlap val="100"/>
        <c:axId val="228908032"/>
        <c:axId val="228913920"/>
      </c:barChart>
      <c:catAx>
        <c:axId val="22890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8913920"/>
        <c:crosses val="autoZero"/>
        <c:auto val="1"/>
        <c:lblAlgn val="ctr"/>
        <c:lblOffset val="100"/>
        <c:tickLblSkip val="1"/>
        <c:tickMarkSkip val="1"/>
        <c:noMultiLvlLbl val="0"/>
      </c:catAx>
      <c:valAx>
        <c:axId val="228913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890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{CC314CD3-9F4D-46C7-A532-D6BBBC042F81}</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2FF-40EA-AEF7-C3DBC01FC61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{4C803033-0F9F-407E-AC89-5C60030EB350}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FF-40EA-AEF7-C3DBC01FC61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{441D903C-6CF0-45C3-8657-EB0CDB952866}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FF-40EA-AEF7-C3DBC01FC61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{2A376732-3A3A-479F-A989-944EB641A542}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FF-40EA-AEF7-C3DBC01FC61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{CBFDB919-E97A-40CF-B157-A003C9044A37}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FF-40EA-AEF7-C3DBC01FC610}"/>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{47BDF250-4325-48B8-9DFA-9BA54A18A646}</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2FF-40EA-AEF7-C3DBC01FC610}"/>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{3C6B5A9D-581E-415D-8C05-01E689E0E416}</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2FF-40EA-AEF7-C3DBC01FC610}"/>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{5C0F2714-B679-41AC-9D09-7F8290FF27F5}</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2FF-40EA-AEF7-C3DBC01FC610}"/>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{05E28ED9-D78A-4E8B-B80F-2042FB4CD09E}</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2FF-40EA-AEF7-C3DBC01FC6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numCache>
            </c:numRef>
          </c:xVal>
          <c:yVal>
            <c:numRef>
              <c:f>[1]公会計指標分析・財政指標組合せ分析表!$BP$51:$DC$51</c:f>
              <c:numCache>
                <c:formatCode>General</c:formatCode>
                <c:ptCount val="40"/>
              </c:numCache>
            </c:numRef>
          </c:yVal>
          <c:smooth val="0"/>
          <c:extLst xmlns:c16r2="http://schemas.microsoft.com/office/drawing/2015/06/chart">
            <c:ext xmlns:c16="http://schemas.microsoft.com/office/drawing/2014/chart" uri="{C3380CC4-5D6E-409C-BE32-E72D297353CC}">
              <c16:uniqueId val="{00000009-02FF-40EA-AEF7-C3DBC01FC610}"/>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{52CBBD84-F1B5-46DC-A154-A157245B826F}</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2FF-40EA-AEF7-C3DBC01FC61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{2E65B1B0-D2DB-4736-A45B-FEE5904497F2}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FF-40EA-AEF7-C3DBC01FC61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{2798A88B-F837-4429-8404-85012D6CE761}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FF-40EA-AEF7-C3DBC01FC61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{A1A2B059-2BB3-47A4-94B3-7969A103E8AB}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FF-40EA-AEF7-C3DBC01FC61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{70DFCFDA-1E8C-40B4-A929-617C881F8D5D}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FF-40EA-AEF7-C3DBC01FC610}"/>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{33E6F7D0-AD93-4C16-991B-16322D38B1C3}</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2FF-40EA-AEF7-C3DBC01FC610}"/>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{C0B12EC1-3FA3-43FA-BD08-B0736315C0B5}</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2FF-40EA-AEF7-C3DBC01FC610}"/>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{A844DC2E-BBCA-4860-B8F8-992F6A8AF8A2}</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2FF-40EA-AEF7-C3DBC01FC610}"/>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{7022F1BB-2363-4954-8EB2-11EFF7E44755}</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2FF-40EA-AEF7-C3DBC01FC6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numCache>
            </c:numRef>
          </c:xVal>
          <c:yVal>
            <c:numRef>
              <c:f>[1]公会計指標分析・財政指標組合せ分析表!$BP$55:$DC$55</c:f>
              <c:numCache>
                <c:formatCode>General</c:formatCode>
                <c:ptCount val="40"/>
              </c:numCache>
            </c:numRef>
          </c:yVal>
          <c:smooth val="0"/>
          <c:extLst xmlns:c16r2="http://schemas.microsoft.com/office/drawing/2015/06/chart">
            <c:ext xmlns:c16="http://schemas.microsoft.com/office/drawing/2014/chart" uri="{C3380CC4-5D6E-409C-BE32-E72D297353CC}">
              <c16:uniqueId val="{00000013-02FF-40EA-AEF7-C3DBC01FC610}"/>
            </c:ext>
          </c:extLst>
        </c:ser>
        <c:dLbls>
          <c:showLegendKey val="0"/>
          <c:showVal val="1"/>
          <c:showCatName val="0"/>
          <c:showSerName val="0"/>
          <c:showPercent val="0"/>
          <c:showBubbleSize val="0"/>
        </c:dLbls>
        <c:axId val="229899264"/>
        <c:axId val="229898112"/>
      </c:scatterChart>
      <c:valAx>
        <c:axId val="2298992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9898112"/>
        <c:crosses val="autoZero"/>
        <c:crossBetween val="midCat"/>
      </c:valAx>
      <c:valAx>
        <c:axId val="2298981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899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{E0D51288-6775-4F15-B969-68CA1B24404A}</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4DF-4D32-93C2-23B73AC2AE9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{964A137A-4AC7-4F58-B79A-6CBD5A1DF40C}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DF-4D32-93C2-23B73AC2AE9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{FBE2360C-E57E-4C14-9767-EF0089D36D22}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DF-4D32-93C2-23B73AC2AE9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{63F6F17F-88F2-40B8-AA5C-5F2A3F0D319E}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DF-4D32-93C2-23B73AC2AE9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{01BA310C-C424-4026-9C74-2405016CC908}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DF-4D32-93C2-23B73AC2AE90}"/>
                </c:ext>
              </c:extLst>
            </c:dLbl>
            <c:dLbl>
              <c:idx val="8"/>
              <c:layout/>
              <c:tx>
                <c:strRef>
                  <c:f>[1]公会計指標分析・財政指標組合せ分析表!$BX$72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{526147E3-386E-46D9-B082-FC538B0C99C3}</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4DF-4D32-93C2-23B73AC2AE90}"/>
                </c:ext>
              </c:extLst>
            </c:dLbl>
            <c:dLbl>
              <c:idx val="16"/>
              <c:layout/>
              <c:tx>
                <c:strRef>
                  <c:f>[1]公会計指標分析・財政指標組合せ分析表!$CF$72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{C9A63828-15E4-4BB5-BE28-305255FFEFB6}</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4DF-4D32-93C2-23B73AC2AE90}"/>
                </c:ext>
              </c:extLst>
            </c:dLbl>
            <c:dLbl>
              <c:idx val="24"/>
              <c:layout/>
              <c:tx>
                <c:strRef>
                  <c:f>[1]公会計指標分析・財政指標組合せ分析表!$CN$72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{88A9BAA1-04A4-49F8-917D-EA491CE07E85}</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4DF-4D32-93C2-23B73AC2AE90}"/>
                </c:ext>
              </c:extLst>
            </c:dLbl>
            <c:dLbl>
              <c:idx val="32"/>
              <c:layout/>
              <c:tx>
                <c:strRef>
                  <c:f>[1]公会計指標分析・財政指標組合せ分析表!$CV$72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{0EDF49B8-04DF-4B15-ACC9-A1045576475F}</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4DF-4D32-93C2-23B73AC2AE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13.7</c:v>
                </c:pt>
                <c:pt idx="8">
                  <c:v>12.4</c:v>
                </c:pt>
                <c:pt idx="16">
                  <c:v>11.1</c:v>
                </c:pt>
                <c:pt idx="24">
                  <c:v>10.1</c:v>
                </c:pt>
                <c:pt idx="32">
                  <c:v>9.6</c:v>
                </c:pt>
              </c:numCache>
            </c:numRef>
          </c:xVal>
          <c:yVal>
            <c:numRef>
              <c:f>[1]公会計指標分析・財政指標組合せ分析表!$BP$73:$DC$73</c:f>
              <c:numCache>
                <c:formatCode>General</c:formatCode>
                <c:ptCount val="40"/>
                <c:pt idx="0">
                  <c:v>76.400000000000006</c:v>
                </c:pt>
                <c:pt idx="8">
                  <c:v>81.7</c:v>
                </c:pt>
                <c:pt idx="16">
                  <c:v>89.7</c:v>
                </c:pt>
                <c:pt idx="24">
                  <c:v>106.7</c:v>
                </c:pt>
                <c:pt idx="32">
                  <c:v>105.9</c:v>
                </c:pt>
              </c:numCache>
            </c:numRef>
          </c:yVal>
          <c:smooth val="0"/>
          <c:extLst xmlns:c16r2="http://schemas.microsoft.com/office/drawing/2015/06/chart">
            <c:ext xmlns:c16="http://schemas.microsoft.com/office/drawing/2014/chart" uri="{C3380CC4-5D6E-409C-BE32-E72D297353CC}">
              <c16:uniqueId val="{00000009-24DF-4D32-93C2-23B73AC2AE90}"/>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{90E63306-185E-41E3-8EE3-C0F4A9296B43}</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4DF-4D32-93C2-23B73AC2AE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{DCD07A3C-2687-46E0-9A04-453953956606}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DF-4D32-93C2-23B73AC2AE9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{39E42128-AEE4-4751-8EAA-BAC8B349B526}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DF-4D32-93C2-23B73AC2AE9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{58B12A80-6BE4-4EA1-B626-E75F5CCE2194}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DF-4D32-93C2-23B73AC2AE9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{AC25A591-BE87-46F9-9D4D-65564E6706AE}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DF-4D32-93C2-23B73AC2AE90}"/>
                </c:ext>
              </c:extLst>
            </c:dLbl>
            <c:dLbl>
              <c:idx val="8"/>
              <c:layout/>
              <c:tx>
                <c:strRef>
                  <c:f>[1]公会計指標分析・財政指標組合せ分析表!$BX$72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{A3C9470C-5052-4763-9391-B8FCE223A1BE}</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4DF-4D32-93C2-23B73AC2AE90}"/>
                </c:ext>
              </c:extLst>
            </c:dLbl>
            <c:dLbl>
              <c:idx val="16"/>
              <c:layout>
                <c:manualLayout>
                  <c:x val="-2.3885850586754184E-2"/>
                  <c:y val="-8.1337372860052118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{1D282259-F211-45F7-B7E0-39D03062909C}</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4DF-4D32-93C2-23B73AC2AE90}"/>
                </c:ext>
              </c:extLst>
            </c:dLbl>
            <c:dLbl>
              <c:idx val="24"/>
              <c:layout>
                <c:manualLayout>
                  <c:x val="-3.9510132651467113E-2"/>
                  <c:y val="-7.1877009973923003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{E5285961-C24F-486A-9864-C13CB55566B2}</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4DF-4D32-93C2-23B73AC2AE90}"/>
                </c:ext>
              </c:extLst>
            </c:dLbl>
            <c:dLbl>
              <c:idx val="32"/>
              <c:layout>
                <c:manualLayout>
                  <c:x val="-3.1697991619110633E-2"/>
                  <c:y val="-3.4035558429406802E-2"/>
                </c:manualLayout>
              </c:layout>
              <c:tx>
                <c:strRef>
                  <c:f>[1]公会計指標分析・財政指標組合せ分析表!$CV$72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{0749506C-38E5-4F3D-8F36-BEBF5B6830F2}</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4DF-4D32-93C2-23B73AC2AE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9.5</c:v>
                </c:pt>
                <c:pt idx="8">
                  <c:v>8.1</c:v>
                </c:pt>
                <c:pt idx="16">
                  <c:v>7.3</c:v>
                </c:pt>
                <c:pt idx="24">
                  <c:v>7.2</c:v>
                </c:pt>
                <c:pt idx="32">
                  <c:v>7.2</c:v>
                </c:pt>
              </c:numCache>
            </c:numRef>
          </c:xVal>
          <c:yVal>
            <c:numRef>
              <c:f>[1]公会計指標分析・財政指標組合せ分析表!$BP$77:$DC$77</c:f>
              <c:numCache>
                <c:formatCode>General</c:formatCode>
                <c:ptCount val="40"/>
                <c:pt idx="0">
                  <c:v>22.6</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4DF-4D32-93C2-23B73AC2AE90}"/>
            </c:ext>
          </c:extLst>
        </c:ser>
        <c:dLbls>
          <c:showLegendKey val="0"/>
          <c:showVal val="1"/>
          <c:showCatName val="0"/>
          <c:showSerName val="0"/>
          <c:showPercent val="0"/>
          <c:showBubbleSize val="0"/>
        </c:dLbls>
        <c:axId val="230130048"/>
        <c:axId val="230131968"/>
      </c:scatterChart>
      <c:valAx>
        <c:axId val="230130048"/>
        <c:scaling>
          <c:orientation val="minMax"/>
          <c:max val="14.2999999999999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0131968"/>
        <c:crosses val="autoZero"/>
        <c:crossBetween val="midCat"/>
      </c:valAx>
      <c:valAx>
        <c:axId val="230131968"/>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130048"/>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第</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次大石田町総合振興計画に基づいて大型公共事業を実施してきた結果、その地方債の償還により元利償還金は高止まりの状況が続いてきた。平成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年度に開校した大石田中学校建設事業についても平成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年度にかけて本体工事分の大きな償還が始まり、平成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年度には前年度を上回る元利償還金となったが、以前の大型公共事業の償還がここ数年で順次終了していることや、行財政改革以降、年間償還元金の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を新規地方債発行の上限に設定してきたことにより、元利償還金が年々減少し、ピーク時には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億円を超える金額であった元利償還金が、平成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年度の決算では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百万円まで減少した。これにより、平成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年度決算に基づく実質公債費比率は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0.5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また、ダム建設に係る債務負担による負担金の支出が平成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で終了したが、公共下水道事業（一部事務組合）や農業集落排水事業の元利償還金への一般会計の負担は、当面、高い水準で推移すると見込まれるため、全体的な元利償還金の減少を目指して今後とも財政の健全化を図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年度に開校した</a:t>
          </a:r>
          <a:r>
            <a:rPr kumimoji="1" lang="ja-JP" altLang="en-US" sz="900">
              <a:solidFill>
                <a:schemeClr val="tx1"/>
              </a:solidFill>
              <a:latin typeface="ＭＳ ゴシック" pitchFamily="49" charset="-128"/>
              <a:ea typeface="ＭＳ ゴシック" pitchFamily="49" charset="-128"/>
            </a:rPr>
            <a:t>中学校建設にかかる償還が始まった平成</a:t>
          </a:r>
          <a:r>
            <a:rPr kumimoji="1" lang="en-US" altLang="ja-JP" sz="900">
              <a:solidFill>
                <a:schemeClr val="tx1"/>
              </a:solidFill>
              <a:latin typeface="ＭＳ ゴシック" pitchFamily="49" charset="-128"/>
              <a:ea typeface="ＭＳ ゴシック" pitchFamily="49" charset="-128"/>
            </a:rPr>
            <a:t>25</a:t>
          </a:r>
          <a:r>
            <a:rPr kumimoji="1" lang="ja-JP" altLang="en-US" sz="900">
              <a:solidFill>
                <a:schemeClr val="tx1"/>
              </a:solidFill>
              <a:latin typeface="ＭＳ ゴシック" pitchFamily="49" charset="-128"/>
              <a:ea typeface="ＭＳ ゴシック" pitchFamily="49" charset="-128"/>
            </a:rPr>
            <a:t>年度及び平成</a:t>
          </a:r>
          <a:r>
            <a:rPr kumimoji="1" lang="en-US" altLang="ja-JP" sz="900">
              <a:solidFill>
                <a:schemeClr val="tx1"/>
              </a:solidFill>
              <a:latin typeface="ＭＳ ゴシック" pitchFamily="49" charset="-128"/>
              <a:ea typeface="ＭＳ ゴシック" pitchFamily="49" charset="-128"/>
            </a:rPr>
            <a:t>26</a:t>
          </a:r>
          <a:r>
            <a:rPr kumimoji="1" lang="ja-JP" altLang="en-US" sz="900">
              <a:solidFill>
                <a:schemeClr val="tx1"/>
              </a:solidFill>
              <a:latin typeface="ＭＳ ゴシック" pitchFamily="49" charset="-128"/>
              <a:ea typeface="ＭＳ ゴシック" pitchFamily="49" charset="-128"/>
            </a:rPr>
            <a:t>年度に減債基金を充当して以来、</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年間償還元金の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を新規地方債発行の上限に設定してきたことにより、元利償還金が年々減少し</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てきたため、減債基金は充当せずに公債費の管理を行ってきた。今後も同様の考えの中、減債基金を確保し管理していく。</a:t>
          </a:r>
          <a:endParaRPr kumimoji="1" lang="ja-JP" altLang="en-US" sz="900">
            <a:solidFill>
              <a:schemeClr val="tx1"/>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年度の将来負担比率は、前年度より</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0.8</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し</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105.9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将来負担額のおよそ</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割は地方債残高であるが、これは、第</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次大石田町総合振興計画に基づいて実施してきた道路改良事業や土地区画整理事業などの大型公共事業を実施した結果、大きく膨れ上がったものである。また、地方債残高のおよそ</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％を占める臨時財政対策債も大きく影響している。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近年では、平成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年度に開校した大石田中学校の建設事業において多額の地方債を発行したために平成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年度に一時的に現在高が増加したが、それ以降は年々減少してきた。しかし、平成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年度から事業に着手している町民交流センター整備事業において、平成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年度から本体の建設工事が始まり平成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月に完成したが、その財源として多額の地方債を発行しているため、平成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年度にかけて、地方債残高が大きく上昇してきた。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また、ダム建設に係る債務負担による負担金の支出が平成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年度で終了となったが、公共下水道事業（一部事務組合）や農業集落排水事業の地方債残高に対する一般会計の負担が当面高い水準で推移すると見込まれる。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これらを踏まえ、将来にわたり適正な財政運営が可能となるよう、町の負担縮小に努め、財政の健全化を図る。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山形県大石田町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基本として財政調整基金から繰り入れを行い財源を確保してきた。</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また、</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これまで</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町立小中学校の統合に伴い、廃校かつ耐震性を満たしていない複数の校舎等の解体工事</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、町民交流センターの建設に取り組んできたが、決算剰余金等を各種基金に積み立て、必要に応じて繰り入れを行いながら事業を行ってきたため、年度間において基金の増減が発生している。</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決算剰余金等を優先順位に従い、各種基金に積み立てていく。また、必要に応じ、特定目的基金からの繰り入れを行い、財政調整基金を予算編成に対する不足財源として確保できる額を積み立てながら必要に応じ活用していく。</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・公共施設整備基金：公共施設の大幅な改築や修繕を行う際に充当。</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・大石田町ふるさと応援基金：自然と文化を後世に残していくために行われる事業に充当。</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・公共施設整備基金：</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公共施設の大幅な改築や修繕に充当。</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・大石田町ふるさと応援基金：返礼及び事務に係る経費を除いた寄附額をまちづくりの費用に充当した残額を毎年積み立てたことに</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よる増加。</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・学校建設基金：小学校の統合に向け基金は減少させず増加させる必要があるため、利子等運用額のみ増加している。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・学校建設基金：小学校の統合に向け、起債の償還を行いながら決算剰余金等を積み立てていく。</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・扶助費の増額による財源の確保と町の大規模プロジェクトとして町民交流センターの建設に取り組んできたことにより減少している。</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これまでは、６億円程度を維持しながら不慮の財源に備えてきたが、平成２０年度以降の国の緊急経済対策による臨時交付金を活用できたことで、その期間は財政調整基金を取り崩さずに財政運営を行うことができた。しかし、それ以降は、町立小中学校の統合に伴い、廃校となりかつ耐震性を満たしていない複数の校舎等の解体工事を行ったことなどもあり、自主財源の確保が厳しい中で各種事業を実施するために、平成２４年度以降は、毎年度財政調整基金を取り崩しながら対応している状況であ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今後も</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６億円程度を維持しながら不慮の財源に備えていきたい。</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近年は施策として具体的な減債対策を行っていないため、利子等運用額のみ増加している。</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繰り上げ償還等不測の事態に備え、現積立額を維持していく。</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平成１３年度まで減債基金を活用して繰上償還を実施してきており、その後、地方債の発行を抑制することによって減債を図ってきた。原則として地方債の新規発行を償還元金の２分の１以内とするルールを設定している。また、平成１９年度から平成２１年度にかけては、減債基金や借換債を活用して、公的資金保証金免除繰上償還を行うなどの減債対策を実施してきた。６月に完成した町民交流センターの建設により地方債残高は大きく増加するが、今後は、振興実施計画を基本として計画的な事業実施を図るほか、将来的な減債対策に対応できるよう財政状況を見ながら減債基金を積み立てることも必要であ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3E2A2B2A-1B36-490A-B942-747B5719F2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8E28C-8111-4BDB-A83C-742E8AC109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36B623EA-87EE-49F1-932B-9BECB7ACB83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8B3BE41F-5F11-4A89-93BE-43CB1CB6E8AE}"/>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84154FB0-D1B8-4A9C-AFD7-89CBCCB72AA7}"/>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8169DD4C-7C0F-4A1D-AF2B-0BD4B6B54988}"/>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10245E81-BC65-49C2-A322-C931E71A489B}"/>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7DEBA726-62BD-420A-BA5C-B59092EA191C}"/>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BA7B05C9-6086-4EDD-AEE7-D831E6E5D82B}"/>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B590A56A-CC14-4A58-8D67-9B36DDC72B0A}"/>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2D44BD9D-F784-4C9A-A44F-27C8E2A2D778}"/>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21AC3345-AD0D-4F14-9F97-DE1561C50275}"/>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7,130
7,054
79.54
5,529,147
5,318,217
200,982
2,841,723
6,874,912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FCB5F7D0-D0D4-432B-AA37-F151FF86B766}"/>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C1129AE8-1B7A-4848-B93F-D5A1497F6737}"/>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B7851FA6-9AFD-49E3-B9F3-928548E300C8}"/>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B735DBD3-F39E-4D22-AF6F-FD45C44C7E8D}"/>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56F01A66-8842-4DBF-9C94-032A0620FD2B}"/>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3FED16EC-F6AC-42A9-9680-87A3C3CF18F6}"/>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648CEDC-074D-4D3C-A2E0-1331BF022BEF}"/>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83F18FB3-79AA-4ED1-80A3-CB2CE3C127E4}"/>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450F2F69-DC19-44EB-8822-DB440AC43C1F}"/>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97E36015-C43F-47C2-A25F-171D8197E04F}"/>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AA9119DD-18D7-4339-94D9-C1282D3F9ECD}"/>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4F6D66E0-22DE-45CB-9778-B765CCFA8C0C}"/>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71AA739E-ECDA-4B78-B752-960A8224CBB7}"/>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7D822F98-A8AB-4348-9EA9-193378E41DBC}"/>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1E6CC7FE-3852-4958-B259-5561F339CF65}"/>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BA717CDD-BAEE-441B-ABC5-73B3F8F9295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DBA505C4-D0C5-4E04-B911-29014DC8BBB1}"/>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D92EEEFC-7D46-4B56-9128-40B732DE876A}"/>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 xmlns:a16="http://schemas.microsoft.com/office/drawing/2014/main" id="{A49A2FAC-7A38-4378-A734-060074CC6065}"/>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407F1EFD-337B-47C3-8C85-D86883A6B79F}"/>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 xmlns:a16="http://schemas.microsoft.com/office/drawing/2014/main" id="{EE9E9CD7-B25F-4D23-B156-7F91FF6CB70B}"/>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5BF581BF-B8C5-4AA5-B497-4E574BC11396}"/>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99BA4A14-6620-4667-BD4B-FC63CB7A770C}"/>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 xmlns:a16="http://schemas.microsoft.com/office/drawing/2014/main" id="{CE3BB54D-F70E-4652-B598-D6B2D53C4E0B}"/>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0C0E7A13-8633-4F8C-BE0B-83A8770854F8}"/>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6681CDAF-D17F-44D6-AD7C-A6CC6FD1761D}"/>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7913C107-DFF0-4C1B-A70A-05358BF0812E}"/>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1DC6496F-4E47-4897-B471-7206D4019F82}"/>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B7107353-6590-46C6-9600-36EC78357B7F}"/>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96902FF5-A305-4882-9E3C-ED8BE4B9CAF4}"/>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118734D9-3BA2-476F-8DE1-7068ECFE7102}"/>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ED180F09-FFF2-49B8-922A-BA55015EB076}"/>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A2203433-E061-4C65-8B73-B9DB51C354EC}"/>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111D1106-388D-4AEB-AB08-4110AA46358E}"/>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 xmlns:a16="http://schemas.microsoft.com/office/drawing/2014/main" id="{D1FE5A75-9D59-436A-846D-473FC68D932F}"/>
            </a:ext>
          </a:extLst>
        </xdr:cNvPr>
        <xdr:cNvSpPr/>
      </xdr:nvSpPr>
      <xdr:spPr>
        <a:xfrm>
          <a:off x="1127125" y="4844415"/>
          <a:ext cx="375158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 xmlns:a16="http://schemas.microsoft.com/office/drawing/2014/main" id="{466F6722-91DF-4D05-98FC-FAEE994FF494}"/>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a:extLst>
            <a:ext uri="{FF2B5EF4-FFF2-40B4-BE49-F238E27FC236}">
              <a16:creationId xmlns="" xmlns:a16="http://schemas.microsoft.com/office/drawing/2014/main" id="{5862A73A-0DC8-4519-AD19-D5AD3026BA64}"/>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a:extLst>
            <a:ext uri="{FF2B5EF4-FFF2-40B4-BE49-F238E27FC236}">
              <a16:creationId xmlns="" xmlns:a16="http://schemas.microsoft.com/office/drawing/2014/main" id="{6CD83C9A-EDBC-4867-82B2-09A67A3130ED}"/>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 xmlns:a16="http://schemas.microsoft.com/office/drawing/2014/main" id="{24CE6732-01AA-4AF8-B8EE-C11DA270288F}"/>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 xmlns:a16="http://schemas.microsoft.com/office/drawing/2014/main" id="{4F346B42-5851-4DFA-8700-A55E9C5251C7}"/>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 xmlns:a16="http://schemas.microsoft.com/office/drawing/2014/main" id="{A3986CD0-4879-4577-BA51-9D318DC3E11B}"/>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 xmlns:a16="http://schemas.microsoft.com/office/drawing/2014/main" id="{B265965B-FDD8-41B9-B001-6CBDE1FD689A}"/>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 xmlns:a16="http://schemas.microsoft.com/office/drawing/2014/main" id="{E8425619-5BB4-4AA4-B152-126E574A9F63}"/>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 xmlns:a16="http://schemas.microsoft.com/office/drawing/2014/main" id="{DE9E53E0-CF45-4241-883A-F2DD3802A8DA}"/>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 xmlns:a16="http://schemas.microsoft.com/office/drawing/2014/main" id="{F2A55593-9B52-4E0D-8F50-4BD4E9E0A5ED}"/>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 xmlns:a16="http://schemas.microsoft.com/office/drawing/2014/main" id="{F934C41E-4328-4CDE-9A9A-103F033A4F57}"/>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 xmlns:a16="http://schemas.microsoft.com/office/drawing/2014/main" id="{B5798EFC-8391-4DC9-AA03-FEDB6D62DF4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91441</xdr:rowOff>
    </xdr:to>
    <xdr:sp macro="" textlink="" fLocksText="0">
      <xdr:nvSpPr>
        <xdr:cNvPr id="61" name="テキスト ボックス 60">
          <a:extLst>
            <a:ext uri="{FF2B5EF4-FFF2-40B4-BE49-F238E27FC236}">
              <a16:creationId xmlns="" xmlns:a16="http://schemas.microsoft.com/office/drawing/2014/main" id="{01233E97-E96D-4A31-AE62-B8FAA3B016F3}"/>
            </a:ext>
          </a:extLst>
        </xdr:cNvPr>
        <xdr:cNvSpPr txBox="1"/>
      </xdr:nvSpPr>
      <xdr:spPr>
        <a:xfrm>
          <a:off x="14007465" y="5128895"/>
          <a:ext cx="4010660" cy="1751966"/>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以前の大型公共事業の償還がここ数年で順次終了し元利償還金が年々減少してきたが、平成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年度完成の町民交流センター整備事業において、総事業費のおよそ</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割となる</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億円の地方債を発行したため、地方債現在高が大きく増加した。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また、その元金償還も平成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から始まることから、実質公債費比率の上昇も見込まれるため、全体的な元利償還金の減少を目指しつつ、将来にわたり適正な財政運営が可能となるよう、町の負担縮小に努め、財政の健全化を図っていく必要がある。</a:t>
          </a: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 xmlns:a16="http://schemas.microsoft.com/office/drawing/2014/main" id="{BCEF4AAB-BD26-4B40-8820-309E35FF20F4}"/>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 xmlns:a16="http://schemas.microsoft.com/office/drawing/2014/main" id="{F8F47CEC-1529-40D0-A2DD-2244D3F7E747}"/>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a:extLst>
            <a:ext uri="{FF2B5EF4-FFF2-40B4-BE49-F238E27FC236}">
              <a16:creationId xmlns="" xmlns:a16="http://schemas.microsoft.com/office/drawing/2014/main" id="{8B24E8C2-B7FB-4B9E-B40B-D3250B6575D6}"/>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a:extLst>
            <a:ext uri="{FF2B5EF4-FFF2-40B4-BE49-F238E27FC236}">
              <a16:creationId xmlns="" xmlns:a16="http://schemas.microsoft.com/office/drawing/2014/main" id="{99957529-2AA3-496B-BE80-CB666A8EB0B9}"/>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a:extLst>
            <a:ext uri="{FF2B5EF4-FFF2-40B4-BE49-F238E27FC236}">
              <a16:creationId xmlns="" xmlns:a16="http://schemas.microsoft.com/office/drawing/2014/main" id="{9C0F3AB3-2203-4B95-94EA-2140B33C33F5}"/>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7" name="テキスト ボックス 66">
          <a:extLst>
            <a:ext uri="{FF2B5EF4-FFF2-40B4-BE49-F238E27FC236}">
              <a16:creationId xmlns="" xmlns:a16="http://schemas.microsoft.com/office/drawing/2014/main" id="{8185B61D-1934-4624-827B-7091ED36EB62}"/>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a:extLst>
            <a:ext uri="{FF2B5EF4-FFF2-40B4-BE49-F238E27FC236}">
              <a16:creationId xmlns="" xmlns:a16="http://schemas.microsoft.com/office/drawing/2014/main" id="{407655E6-750C-456A-8FC3-1D41F73A93D9}"/>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69" name="テキスト ボックス 68">
          <a:extLst>
            <a:ext uri="{FF2B5EF4-FFF2-40B4-BE49-F238E27FC236}">
              <a16:creationId xmlns="" xmlns:a16="http://schemas.microsoft.com/office/drawing/2014/main" id="{F6E83017-1F70-4BC5-8193-84F27567C1CC}"/>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a:extLst>
            <a:ext uri="{FF2B5EF4-FFF2-40B4-BE49-F238E27FC236}">
              <a16:creationId xmlns="" xmlns:a16="http://schemas.microsoft.com/office/drawing/2014/main" id="{9D94B636-9B59-41BA-969F-D00B559CEAFA}"/>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1" name="テキスト ボックス 70">
          <a:extLst>
            <a:ext uri="{FF2B5EF4-FFF2-40B4-BE49-F238E27FC236}">
              <a16:creationId xmlns="" xmlns:a16="http://schemas.microsoft.com/office/drawing/2014/main" id="{D3DA95C1-0801-4119-A15C-F31F1CA57E6D}"/>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a:extLst>
            <a:ext uri="{FF2B5EF4-FFF2-40B4-BE49-F238E27FC236}">
              <a16:creationId xmlns="" xmlns:a16="http://schemas.microsoft.com/office/drawing/2014/main" id="{10395A92-066E-4933-AA42-F08264C66C5D}"/>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3" name="テキスト ボックス 72">
          <a:extLst>
            <a:ext uri="{FF2B5EF4-FFF2-40B4-BE49-F238E27FC236}">
              <a16:creationId xmlns="" xmlns:a16="http://schemas.microsoft.com/office/drawing/2014/main" id="{24A9FAE7-DDFF-466B-A979-974BEE21F278}"/>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a:extLst>
            <a:ext uri="{FF2B5EF4-FFF2-40B4-BE49-F238E27FC236}">
              <a16:creationId xmlns="" xmlns:a16="http://schemas.microsoft.com/office/drawing/2014/main" id="{09A67782-F0CF-4453-B1B2-CB4538C107FE}"/>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5" name="テキスト ボックス 74">
          <a:extLst>
            <a:ext uri="{FF2B5EF4-FFF2-40B4-BE49-F238E27FC236}">
              <a16:creationId xmlns="" xmlns:a16="http://schemas.microsoft.com/office/drawing/2014/main" id="{012C565D-90EF-47D8-A5BD-7F9E9B3759D2}"/>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比率グラフ枠">
          <a:extLst>
            <a:ext uri="{FF2B5EF4-FFF2-40B4-BE49-F238E27FC236}">
              <a16:creationId xmlns="" xmlns:a16="http://schemas.microsoft.com/office/drawing/2014/main" id="{A36E928E-ED6B-4226-BFD3-903AE1B46BDA}"/>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77" name="直線コネクタ 76">
          <a:extLst>
            <a:ext uri="{FF2B5EF4-FFF2-40B4-BE49-F238E27FC236}">
              <a16:creationId xmlns="" xmlns:a16="http://schemas.microsoft.com/office/drawing/2014/main" id="{51063AEF-AF96-4BBA-A655-6EBD0EE5C91C}"/>
            </a:ext>
          </a:extLst>
        </xdr:cNvPr>
        <xdr:cNvCxnSpPr/>
      </xdr:nvCxnSpPr>
      <xdr:spPr>
        <a:xfrm flipV="1">
          <a:off x="13027660" y="5296211"/>
          <a:ext cx="1269" cy="130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比率最小値テキスト">
          <a:extLst>
            <a:ext uri="{FF2B5EF4-FFF2-40B4-BE49-F238E27FC236}">
              <a16:creationId xmlns="" xmlns:a16="http://schemas.microsoft.com/office/drawing/2014/main" id="{91EE383E-B10C-4359-BB45-C1D2C3449FC1}"/>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a:extLst>
            <a:ext uri="{FF2B5EF4-FFF2-40B4-BE49-F238E27FC236}">
              <a16:creationId xmlns="" xmlns:a16="http://schemas.microsoft.com/office/drawing/2014/main" id="{7C50C8BD-D295-4AB5-A551-AAD81D8CA5AA}"/>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80" name="債務償還比率最大値テキスト">
          <a:extLst>
            <a:ext uri="{FF2B5EF4-FFF2-40B4-BE49-F238E27FC236}">
              <a16:creationId xmlns="" xmlns:a16="http://schemas.microsoft.com/office/drawing/2014/main" id="{5CE0BAAF-3E10-458B-9E75-31E16B44D299}"/>
            </a:ext>
          </a:extLst>
        </xdr:cNvPr>
        <xdr:cNvSpPr txBox="1"/>
      </xdr:nvSpPr>
      <xdr:spPr>
        <a:xfrm>
          <a:off x="13080365" y="50790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81" name="直線コネクタ 80">
          <a:extLst>
            <a:ext uri="{FF2B5EF4-FFF2-40B4-BE49-F238E27FC236}">
              <a16:creationId xmlns="" xmlns:a16="http://schemas.microsoft.com/office/drawing/2014/main" id="{E591A1EC-47F7-4BED-9A53-358BA9A61595}"/>
            </a:ext>
          </a:extLst>
        </xdr:cNvPr>
        <xdr:cNvCxnSpPr/>
      </xdr:nvCxnSpPr>
      <xdr:spPr>
        <a:xfrm>
          <a:off x="12963525" y="5296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82" name="債務償還比率平均値テキスト">
          <a:extLst>
            <a:ext uri="{FF2B5EF4-FFF2-40B4-BE49-F238E27FC236}">
              <a16:creationId xmlns="" xmlns:a16="http://schemas.microsoft.com/office/drawing/2014/main" id="{49A1EE57-1F91-4228-8505-F6A6C8A94DE3}"/>
            </a:ext>
          </a:extLst>
        </xdr:cNvPr>
        <xdr:cNvSpPr txBox="1"/>
      </xdr:nvSpPr>
      <xdr:spPr>
        <a:xfrm>
          <a:off x="13080365" y="5989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83" name="フローチャート: 判断 82">
          <a:extLst>
            <a:ext uri="{FF2B5EF4-FFF2-40B4-BE49-F238E27FC236}">
              <a16:creationId xmlns="" xmlns:a16="http://schemas.microsoft.com/office/drawing/2014/main" id="{137C0DAB-784F-4847-966D-AD277EE398DE}"/>
            </a:ext>
          </a:extLst>
        </xdr:cNvPr>
        <xdr:cNvSpPr/>
      </xdr:nvSpPr>
      <xdr:spPr>
        <a:xfrm>
          <a:off x="13001625" y="60112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84" name="フローチャート: 判断 83">
          <a:extLst>
            <a:ext uri="{FF2B5EF4-FFF2-40B4-BE49-F238E27FC236}">
              <a16:creationId xmlns="" xmlns:a16="http://schemas.microsoft.com/office/drawing/2014/main" id="{2FB4C468-EF3A-4421-B0DA-12CF5CF164F4}"/>
            </a:ext>
          </a:extLst>
        </xdr:cNvPr>
        <xdr:cNvSpPr/>
      </xdr:nvSpPr>
      <xdr:spPr>
        <a:xfrm>
          <a:off x="12359005" y="599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a:extLst>
            <a:ext uri="{FF2B5EF4-FFF2-40B4-BE49-F238E27FC236}">
              <a16:creationId xmlns="" xmlns:a16="http://schemas.microsoft.com/office/drawing/2014/main" id="{6AACDA80-2370-4171-9C5E-1978D6FEA74C}"/>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a:extLst>
            <a:ext uri="{FF2B5EF4-FFF2-40B4-BE49-F238E27FC236}">
              <a16:creationId xmlns="" xmlns:a16="http://schemas.microsoft.com/office/drawing/2014/main" id="{D0665942-7C4E-4009-9013-61758BE1849C}"/>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a:extLst>
            <a:ext uri="{FF2B5EF4-FFF2-40B4-BE49-F238E27FC236}">
              <a16:creationId xmlns="" xmlns:a16="http://schemas.microsoft.com/office/drawing/2014/main" id="{5C2E1A7C-7EF2-4ED0-B7C6-CFA2775CB19A}"/>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2FA2282C-A743-4301-9D7C-8346FBC8FFFE}"/>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a:extLst>
            <a:ext uri="{FF2B5EF4-FFF2-40B4-BE49-F238E27FC236}">
              <a16:creationId xmlns="" xmlns:a16="http://schemas.microsoft.com/office/drawing/2014/main" id="{0EA440DF-2A27-477B-9204-B13727B4107B}"/>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153974</xdr:rowOff>
    </xdr:from>
    <xdr:to>
      <xdr:col>76</xdr:col>
      <xdr:colOff>73025</xdr:colOff>
      <xdr:row>29</xdr:row>
      <xdr:rowOff>84124</xdr:rowOff>
    </xdr:to>
    <xdr:sp macro="" textlink="">
      <xdr:nvSpPr>
        <xdr:cNvPr id="90" name="楕円 89">
          <a:extLst>
            <a:ext uri="{FF2B5EF4-FFF2-40B4-BE49-F238E27FC236}">
              <a16:creationId xmlns="" xmlns:a16="http://schemas.microsoft.com/office/drawing/2014/main" id="{69B8FEA2-D4DB-4201-85DE-6F73D72C561F}"/>
            </a:ext>
          </a:extLst>
        </xdr:cNvPr>
        <xdr:cNvSpPr/>
      </xdr:nvSpPr>
      <xdr:spPr>
        <a:xfrm>
          <a:off x="13001625" y="56022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5401</xdr:rowOff>
    </xdr:from>
    <xdr:ext cx="469744" cy="259045"/>
    <xdr:sp macro="" textlink="">
      <xdr:nvSpPr>
        <xdr:cNvPr id="91" name="債務償還比率該当値テキスト">
          <a:extLst>
            <a:ext uri="{FF2B5EF4-FFF2-40B4-BE49-F238E27FC236}">
              <a16:creationId xmlns="" xmlns:a16="http://schemas.microsoft.com/office/drawing/2014/main" id="{551E0384-2604-4128-BB58-6E475F086DE6}"/>
            </a:ext>
          </a:extLst>
        </xdr:cNvPr>
        <xdr:cNvSpPr txBox="1"/>
      </xdr:nvSpPr>
      <xdr:spPr>
        <a:xfrm>
          <a:off x="13080365" y="545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133103</xdr:rowOff>
    </xdr:from>
    <xdr:to>
      <xdr:col>72</xdr:col>
      <xdr:colOff>123825</xdr:colOff>
      <xdr:row>29</xdr:row>
      <xdr:rowOff>63253</xdr:rowOff>
    </xdr:to>
    <xdr:sp macro="" textlink="">
      <xdr:nvSpPr>
        <xdr:cNvPr id="92" name="楕円 91">
          <a:extLst>
            <a:ext uri="{FF2B5EF4-FFF2-40B4-BE49-F238E27FC236}">
              <a16:creationId xmlns="" xmlns:a16="http://schemas.microsoft.com/office/drawing/2014/main" id="{FB16AF74-DBDE-4733-BA84-4D89ED2CAC5E}"/>
            </a:ext>
          </a:extLst>
        </xdr:cNvPr>
        <xdr:cNvSpPr/>
      </xdr:nvSpPr>
      <xdr:spPr>
        <a:xfrm>
          <a:off x="12359005" y="5581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12453</xdr:rowOff>
    </xdr:from>
    <xdr:to>
      <xdr:col>76</xdr:col>
      <xdr:colOff>22225</xdr:colOff>
      <xdr:row>29</xdr:row>
      <xdr:rowOff>33324</xdr:rowOff>
    </xdr:to>
    <xdr:cxnSp macro="">
      <xdr:nvCxnSpPr>
        <xdr:cNvPr id="93" name="直線コネクタ 92">
          <a:extLst>
            <a:ext uri="{FF2B5EF4-FFF2-40B4-BE49-F238E27FC236}">
              <a16:creationId xmlns="" xmlns:a16="http://schemas.microsoft.com/office/drawing/2014/main" id="{768EE96D-55A3-4067-9F78-AECC84B8C587}"/>
            </a:ext>
          </a:extLst>
        </xdr:cNvPr>
        <xdr:cNvCxnSpPr/>
      </xdr:nvCxnSpPr>
      <xdr:spPr>
        <a:xfrm>
          <a:off x="12409805" y="5628393"/>
          <a:ext cx="61976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94" name="n_1aveValue債務償還比率">
          <a:extLst>
            <a:ext uri="{FF2B5EF4-FFF2-40B4-BE49-F238E27FC236}">
              <a16:creationId xmlns="" xmlns:a16="http://schemas.microsoft.com/office/drawing/2014/main" id="{CA74E352-D4A7-4492-AF28-FA348838386C}"/>
            </a:ext>
          </a:extLst>
        </xdr:cNvPr>
        <xdr:cNvSpPr txBox="1"/>
      </xdr:nvSpPr>
      <xdr:spPr>
        <a:xfrm>
          <a:off x="12185092" y="608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79780</xdr:rowOff>
    </xdr:from>
    <xdr:ext cx="469744" cy="259045"/>
    <xdr:sp macro="" textlink="">
      <xdr:nvSpPr>
        <xdr:cNvPr id="95" name="n_1mainValue債務償還比率">
          <a:extLst>
            <a:ext uri="{FF2B5EF4-FFF2-40B4-BE49-F238E27FC236}">
              <a16:creationId xmlns="" xmlns:a16="http://schemas.microsoft.com/office/drawing/2014/main" id="{4424D3A0-FAC5-4FD0-AD4C-5CC3503E4384}"/>
            </a:ext>
          </a:extLst>
        </xdr:cNvPr>
        <xdr:cNvSpPr txBox="1"/>
      </xdr:nvSpPr>
      <xdr:spPr>
        <a:xfrm>
          <a:off x="12185092" y="536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a:extLst>
            <a:ext uri="{FF2B5EF4-FFF2-40B4-BE49-F238E27FC236}">
              <a16:creationId xmlns="" xmlns:a16="http://schemas.microsoft.com/office/drawing/2014/main" id="{52BA2D52-C867-4504-A155-0D03A3D6E7C5}"/>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a:extLst>
            <a:ext uri="{FF2B5EF4-FFF2-40B4-BE49-F238E27FC236}">
              <a16:creationId xmlns="" xmlns:a16="http://schemas.microsoft.com/office/drawing/2014/main" id="{37B6987F-74AE-4BEF-B9F8-D00B3310A00A}"/>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a:extLst>
            <a:ext uri="{FF2B5EF4-FFF2-40B4-BE49-F238E27FC236}">
              <a16:creationId xmlns="" xmlns:a16="http://schemas.microsoft.com/office/drawing/2014/main" id="{C0C56F83-BA4B-46FD-A6A0-966DB66A72CC}"/>
            </a:ext>
          </a:extLst>
        </xdr:cNvPr>
        <xdr:cNvSpPr/>
      </xdr:nvSpPr>
      <xdr:spPr>
        <a:xfrm>
          <a:off x="520065" y="8187690"/>
          <a:ext cx="593090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a:extLst>
            <a:ext uri="{FF2B5EF4-FFF2-40B4-BE49-F238E27FC236}">
              <a16:creationId xmlns="" xmlns:a16="http://schemas.microsoft.com/office/drawing/2014/main" id="{39EAFFC8-044B-4CC2-9915-95CB40482E27}"/>
            </a:ext>
          </a:extLst>
        </xdr:cNvPr>
        <xdr:cNvSpPr/>
      </xdr:nvSpPr>
      <xdr:spPr>
        <a:xfrm>
          <a:off x="1127125" y="8314690"/>
          <a:ext cx="51968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a:extLst>
            <a:ext uri="{FF2B5EF4-FFF2-40B4-BE49-F238E27FC236}">
              <a16:creationId xmlns="" xmlns:a16="http://schemas.microsoft.com/office/drawing/2014/main" id="{22A7C626-01A6-459C-9B5B-E177414ABD2F}"/>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a:extLst>
            <a:ext uri="{FF2B5EF4-FFF2-40B4-BE49-F238E27FC236}">
              <a16:creationId xmlns="" xmlns:a16="http://schemas.microsoft.com/office/drawing/2014/main" id="{3559B908-598B-422D-B529-7E1CE560716E}"/>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7DDA7C5E-E98C-4F0F-984B-06E5CBC362B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177ED548-64DA-418A-A22C-53C5BD9C0B26}"/>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81A2255C-B8D2-482E-8EDB-FEDA2AE46317}"/>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29073528-53AC-4AA7-808C-9F3983338D4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4A6A0180-104E-4666-80B5-4B6D25527269}"/>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512D56C0-445A-4A3F-83D6-52A058C9DA9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3676B52E-4DCA-488F-9C05-088B23D16D1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4F39B6D9-1A87-48DD-839C-5E6B3443085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35D356D3-F459-4F47-B3CE-7DBD3472467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20448AB-E0EF-4BC3-A3EE-06CF56444CB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7,130
7,054
79.54
5,529,147
5,318,217
200,982
2,841,723
6,874,912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D9EE585B-8C0C-45C3-AFDB-0BD3D1DBB62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7B856B59-7E8D-4F21-981E-ACD3FC0F8BB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229AA96B-57F1-40A2-A6C2-F719B8AC71C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368B1421-2826-47E8-8C4E-B1FA735CBE8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9001F408-33EF-431D-8CEA-A6665E4D622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2FE51728-2D0B-4BEB-8A74-3FC9B010EBCA}"/>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 xmlns:a16="http://schemas.microsoft.com/office/drawing/2014/main" id="{FA393E76-E69A-4550-A8D8-5C75BAE57036}"/>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 xmlns:a16="http://schemas.microsoft.com/office/drawing/2014/main" id="{FCD6D540-3C5F-42CC-A0D3-0ACCDADC6DF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 xmlns:a16="http://schemas.microsoft.com/office/drawing/2014/main" id="{00558865-9F6A-45B6-844F-3255881D736E}"/>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 xmlns:a16="http://schemas.microsoft.com/office/drawing/2014/main" id="{42908D88-F359-40BF-9A54-E2CF645615B7}"/>
            </a:ext>
          </a:extLst>
        </xdr:cNvPr>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 xmlns:a16="http://schemas.microsoft.com/office/drawing/2014/main" id="{CE05EB93-BC2E-4E8E-BF24-233FFD1DE6EF}"/>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 xmlns:a16="http://schemas.microsoft.com/office/drawing/2014/main" id="{60D3E5E8-C621-4A8F-8F22-1AB15174F39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 xmlns:a16="http://schemas.microsoft.com/office/drawing/2014/main" id="{12FA0B41-6E52-4DED-91F9-D3648429D17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B8667A99-4B51-4FE1-8A3F-A85CA2FB454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FCB6B4BF-8AF1-4CDB-8303-EA129938645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879BDA42-C59F-4D5A-8C4F-340AE4196B5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63D36533-E076-4A93-B929-65A69B50FD2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74817461-A7C0-44FC-A792-3FF53FE7276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6978AFE4-BD94-464E-A737-412D5F91C6BA}"/>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C5654AE8-5F70-4FCC-BD2F-D8AF4936BE6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98749F37-B95B-4D69-B9B0-6E3F72685CED}"/>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A90444A8-23EE-43E5-817A-C92999A8E09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3A72355F-05F3-4E0A-86D9-FF99DEFAB5BA}"/>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7,130
7,054
79.54
5,529,147
5,318,217
200,982
2,841,723
6,874,912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D9669B29-CC24-45FF-8944-E6BA088A57C7}"/>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E2032F6D-CA61-4F7C-894B-4AA82AA1B43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ACC7C2A1-82C5-412D-9731-3BCFD2F11F48}"/>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AB557EFE-FEB9-4609-8B18-1B069218180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BC328142-5366-467C-BE95-A9C16D1B566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C9A63159-2298-490D-94C0-3DB95CFFEC01}"/>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 xmlns:a16="http://schemas.microsoft.com/office/drawing/2014/main" id="{FDAC6A6D-8BD0-4C70-84AB-C9AFCFB67FF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 xmlns:a16="http://schemas.microsoft.com/office/drawing/2014/main" id="{22B8295D-1BA9-4D18-89D0-BEA3E8016A6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 xmlns:a16="http://schemas.microsoft.com/office/drawing/2014/main" id="{AA265F2F-3C2B-4DF8-A44C-1BD0FEC7AA4F}"/>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 xmlns:a16="http://schemas.microsoft.com/office/drawing/2014/main" id="{3FCA901F-BA40-4679-AA8D-7BA20D27AE17}"/>
            </a:ext>
          </a:extLst>
        </xdr:cNvPr>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 xmlns:a16="http://schemas.microsoft.com/office/drawing/2014/main" id="{000E9130-922D-4413-8DF9-5723F604DD5F}"/>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 xmlns:a16="http://schemas.microsoft.com/office/drawing/2014/main" id="{4B655FAE-40AA-42FF-A0A6-D188B48656F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 xmlns:a16="http://schemas.microsoft.com/office/drawing/2014/main" id="{813BEFB9-AB46-42E2-9D77-98DB4499A86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7,130
7,054
79.54
5,529,147
5,318,217
200,982
2,841,723
6,874,912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0.23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以降、財政力指数は微増していたが、平成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0.27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以降は低下傾向にある。平成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0.24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と前年度</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ほぼ</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同様の指数となったが、全国平均を大きく下回っている。これは、町内に大規模な企業がないことや、人口減少に加えて全国平均を大きく上回る高齢化率（平成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月</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日現在</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38.1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による生産年齢人口の減少が大きく影響し、地方財政計画などで言われているような税収の増加が見込めないことなど、財政基盤が弱く独自財源が極めて少ないことが要因である。また、これまで実施してきた大型事業による地方債の償還が依然として高い状況で、その分基準財政需要額が減少していないことも影響してい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年度以降、納税相談員（徴収専門員）や徴収アドバイザーを設置し、平成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はコンビニ収納を導入するなど、町税の徴収体制の強化を図っているが、さらなる徴収率の向上を図り歳入を確保するとともに、今後もこれまで実施してきた行財政改革に基づいた経常経費の削減に努め、財政の健全化を図っていく。</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flipV="1">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flipV="1">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167718</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年度と比較して比率は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0.4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とわずかに改善</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したが、この最も大きな要因は</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扶助</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費の</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減</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で</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減</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となったが、これは、</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臨時福祉給付金給付事業が完了したため</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である。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経常収支比率のおよそ</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分の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は公債費が占めているが、行財政改革以降、新規地方債の発行基準を設定して、できる限り地方債発行の抑制を図っており、今後も基本的にはこの基準を継続していくことで、公債費の減少を図っていく。ただし、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かけて、町の大規模プロジェクトとして町民交流センターの建設に取り組んできたことから、その財源である地方債の償還や施設管理費など、今後当面して経常収支比率の上昇が見込まれるため、公債費以外の経費について、以前の行財政改革の基本方針を継続してさらなる抑制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101177</xdr:rowOff>
    </xdr:from>
    <xdr:to>
      <xdr:col>23</xdr:col>
      <xdr:colOff>133350</xdr:colOff>
      <xdr:row>65</xdr:row>
      <xdr:rowOff>117263</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4114800" y="112454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a:extLst>
            <a:ext uri="{FF2B5EF4-FFF2-40B4-BE49-F238E27FC236}">
              <a16:creationId xmlns="" xmlns:a16="http://schemas.microsoft.com/office/drawing/2014/main" id="{00000000-0008-0000-0300-000086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117263</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3225800" y="1106043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43392</xdr:rowOff>
    </xdr:from>
    <xdr:to>
      <xdr:col>15</xdr:col>
      <xdr:colOff>82550</xdr:colOff>
      <xdr:row>64</xdr:row>
      <xdr:rowOff>87630</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2336800" y="1101619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43392</xdr:rowOff>
    </xdr:from>
    <xdr:to>
      <xdr:col>11</xdr:col>
      <xdr:colOff>31750</xdr:colOff>
      <xdr:row>64</xdr:row>
      <xdr:rowOff>151977</xdr:rowOff>
    </xdr:to>
    <xdr:cxnSp macro="">
      <xdr:nvCxnSpPr>
        <xdr:cNvPr id="142" name="直線コネクタ 141">
          <a:extLst>
            <a:ext uri="{FF2B5EF4-FFF2-40B4-BE49-F238E27FC236}">
              <a16:creationId xmlns="" xmlns:a16="http://schemas.microsoft.com/office/drawing/2014/main" id="{00000000-0008-0000-0300-00008E000000}"/>
            </a:ext>
          </a:extLst>
        </xdr:cNvPr>
        <xdr:cNvCxnSpPr/>
      </xdr:nvCxnSpPr>
      <xdr:spPr>
        <a:xfrm flipV="1">
          <a:off x="1447800" y="1101619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3" name="財政構造の弾力性該当値テキスト">
          <a:extLst>
            <a:ext uri="{FF2B5EF4-FFF2-40B4-BE49-F238E27FC236}">
              <a16:creationId xmlns="" xmlns:a16="http://schemas.microsoft.com/office/drawing/2014/main" id="{00000000-0008-0000-0300-000099000000}"/>
            </a:ext>
          </a:extLst>
        </xdr:cNvPr>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164042</xdr:rowOff>
    </xdr:from>
    <xdr:to>
      <xdr:col>11</xdr:col>
      <xdr:colOff>82550</xdr:colOff>
      <xdr:row>64</xdr:row>
      <xdr:rowOff>94192</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2286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101177</xdr:rowOff>
    </xdr:from>
    <xdr:to>
      <xdr:col>7</xdr:col>
      <xdr:colOff>31750</xdr:colOff>
      <xdr:row>65</xdr:row>
      <xdr:rowOff>31327</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1397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16104</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066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策定した「新たな大石田町を目指した自立計画」における基本方針に基づき、これまで物件費などの経常経費については予算編成時にマイナスシーリングを継続的に実施してきたこと、また、人件費については職員数の抑制に加えて特別職給与の独自削減を実施してきたことなどで、類似団体内平均を下回ってきた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％程</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％程</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上回った。これは、平成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月に町民交流センターの一般開放が始まり、複合施設の各部門のにおいて人件費・物件費等が増加したこと</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年度に利用を停止した施設の解体を始めたこと</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によることから、適正な施設運営を図り、経費抑制に努める。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168311</xdr:rowOff>
    </xdr:from>
    <xdr:to>
      <xdr:col>23</xdr:col>
      <xdr:colOff>133350</xdr:colOff>
      <xdr:row>83</xdr:row>
      <xdr:rowOff>16833</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flipV="1">
          <a:off x="4114800" y="14227211"/>
          <a:ext cx="838200" cy="1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a:extLst>
            <a:ext uri="{FF2B5EF4-FFF2-40B4-BE49-F238E27FC236}">
              <a16:creationId xmlns="" xmlns:a16="http://schemas.microsoft.com/office/drawing/2014/main" id="{00000000-0008-0000-0300-0000C7000000}"/>
            </a:ext>
          </a:extLst>
        </xdr:cNvPr>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37895</xdr:rowOff>
    </xdr:from>
    <xdr:to>
      <xdr:col>19</xdr:col>
      <xdr:colOff>133350</xdr:colOff>
      <xdr:row>83</xdr:row>
      <xdr:rowOff>16833</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3225800" y="14096795"/>
          <a:ext cx="889000" cy="15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170489</xdr:rowOff>
    </xdr:from>
    <xdr:to>
      <xdr:col>15</xdr:col>
      <xdr:colOff>82550</xdr:colOff>
      <xdr:row>82</xdr:row>
      <xdr:rowOff>37895</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2336800" y="14057939"/>
          <a:ext cx="889000" cy="3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170489</xdr:rowOff>
    </xdr:from>
    <xdr:to>
      <xdr:col>11</xdr:col>
      <xdr:colOff>31750</xdr:colOff>
      <xdr:row>82</xdr:row>
      <xdr:rowOff>12089</xdr:rowOff>
    </xdr:to>
    <xdr:cxnSp macro="">
      <xdr:nvCxnSpPr>
        <xdr:cNvPr id="207" name="直線コネクタ 206">
          <a:extLst>
            <a:ext uri="{FF2B5EF4-FFF2-40B4-BE49-F238E27FC236}">
              <a16:creationId xmlns="" xmlns:a16="http://schemas.microsoft.com/office/drawing/2014/main" id="{00000000-0008-0000-0300-0000CF000000}"/>
            </a:ext>
          </a:extLst>
        </xdr:cNvPr>
        <xdr:cNvCxnSpPr/>
      </xdr:nvCxnSpPr>
      <xdr:spPr>
        <a:xfrm flipV="1">
          <a:off x="1447800" y="14057939"/>
          <a:ext cx="8890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a:extLst>
            <a:ext uri="{FF2B5EF4-FFF2-40B4-BE49-F238E27FC236}">
              <a16:creationId xmlns="" xmlns:a16="http://schemas.microsoft.com/office/drawing/2014/main" id="{00000000-0008-0000-0300-0000D2000000}"/>
            </a:ext>
          </a:extLst>
        </xdr:cNvPr>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117511</xdr:rowOff>
    </xdr:from>
    <xdr:to>
      <xdr:col>23</xdr:col>
      <xdr:colOff>184150</xdr:colOff>
      <xdr:row>83</xdr:row>
      <xdr:rowOff>47661</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902200" y="1417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89588</xdr:rowOff>
    </xdr:from>
    <xdr:ext cx="762000" cy="259045"/>
    <xdr:sp macro="" textlink="">
      <xdr:nvSpPr>
        <xdr:cNvPr id="218" name="人件費・物件費等の状況該当値テキスト">
          <a:extLst>
            <a:ext uri="{FF2B5EF4-FFF2-40B4-BE49-F238E27FC236}">
              <a16:creationId xmlns="" xmlns:a16="http://schemas.microsoft.com/office/drawing/2014/main" id="{00000000-0008-0000-0300-0000DA000000}"/>
            </a:ext>
          </a:extLst>
        </xdr:cNvPr>
        <xdr:cNvSpPr txBox="1"/>
      </xdr:nvSpPr>
      <xdr:spPr>
        <a:xfrm>
          <a:off x="5041900" y="1414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137483</xdr:rowOff>
    </xdr:from>
    <xdr:to>
      <xdr:col>19</xdr:col>
      <xdr:colOff>184150</xdr:colOff>
      <xdr:row>83</xdr:row>
      <xdr:rowOff>67633</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4064000" y="1419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52410</xdr:rowOff>
    </xdr:from>
    <xdr:ext cx="7366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3733800" y="14282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158545</xdr:rowOff>
    </xdr:from>
    <xdr:to>
      <xdr:col>15</xdr:col>
      <xdr:colOff>133350</xdr:colOff>
      <xdr:row>82</xdr:row>
      <xdr:rowOff>88695</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3175000" y="140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98872</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2844800" y="138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119689</xdr:rowOff>
    </xdr:from>
    <xdr:to>
      <xdr:col>11</xdr:col>
      <xdr:colOff>82550</xdr:colOff>
      <xdr:row>82</xdr:row>
      <xdr:rowOff>49839</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2286000" y="1400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60016</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955800" y="1377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132739</xdr:rowOff>
    </xdr:from>
    <xdr:to>
      <xdr:col>7</xdr:col>
      <xdr:colOff>31750</xdr:colOff>
      <xdr:row>82</xdr:row>
      <xdr:rowOff>62889</xdr:rowOff>
    </xdr:to>
    <xdr:sp macro="" textlink="">
      <xdr:nvSpPr>
        <xdr:cNvPr id="225" name="楕円 224">
          <a:extLst>
            <a:ext uri="{FF2B5EF4-FFF2-40B4-BE49-F238E27FC236}">
              <a16:creationId xmlns="" xmlns:a16="http://schemas.microsoft.com/office/drawing/2014/main" id="{00000000-0008-0000-0300-0000E1000000}"/>
            </a:ext>
          </a:extLst>
        </xdr:cNvPr>
        <xdr:cNvSpPr/>
      </xdr:nvSpPr>
      <xdr:spPr>
        <a:xfrm>
          <a:off x="1397000" y="140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73066</xdr:rowOff>
    </xdr:from>
    <xdr:ext cx="762000" cy="259045"/>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066800" y="137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以前は、特別昇給等を継続的に実施してきたが、現在では、特殊勤務手当や退職時特別昇給などは廃止している。国家公務員の時限的な給与改定特例法の措置により平成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年度と平成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100.0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を超える指数となっていたが、この措置がない場合の参考値については平成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96.3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となる。平成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年度については、人事院勧告に対応する措置として県に準拠する内容で職員の給料額が上昇しており、これが要因となって類似団体内平均よりも</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ポイント高い指数となっている。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当該資料作成時点（</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月末時点）において、</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調査結果が未公表のため、前年度の数値を引用しているが、類似団体内平均を上回る指数で推移しているため、給料表における職務職階制の原則を順守するなど、定員管理と合わせて給与の適正化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86</xdr:row>
      <xdr:rowOff>155222</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179800" y="1489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 xmlns:a16="http://schemas.microsoft.com/office/drawing/2014/main"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10584</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5290800" y="148999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77611</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flipV="1">
          <a:off x="14401800" y="149267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87</xdr:row>
      <xdr:rowOff>77611</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a:off x="13512800" y="148999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a:extLst>
            <a:ext uri="{FF2B5EF4-FFF2-40B4-BE49-F238E27FC236}">
              <a16:creationId xmlns="" xmlns:a16="http://schemas.microsoft.com/office/drawing/2014/main" id="{00000000-0008-0000-0300-000010010000}"/>
            </a:ext>
          </a:extLst>
        </xdr:cNvPr>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80" name="給与水準   （国との比較）該当値テキスト">
          <a:extLst>
            <a:ext uri="{FF2B5EF4-FFF2-40B4-BE49-F238E27FC236}">
              <a16:creationId xmlns="" xmlns:a16="http://schemas.microsoft.com/office/drawing/2014/main" id="{00000000-0008-0000-0300-000018010000}"/>
            </a:ext>
          </a:extLst>
        </xdr:cNvPr>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年度以降、職員の新規採用を抑制してきたことにより、類似団体内平均とほぼ同程度の数値で推移してきた。ただし、ここ数年は保育士や保健師などの専門的な職員を採用していることで、平成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年度は類似団体内平均をわずかに上回っている。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今後も、自立計画における基本方針を継続していくことにより、より適正な定員管理に努める。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91154</xdr:rowOff>
    </xdr:from>
    <xdr:to>
      <xdr:col>81</xdr:col>
      <xdr:colOff>44450</xdr:colOff>
      <xdr:row>60</xdr:row>
      <xdr:rowOff>113474</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179800" y="10378154"/>
          <a:ext cx="8382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a:extLst>
            <a:ext uri="{FF2B5EF4-FFF2-40B4-BE49-F238E27FC236}">
              <a16:creationId xmlns="" xmlns:a16="http://schemas.microsoft.com/office/drawing/2014/main" id="{00000000-0008-0000-0300-000040010000}"/>
            </a:ext>
          </a:extLst>
        </xdr:cNvPr>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91154</xdr:rowOff>
    </xdr:from>
    <xdr:to>
      <xdr:col>77</xdr:col>
      <xdr:colOff>44450</xdr:colOff>
      <xdr:row>60</xdr:row>
      <xdr:rowOff>91757</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flipV="1">
          <a:off x="15290800" y="10378154"/>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56166</xdr:rowOff>
    </xdr:from>
    <xdr:to>
      <xdr:col>72</xdr:col>
      <xdr:colOff>203200</xdr:colOff>
      <xdr:row>60</xdr:row>
      <xdr:rowOff>91757</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4401800" y="10343166"/>
          <a:ext cx="8890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18161</xdr:rowOff>
    </xdr:from>
    <xdr:to>
      <xdr:col>68</xdr:col>
      <xdr:colOff>152400</xdr:colOff>
      <xdr:row>60</xdr:row>
      <xdr:rowOff>56166</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3512800" y="10305161"/>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62674</xdr:rowOff>
    </xdr:from>
    <xdr:to>
      <xdr:col>81</xdr:col>
      <xdr:colOff>95250</xdr:colOff>
      <xdr:row>60</xdr:row>
      <xdr:rowOff>164274</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6967200" y="103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34751</xdr:rowOff>
    </xdr:from>
    <xdr:ext cx="762000" cy="259045"/>
    <xdr:sp macro="" textlink="">
      <xdr:nvSpPr>
        <xdr:cNvPr id="339" name="定員管理の状況該当値テキスト">
          <a:extLst>
            <a:ext uri="{FF2B5EF4-FFF2-40B4-BE49-F238E27FC236}">
              <a16:creationId xmlns="" xmlns:a16="http://schemas.microsoft.com/office/drawing/2014/main" id="{00000000-0008-0000-0300-000053010000}"/>
            </a:ext>
          </a:extLst>
        </xdr:cNvPr>
        <xdr:cNvSpPr txBox="1"/>
      </xdr:nvSpPr>
      <xdr:spPr>
        <a:xfrm>
          <a:off x="17106900" y="1032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40354</xdr:rowOff>
    </xdr:from>
    <xdr:to>
      <xdr:col>77</xdr:col>
      <xdr:colOff>95250</xdr:colOff>
      <xdr:row>60</xdr:row>
      <xdr:rowOff>141954</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6129000" y="10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126731</xdr:rowOff>
    </xdr:from>
    <xdr:ext cx="7366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5798800" y="10413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40957</xdr:rowOff>
    </xdr:from>
    <xdr:to>
      <xdr:col>73</xdr:col>
      <xdr:colOff>44450</xdr:colOff>
      <xdr:row>60</xdr:row>
      <xdr:rowOff>142557</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5240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127334</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49098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5366</xdr:rowOff>
    </xdr:from>
    <xdr:to>
      <xdr:col>68</xdr:col>
      <xdr:colOff>203200</xdr:colOff>
      <xdr:row>60</xdr:row>
      <xdr:rowOff>106966</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4351000" y="102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91743</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4020800" y="1037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138811</xdr:rowOff>
    </xdr:from>
    <xdr:to>
      <xdr:col>64</xdr:col>
      <xdr:colOff>152400</xdr:colOff>
      <xdr:row>60</xdr:row>
      <xdr:rowOff>68961</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3462000" y="102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79138</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3131800" y="1002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第</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大型事業における地方債の償還が高止まりで推移してきたこと、また、地方債の償還のための公共下水道事業（一部事務組合）への負担金や農業集落排水事業に対する繰出金の影響が大きく、類似団体内平均を</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しかし、大型事業の償還については順次終了してきており、また、新規地方債の発行については年間の償還元金の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以内とすることを原則として事業を実施していることなどが要因となって、平成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18</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％を下回り、年々改善してき</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た</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月に完成し</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月から一般開放している町民交流センターに係る地方債の償還が始まる時点で比率の上昇</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見込まれるが、ダム建設に係る債務負担が平成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年度で終了したこと、新規事業を厳正に厳正に取捨選択して新規地方債の発行をできる限り抑制していくことで、今後も比率の更なる改善に努める。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35052</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6179800" y="71876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 xmlns:a16="http://schemas.microsoft.com/office/drawing/2014/main"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131572</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5290800" y="72359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131572</xdr:rowOff>
    </xdr:from>
    <xdr:to>
      <xdr:col>72</xdr:col>
      <xdr:colOff>203200</xdr:colOff>
      <xdr:row>43</xdr:row>
      <xdr:rowOff>85598</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4401800" y="73324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85598</xdr:rowOff>
    </xdr:from>
    <xdr:to>
      <xdr:col>68</xdr:col>
      <xdr:colOff>152400</xdr:colOff>
      <xdr:row>44</xdr:row>
      <xdr:rowOff>39624</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flipV="1">
          <a:off x="13512800" y="745794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8" name="楕円 397">
          <a:extLst>
            <a:ext uri="{FF2B5EF4-FFF2-40B4-BE49-F238E27FC236}">
              <a16:creationId xmlns="" xmlns:a16="http://schemas.microsoft.com/office/drawing/2014/main" id="{00000000-0008-0000-0300-00008E010000}"/>
            </a:ext>
          </a:extLst>
        </xdr:cNvPr>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399" name="公債費負担の状況該当値テキスト">
          <a:extLst>
            <a:ext uri="{FF2B5EF4-FFF2-40B4-BE49-F238E27FC236}">
              <a16:creationId xmlns="" xmlns:a16="http://schemas.microsoft.com/office/drawing/2014/main" id="{00000000-0008-0000-0300-00008F010000}"/>
            </a:ext>
          </a:extLst>
        </xdr:cNvPr>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80772</xdr:rowOff>
    </xdr:from>
    <xdr:to>
      <xdr:col>73</xdr:col>
      <xdr:colOff>44450</xdr:colOff>
      <xdr:row>43</xdr:row>
      <xdr:rowOff>10922</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167149</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34798</xdr:rowOff>
    </xdr:from>
    <xdr:to>
      <xdr:col>68</xdr:col>
      <xdr:colOff>203200</xdr:colOff>
      <xdr:row>43</xdr:row>
      <xdr:rowOff>136398</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121175</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160274</xdr:rowOff>
    </xdr:from>
    <xdr:to>
      <xdr:col>64</xdr:col>
      <xdr:colOff>152400</xdr:colOff>
      <xdr:row>44</xdr:row>
      <xdr:rowOff>90424</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3462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75201</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3131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次大石田町総合振興計画に基づいて実施してきた道路改良事業や土地区画整理事業、地方債現在高のおよそ</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％を占める臨時財政対策債など、標準財政規模の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2.42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倍となる地方債現在高が大きく影響し、将来負担比率は類似団体内平均と比較すると、非常に高い比率となっている。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近年では、行財政改革で設定した基準により新規地方債の発行を抑制しており、大型事業の償還も順次終了している。また、長年続いてきたダム建設に係る国営村山北部土地改良事業負担金の償還が平成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年度で終了したことで、その分の将来負担が軽減される。しかし、町内の流雪溝整備事業が今後も継続するほか、平成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年度にかけて町の大規模プロジェクトとして町民交流センターの建設に取り組んできたことから、その財源として</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割ほどを地方債により確保してきたこともあり、</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来年度は数値</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が一時的に上昇する見込みである。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今後、新規事業の実施に当たっては厳正に取捨選択を行い、より一層の財政の健全化に努める。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136356</xdr:rowOff>
    </xdr:from>
    <xdr:to>
      <xdr:col>81</xdr:col>
      <xdr:colOff>44450</xdr:colOff>
      <xdr:row>18</xdr:row>
      <xdr:rowOff>142790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flipV="1">
          <a:off x="16179800" y="3222456"/>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6054</xdr:rowOff>
    </xdr:from>
    <xdr:to>
      <xdr:col>77</xdr:col>
      <xdr:colOff>44450</xdr:colOff>
      <xdr:row>18</xdr:row>
      <xdr:rowOff>142790</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5290800" y="30921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113157</xdr:rowOff>
    </xdr:from>
    <xdr:to>
      <xdr:col>72</xdr:col>
      <xdr:colOff>203200</xdr:colOff>
      <xdr:row>18</xdr:row>
      <xdr:rowOff>6054</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a:off x="14401800" y="302780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70527</xdr:rowOff>
    </xdr:from>
    <xdr:to>
      <xdr:col>68</xdr:col>
      <xdr:colOff>152400</xdr:colOff>
      <xdr:row>17</xdr:row>
      <xdr:rowOff>113157</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a:off x="13512800" y="2985177"/>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85556</xdr:rowOff>
    </xdr:from>
    <xdr:to>
      <xdr:col>81</xdr:col>
      <xdr:colOff>95250</xdr:colOff>
      <xdr:row>19</xdr:row>
      <xdr:rowOff>15706</xdr:rowOff>
    </xdr:to>
    <xdr:sp macro="" textlink="">
      <xdr:nvSpPr>
        <xdr:cNvPr id="460" name="楕円 459">
          <a:extLst>
            <a:ext uri="{FF2B5EF4-FFF2-40B4-BE49-F238E27FC236}">
              <a16:creationId xmlns="" xmlns:a16="http://schemas.microsoft.com/office/drawing/2014/main" id="{00000000-0008-0000-0300-0000CC010000}"/>
            </a:ext>
          </a:extLst>
        </xdr:cNvPr>
        <xdr:cNvSpPr/>
      </xdr:nvSpPr>
      <xdr:spPr>
        <a:xfrm>
          <a:off x="16967200" y="317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57633</xdr:rowOff>
    </xdr:from>
    <xdr:ext cx="762000" cy="259045"/>
    <xdr:sp macro="" textlink="">
      <xdr:nvSpPr>
        <xdr:cNvPr id="461" name="将来負担の状況該当値テキスト">
          <a:extLst>
            <a:ext uri="{FF2B5EF4-FFF2-40B4-BE49-F238E27FC236}">
              <a16:creationId xmlns="" xmlns:a16="http://schemas.microsoft.com/office/drawing/2014/main" id="{00000000-0008-0000-0300-0000CD010000}"/>
            </a:ext>
          </a:extLst>
        </xdr:cNvPr>
        <xdr:cNvSpPr txBox="1"/>
      </xdr:nvSpPr>
      <xdr:spPr>
        <a:xfrm>
          <a:off x="17106900" y="314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91990</xdr:rowOff>
    </xdr:from>
    <xdr:to>
      <xdr:col>77</xdr:col>
      <xdr:colOff>95250</xdr:colOff>
      <xdr:row>19</xdr:row>
      <xdr:rowOff>22141</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6129000" y="3178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6918</xdr:rowOff>
    </xdr:from>
    <xdr:ext cx="7366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5798800" y="3264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126704</xdr:rowOff>
    </xdr:from>
    <xdr:to>
      <xdr:col>73</xdr:col>
      <xdr:colOff>44450</xdr:colOff>
      <xdr:row>18</xdr:row>
      <xdr:rowOff>56854</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5240000" y="30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41631</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4909800" y="312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62357</xdr:rowOff>
    </xdr:from>
    <xdr:to>
      <xdr:col>68</xdr:col>
      <xdr:colOff>203200</xdr:colOff>
      <xdr:row>17</xdr:row>
      <xdr:rowOff>163957</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4351000" y="29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148734</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020800" y="306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19727</xdr:rowOff>
    </xdr:from>
    <xdr:to>
      <xdr:col>64</xdr:col>
      <xdr:colOff>152400</xdr:colOff>
      <xdr:row>17</xdr:row>
      <xdr:rowOff>121327</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3462000" y="29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106104</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3131800" y="302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7,130
7,054
79.54
5,529,147
5,318,217
200,982
2,841,723
6,874,912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年度以降職員の新規採用を抑制してきたこともあり、人件費の比率はほぼ横ばいの水準で推移しているが、依然として類似団体内平均よりも高く、平成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年度では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4.5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ポイント上回っている。平成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は地方議会議員年金制度の廃止に伴う議員共済組合負担金の大幅な増が人件費に影響しているほか、ここ数年、人事院勧告に対応する措置として県に準拠する給料表に改定しているなど、職員の給料額が上昇していることも、比率が高い要因となっている。これまで、自立計画に基づいて職員数を減員してきており、今後も適正な定員管理と合わせて給与の適正化を図り、人件費の抑制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38</xdr:row>
      <xdr:rowOff>149860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6657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142240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565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50800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37</xdr:row>
      <xdr:rowOff>153670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48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策定した「新たな大石田町を目指した自立計画」に基づいて、物件費についてはこれまで予算編成時にマイナスシーリングを設定し、経費の抑制を図ってきた。また、物品等の集中管理・購入方式を行うことや、長期継続契約を推進することなどにより経費の節減を図ってきた結果、類似団体内平均を</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4.3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今後もこのような水準を維持していくよう努めるが、平成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月から町民交流センターの一般開放が始まり、それに伴う物件費等が増加すること</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や</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年度に利用を停止した施設の解体</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、適正な施設運営を図り、経費抑制に努める。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133531</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5671800" y="25273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122101</xdr:rowOff>
    </xdr:from>
    <xdr:to>
      <xdr:col>78</xdr:col>
      <xdr:colOff>69850</xdr:colOff>
      <xdr:row>14</xdr:row>
      <xdr:rowOff>127000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4782800" y="2350951"/>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102507</xdr:rowOff>
    </xdr:from>
    <xdr:to>
      <xdr:col>73</xdr:col>
      <xdr:colOff>180975</xdr:colOff>
      <xdr:row>13</xdr:row>
      <xdr:rowOff>122101</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a:off x="13893800" y="23313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102507</xdr:rowOff>
    </xdr:from>
    <xdr:to>
      <xdr:col>69</xdr:col>
      <xdr:colOff>92075</xdr:colOff>
      <xdr:row>13</xdr:row>
      <xdr:rowOff>148227</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flipV="1">
          <a:off x="13004800" y="23313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82731</xdr:rowOff>
    </xdr:from>
    <xdr:to>
      <xdr:col>82</xdr:col>
      <xdr:colOff>158750</xdr:colOff>
      <xdr:row>15</xdr:row>
      <xdr:rowOff>12881</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99258</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232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71301</xdr:rowOff>
    </xdr:from>
    <xdr:to>
      <xdr:col>74</xdr:col>
      <xdr:colOff>31750</xdr:colOff>
      <xdr:row>14</xdr:row>
      <xdr:rowOff>1451</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2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11628</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206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51707</xdr:rowOff>
    </xdr:from>
    <xdr:to>
      <xdr:col>69</xdr:col>
      <xdr:colOff>142875</xdr:colOff>
      <xdr:row>13</xdr:row>
      <xdr:rowOff>153307</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163484</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97427</xdr:rowOff>
    </xdr:from>
    <xdr:to>
      <xdr:col>65</xdr:col>
      <xdr:colOff>53975</xdr:colOff>
      <xdr:row>14</xdr:row>
      <xdr:rowOff>27577</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23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37754</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20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高齢化率が平成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月</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日現在で</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38.1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％と山形県平均や全国平均よりも高いことや、平成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年度には小学生までの児童医療の無料化、さらに、平成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年度からは対象範囲を拡大して中学</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年生までの医療費を無料化していることなどの要因があり、類似団体内平均と同程度で推移してきたが、平成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年度については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扶助費については、今後も医療費等の社会保障関係に要する費用の増加傾向が続くと見込まれるため、資格診査等を厳正に行うことや各種予防活動の充実を図るなど、財政を圧迫するような扶助費の上昇傾向に歯止めをかける取り組みを進めていくよう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55</xdr:row>
      <xdr:rowOff>69850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flipV="1">
          <a:off x="3987800" y="9309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69850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3098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31750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2209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165100</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a:off x="1320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0" name="扶助費該当値テキスト">
          <a:extLst>
            <a:ext uri="{FF2B5EF4-FFF2-40B4-BE49-F238E27FC236}">
              <a16:creationId xmlns="" xmlns:a16="http://schemas.microsoft.com/office/drawing/2014/main" id="{00000000-0008-0000-0400-0000D2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その他に係る経常収支比率は、平成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年度以降、類似団体内平均を上回る比率で推移してきており、平成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ポイント上回っている。当町は全国でも有数の豪雪地帯であることから、降雪の状況によって維持補修費が大きく変動するが、特に平成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ポイントを超える比率となっており、</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年度で</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また、国民健康保険特別会計や介護保険特別会計に対する繰出金が年々増加傾向にあること、農業集落排水事業特別会計における地方債の償還が当面高水準で推移することからその公債費繰出金も大きな割合を占め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129286</xdr:rowOff>
    </xdr:from>
    <xdr:to>
      <xdr:col>82</xdr:col>
      <xdr:colOff>107950</xdr:colOff>
      <xdr:row>57</xdr:row>
      <xdr:rowOff>138430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5671800" y="99019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a:extLst>
            <a:ext uri="{FF2B5EF4-FFF2-40B4-BE49-F238E27FC236}">
              <a16:creationId xmlns="" xmlns:a16="http://schemas.microsoft.com/office/drawing/2014/main" id="{00000000-0008-0000-0400-0000F9000000}"/>
            </a:ext>
          </a:extLst>
        </xdr:cNvPr>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97282</xdr:rowOff>
    </xdr:from>
    <xdr:to>
      <xdr:col>78</xdr:col>
      <xdr:colOff>69850</xdr:colOff>
      <xdr:row>57</xdr:row>
      <xdr:rowOff>129286</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4782800" y="9869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97282</xdr:rowOff>
    </xdr:from>
    <xdr:to>
      <xdr:col>73</xdr:col>
      <xdr:colOff>180975</xdr:colOff>
      <xdr:row>57</xdr:row>
      <xdr:rowOff>101854</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flipV="1">
          <a:off x="13893800" y="9869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101854</xdr:rowOff>
    </xdr:from>
    <xdr:to>
      <xdr:col>69</xdr:col>
      <xdr:colOff>92075</xdr:colOff>
      <xdr:row>57</xdr:row>
      <xdr:rowOff>101854</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a:off x="13004800" y="9874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8" name="その他該当値テキスト">
          <a:extLst>
            <a:ext uri="{FF2B5EF4-FFF2-40B4-BE49-F238E27FC236}">
              <a16:creationId xmlns="" xmlns:a16="http://schemas.microsoft.com/office/drawing/2014/main" id="{00000000-0008-0000-0400-00000C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78486</xdr:rowOff>
    </xdr:from>
    <xdr:to>
      <xdr:col>78</xdr:col>
      <xdr:colOff>120650</xdr:colOff>
      <xdr:row>58</xdr:row>
      <xdr:rowOff>8636</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5621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164863</xdr:rowOff>
    </xdr:from>
    <xdr:ext cx="7366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5290800" y="993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46482</xdr:rowOff>
    </xdr:from>
    <xdr:to>
      <xdr:col>74</xdr:col>
      <xdr:colOff>31750</xdr:colOff>
      <xdr:row>57</xdr:row>
      <xdr:rowOff>148082</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4732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132859</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4401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51054</xdr:rowOff>
    </xdr:from>
    <xdr:to>
      <xdr:col>69</xdr:col>
      <xdr:colOff>142875</xdr:colOff>
      <xdr:row>57</xdr:row>
      <xdr:rowOff>152654</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3843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137431</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3512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51054</xdr:rowOff>
    </xdr:from>
    <xdr:to>
      <xdr:col>65</xdr:col>
      <xdr:colOff>53975</xdr:colOff>
      <xdr:row>57</xdr:row>
      <xdr:rowOff>152654</xdr:rowOff>
    </xdr:to>
    <xdr:sp macro="" textlink="">
      <xdr:nvSpPr>
        <xdr:cNvPr id="275" name="楕円 274">
          <a:extLst>
            <a:ext uri="{FF2B5EF4-FFF2-40B4-BE49-F238E27FC236}">
              <a16:creationId xmlns="" xmlns:a16="http://schemas.microsoft.com/office/drawing/2014/main" id="{00000000-0008-0000-0400-000013010000}"/>
            </a:ext>
          </a:extLst>
        </xdr:cNvPr>
        <xdr:cNvSpPr/>
      </xdr:nvSpPr>
      <xdr:spPr>
        <a:xfrm>
          <a:off x="12954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137431</xdr:rowOff>
    </xdr:from>
    <xdr:ext cx="762000" cy="259045"/>
    <xdr:sp macro="" textlink="">
      <xdr:nvSpPr>
        <xdr:cNvPr id="276" name="テキスト ボックス 275">
          <a:extLst>
            <a:ext uri="{FF2B5EF4-FFF2-40B4-BE49-F238E27FC236}">
              <a16:creationId xmlns="" xmlns:a16="http://schemas.microsoft.com/office/drawing/2014/main" id="{00000000-0008-0000-0400-000014010000}"/>
            </a:ext>
          </a:extLst>
        </xdr:cNvPr>
        <xdr:cNvSpPr txBox="1"/>
      </xdr:nvSpPr>
      <xdr:spPr>
        <a:xfrm>
          <a:off x="12623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補助費等については、類似団体内平均とほぼ同程度の水準で推移してきており、平成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年度は類似団体内平均を</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補助費等の経常的な経費としては、隣接する尾花沢市への常備消防事務委託料のほか、尾花沢市大石田町環境衛生事業組合をはじめとする一部事務組合への負担金が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以上を占めており、これらについては、今後もほぼ同程度で推移すると見込まれる。また、町独自での補助金等の助成団体は極めて少ないが、各種団体の決算書等を通して補助金の必要性を検討するなど、今後も抑制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76708</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5671800" y="6244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 xmlns:a16="http://schemas.microsoft.com/office/drawing/2014/main"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99568</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4782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99568</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3893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104140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flipV="1">
          <a:off x="13004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6" name="補助費等該当値テキスト">
          <a:extLst>
            <a:ext uri="{FF2B5EF4-FFF2-40B4-BE49-F238E27FC236}">
              <a16:creationId xmlns="" xmlns:a16="http://schemas.microsoft.com/office/drawing/2014/main" id="{00000000-0008-0000-0400-000046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kumimoji="1" lang="ja-JP" altLang="ja-JP" sz="1100">
              <a:solidFill>
                <a:schemeClr val="dk1"/>
              </a:solidFill>
              <a:effectLst/>
              <a:latin typeface="+mn-lt"/>
              <a:ea typeface="+mn-ea"/>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次大石田町総合振興計画に基づいて実施してきた道路改良事業や土地区画整理事業などの大型事業における地方債の償還が影響し、類似団体内平均を</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ポイントと大きく上回る比率となっている。また、平成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校を</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校に統合するために建設した大石田中学校に係る大きな償還が始まっている。公債費が高止まりの状況はもうしばらく続く見込みであるが、以前の大型事業の償還は順次終了しており、また、新規地方債の発行は年間の償還元金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以内とする基準を原則としており、地方債残高は年々減少してきた。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pPr>
            <a:lnSpc>
              <a:spcPts val="1100"/>
            </a:lnSpc>
          </a:pP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かけて町の大規模プロジェクトとして町民交流センターの建設に取り組み、その財源確保のために多額の地方債を発行してきたが、それ以外の事業については地方債発行に係る原則を順守していき、事業の実施に当たっては費用対効果を適正に判断しながら新規地方債の抑制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14987</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3987800" y="135458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a:extLst>
            <a:ext uri="{FF2B5EF4-FFF2-40B4-BE49-F238E27FC236}">
              <a16:creationId xmlns="" xmlns:a16="http://schemas.microsoft.com/office/drawing/2014/main" id="{00000000-0008-0000-0400-00006D010000}"/>
            </a:ext>
          </a:extLst>
        </xdr:cNvPr>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140715</xdr:rowOff>
    </xdr:from>
    <xdr:to>
      <xdr:col>19</xdr:col>
      <xdr:colOff>187325</xdr:colOff>
      <xdr:row>79</xdr:row>
      <xdr:rowOff>1270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3098800" y="135138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a:extLst>
            <a:ext uri="{FF2B5EF4-FFF2-40B4-BE49-F238E27FC236}">
              <a16:creationId xmlns="" xmlns:a16="http://schemas.microsoft.com/office/drawing/2014/main" id="{00000000-0008-0000-0400-000071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140715</xdr:rowOff>
    </xdr:from>
    <xdr:to>
      <xdr:col>15</xdr:col>
      <xdr:colOff>98425</xdr:colOff>
      <xdr:row>78</xdr:row>
      <xdr:rowOff>163576</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2209800" y="135138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163576</xdr:rowOff>
    </xdr:from>
    <xdr:to>
      <xdr:col>11</xdr:col>
      <xdr:colOff>9525</xdr:colOff>
      <xdr:row>79</xdr:row>
      <xdr:rowOff>78994</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flipV="1">
          <a:off x="1320800" y="135366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135637</xdr:rowOff>
    </xdr:from>
    <xdr:to>
      <xdr:col>24</xdr:col>
      <xdr:colOff>76200</xdr:colOff>
      <xdr:row>79</xdr:row>
      <xdr:rowOff>65787</xdr:rowOff>
    </xdr:to>
    <xdr:sp macro="" textlink="">
      <xdr:nvSpPr>
        <xdr:cNvPr id="383" name="楕円 382">
          <a:extLst>
            <a:ext uri="{FF2B5EF4-FFF2-40B4-BE49-F238E27FC236}">
              <a16:creationId xmlns="" xmlns:a16="http://schemas.microsoft.com/office/drawing/2014/main" id="{00000000-0008-0000-0400-00007F010000}"/>
            </a:ext>
          </a:extLst>
        </xdr:cNvPr>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107714</xdr:rowOff>
    </xdr:from>
    <xdr:ext cx="762000" cy="259045"/>
    <xdr:sp macro="" textlink="">
      <xdr:nvSpPr>
        <xdr:cNvPr id="384" name="公債費該当値テキスト">
          <a:extLst>
            <a:ext uri="{FF2B5EF4-FFF2-40B4-BE49-F238E27FC236}">
              <a16:creationId xmlns="" xmlns:a16="http://schemas.microsoft.com/office/drawing/2014/main" id="{00000000-0008-0000-0400-000080010000}"/>
            </a:ext>
          </a:extLst>
        </xdr:cNvPr>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89915</xdr:rowOff>
    </xdr:from>
    <xdr:to>
      <xdr:col>15</xdr:col>
      <xdr:colOff>149225</xdr:colOff>
      <xdr:row>79</xdr:row>
      <xdr:rowOff>20065</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4842</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112776</xdr:rowOff>
    </xdr:from>
    <xdr:to>
      <xdr:col>11</xdr:col>
      <xdr:colOff>60325</xdr:colOff>
      <xdr:row>79</xdr:row>
      <xdr:rowOff>42926</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27703</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28194</xdr:rowOff>
    </xdr:from>
    <xdr:to>
      <xdr:col>6</xdr:col>
      <xdr:colOff>171450</xdr:colOff>
      <xdr:row>79</xdr:row>
      <xdr:rowOff>129794</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1270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114571</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939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年度と比較すると、経常収支比率は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91.6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91.2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した。比率全体では類似団体内平均を</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下回って</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前年度よりも</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したが</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経常収支比率のうち</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％を公債費が占め</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数値も高い状況である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年度から町民交流センターの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運営が通年となり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維持管理費</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が増大したことやふるさと応援寄附額の増加による積立金の上昇が数値の改善幅が低い要因である</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できる限り財政を圧迫する状況に歯止めをかけ、各経費を抑制していくよう努める。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そのほかの比率については</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若干の増減</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あるものの前年度とほぼ同程度の比率となった。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76</xdr:row>
      <xdr:rowOff>40132</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flipV="1">
          <a:off x="15671800" y="13038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a:extLst>
            <a:ext uri="{FF2B5EF4-FFF2-40B4-BE49-F238E27FC236}">
              <a16:creationId xmlns="" xmlns:a16="http://schemas.microsoft.com/office/drawing/2014/main" id="{00000000-0008-0000-0400-0000A8010000}"/>
            </a:ext>
          </a:extLst>
        </xdr:cNvPr>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76</xdr:row>
      <xdr:rowOff>40132</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4782800" y="1287373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a:extLst>
            <a:ext uri="{FF2B5EF4-FFF2-40B4-BE49-F238E27FC236}">
              <a16:creationId xmlns="" xmlns:a16="http://schemas.microsoft.com/office/drawing/2014/main" id="{00000000-0008-0000-0400-0000AC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113284</xdr:rowOff>
    </xdr:from>
    <xdr:to>
      <xdr:col>73</xdr:col>
      <xdr:colOff>180975</xdr:colOff>
      <xdr:row>75</xdr:row>
      <xdr:rowOff>14986</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3893800" y="128005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113284</xdr:rowOff>
    </xdr:from>
    <xdr:to>
      <xdr:col>69</xdr:col>
      <xdr:colOff>92075</xdr:colOff>
      <xdr:row>74</xdr:row>
      <xdr:rowOff>149860</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flipV="1">
          <a:off x="13004800" y="128005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42" name="楕円 441">
          <a:extLst>
            <a:ext uri="{FF2B5EF4-FFF2-40B4-BE49-F238E27FC236}">
              <a16:creationId xmlns="" xmlns:a16="http://schemas.microsoft.com/office/drawing/2014/main" id="{00000000-0008-0000-0400-0000BA010000}"/>
            </a:ext>
          </a:extLst>
        </xdr:cNvPr>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43" name="公債費以外該当値テキスト">
          <a:extLst>
            <a:ext uri="{FF2B5EF4-FFF2-40B4-BE49-F238E27FC236}">
              <a16:creationId xmlns="" xmlns:a16="http://schemas.microsoft.com/office/drawing/2014/main" id="{00000000-0008-0000-0400-0000BB010000}"/>
            </a:ext>
          </a:extLst>
        </xdr:cNvPr>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62484</xdr:rowOff>
    </xdr:from>
    <xdr:to>
      <xdr:col>69</xdr:col>
      <xdr:colOff>142875</xdr:colOff>
      <xdr:row>74</xdr:row>
      <xdr:rowOff>164084</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3843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2811</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39387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26931</xdr:rowOff>
    </xdr:from>
    <xdr:to>
      <xdr:col>29</xdr:col>
      <xdr:colOff>127000</xdr:colOff>
      <xdr:row>18</xdr:row>
      <xdr:rowOff>42778</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flipV="1">
          <a:off x="5003800" y="3160656"/>
          <a:ext cx="647700" cy="1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11708</xdr:rowOff>
    </xdr:from>
    <xdr:ext cx="762000" cy="259045"/>
    <xdr:sp macro="" textlink="">
      <xdr:nvSpPr>
        <xdr:cNvPr id="49" name="人口1人当たり決算額の推移平均値テキスト130">
          <a:extLst>
            <a:ext uri="{FF2B5EF4-FFF2-40B4-BE49-F238E27FC236}">
              <a16:creationId xmlns="" xmlns:a16="http://schemas.microsoft.com/office/drawing/2014/main" id="{00000000-0008-0000-0500-000031000000}"/>
            </a:ext>
          </a:extLst>
        </xdr:cNvPr>
        <xdr:cNvSpPr txBox="1"/>
      </xdr:nvSpPr>
      <xdr:spPr>
        <a:xfrm>
          <a:off x="5740400" y="3145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42778</xdr:rowOff>
    </xdr:from>
    <xdr:to>
      <xdr:col>26</xdr:col>
      <xdr:colOff>50800</xdr:colOff>
      <xdr:row>18</xdr:row>
      <xdr:rowOff>113552</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flipV="1">
          <a:off x="4305300" y="3176503"/>
          <a:ext cx="698500" cy="70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 xmlns:a16="http://schemas.microsoft.com/office/drawing/2014/main"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113552</xdr:rowOff>
    </xdr:from>
    <xdr:to>
      <xdr:col>22</xdr:col>
      <xdr:colOff>114300</xdr:colOff>
      <xdr:row>18</xdr:row>
      <xdr:rowOff>146151</xdr:rowOff>
    </xdr:to>
    <xdr:cxnSp macro="">
      <xdr:nvCxnSpPr>
        <xdr:cNvPr id="54" name="直線コネクタ 53">
          <a:extLst>
            <a:ext uri="{FF2B5EF4-FFF2-40B4-BE49-F238E27FC236}">
              <a16:creationId xmlns="" xmlns:a16="http://schemas.microsoft.com/office/drawing/2014/main" id="{00000000-0008-0000-0500-000036000000}"/>
            </a:ext>
          </a:extLst>
        </xdr:cNvPr>
        <xdr:cNvCxnSpPr/>
      </xdr:nvCxnSpPr>
      <xdr:spPr bwMode="auto">
        <a:xfrm flipV="1">
          <a:off x="3606800" y="3247277"/>
          <a:ext cx="698500" cy="32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 xmlns:a16="http://schemas.microsoft.com/office/drawing/2014/main"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146151</xdr:rowOff>
    </xdr:from>
    <xdr:to>
      <xdr:col>18</xdr:col>
      <xdr:colOff>177800</xdr:colOff>
      <xdr:row>19</xdr:row>
      <xdr:rowOff>20320</xdr:rowOff>
    </xdr:to>
    <xdr:cxnSp macro="">
      <xdr:nvCxnSpPr>
        <xdr:cNvPr id="57" name="直線コネクタ 56">
          <a:extLst>
            <a:ext uri="{FF2B5EF4-FFF2-40B4-BE49-F238E27FC236}">
              <a16:creationId xmlns="" xmlns:a16="http://schemas.microsoft.com/office/drawing/2014/main" id="{00000000-0008-0000-0500-000039000000}"/>
            </a:ext>
          </a:extLst>
        </xdr:cNvPr>
        <xdr:cNvCxnSpPr/>
      </xdr:nvCxnSpPr>
      <xdr:spPr bwMode="auto">
        <a:xfrm flipV="1">
          <a:off x="2908300" y="3279876"/>
          <a:ext cx="698500" cy="45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147581</xdr:rowOff>
    </xdr:from>
    <xdr:to>
      <xdr:col>29</xdr:col>
      <xdr:colOff>177800</xdr:colOff>
      <xdr:row>18</xdr:row>
      <xdr:rowOff>77731</xdr:rowOff>
    </xdr:to>
    <xdr:sp macro="" textlink="">
      <xdr:nvSpPr>
        <xdr:cNvPr id="67" name="楕円 66">
          <a:extLst>
            <a:ext uri="{FF2B5EF4-FFF2-40B4-BE49-F238E27FC236}">
              <a16:creationId xmlns="" xmlns:a16="http://schemas.microsoft.com/office/drawing/2014/main" id="{00000000-0008-0000-0500-000043000000}"/>
            </a:ext>
          </a:extLst>
        </xdr:cNvPr>
        <xdr:cNvSpPr/>
      </xdr:nvSpPr>
      <xdr:spPr bwMode="auto">
        <a:xfrm>
          <a:off x="5600700" y="310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164108</xdr:rowOff>
    </xdr:from>
    <xdr:ext cx="762000" cy="259045"/>
    <xdr:sp macro="" textlink="">
      <xdr:nvSpPr>
        <xdr:cNvPr id="68" name="人口1人当たり決算額の推移該当値テキスト130">
          <a:extLst>
            <a:ext uri="{FF2B5EF4-FFF2-40B4-BE49-F238E27FC236}">
              <a16:creationId xmlns="" xmlns:a16="http://schemas.microsoft.com/office/drawing/2014/main" id="{00000000-0008-0000-0500-000044000000}"/>
            </a:ext>
          </a:extLst>
        </xdr:cNvPr>
        <xdr:cNvSpPr txBox="1"/>
      </xdr:nvSpPr>
      <xdr:spPr>
        <a:xfrm>
          <a:off x="5740400" y="295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163428</xdr:rowOff>
    </xdr:from>
    <xdr:to>
      <xdr:col>26</xdr:col>
      <xdr:colOff>101600</xdr:colOff>
      <xdr:row>18</xdr:row>
      <xdr:rowOff>93578</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4953000" y="312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78355</xdr:rowOff>
    </xdr:from>
    <xdr:ext cx="7366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4622800" y="3212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62752</xdr:rowOff>
    </xdr:from>
    <xdr:to>
      <xdr:col>22</xdr:col>
      <xdr:colOff>165100</xdr:colOff>
      <xdr:row>18</xdr:row>
      <xdr:rowOff>164352</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254500" y="319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149129</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3924300" y="328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95351</xdr:rowOff>
    </xdr:from>
    <xdr:to>
      <xdr:col>19</xdr:col>
      <xdr:colOff>38100</xdr:colOff>
      <xdr:row>19</xdr:row>
      <xdr:rowOff>25501</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3556000" y="3229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10278</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225800" y="331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140970</xdr:rowOff>
    </xdr:from>
    <xdr:to>
      <xdr:col>15</xdr:col>
      <xdr:colOff>101600</xdr:colOff>
      <xdr:row>19</xdr:row>
      <xdr:rowOff>71120</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2857500" y="3274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55897</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2527300" y="336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280600</xdr:rowOff>
    </xdr:from>
    <xdr:to>
      <xdr:col>29</xdr:col>
      <xdr:colOff>127000</xdr:colOff>
      <xdr:row>34</xdr:row>
      <xdr:rowOff>310470</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003800" y="6548050"/>
          <a:ext cx="647700" cy="29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a:extLst>
            <a:ext uri="{FF2B5EF4-FFF2-40B4-BE49-F238E27FC236}">
              <a16:creationId xmlns="" xmlns:a16="http://schemas.microsoft.com/office/drawing/2014/main" id="{00000000-0008-0000-0500-00006E000000}"/>
            </a:ext>
          </a:extLst>
        </xdr:cNvPr>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310470</xdr:rowOff>
    </xdr:from>
    <xdr:to>
      <xdr:col>26</xdr:col>
      <xdr:colOff>50800</xdr:colOff>
      <xdr:row>34</xdr:row>
      <xdr:rowOff>329330</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flipV="1">
          <a:off x="4305300" y="6577920"/>
          <a:ext cx="698500" cy="1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a:extLst>
            <a:ext uri="{FF2B5EF4-FFF2-40B4-BE49-F238E27FC236}">
              <a16:creationId xmlns="" xmlns:a16="http://schemas.microsoft.com/office/drawing/2014/main" id="{00000000-0008-0000-0500-000072000000}"/>
            </a:ext>
          </a:extLst>
        </xdr:cNvPr>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185731</xdr:rowOff>
    </xdr:from>
    <xdr:to>
      <xdr:col>22</xdr:col>
      <xdr:colOff>114300</xdr:colOff>
      <xdr:row>34</xdr:row>
      <xdr:rowOff>329330</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3606800" y="6453181"/>
          <a:ext cx="698500" cy="143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176530</xdr:rowOff>
    </xdr:from>
    <xdr:to>
      <xdr:col>18</xdr:col>
      <xdr:colOff>177800</xdr:colOff>
      <xdr:row>34</xdr:row>
      <xdr:rowOff>185731</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2908300" y="6443980"/>
          <a:ext cx="698500" cy="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59688</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2527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229800</xdr:rowOff>
    </xdr:from>
    <xdr:to>
      <xdr:col>29</xdr:col>
      <xdr:colOff>177800</xdr:colOff>
      <xdr:row>34</xdr:row>
      <xdr:rowOff>331400</xdr:rowOff>
    </xdr:to>
    <xdr:sp macro="" textlink="">
      <xdr:nvSpPr>
        <xdr:cNvPr id="128" name="楕円 127">
          <a:extLst>
            <a:ext uri="{FF2B5EF4-FFF2-40B4-BE49-F238E27FC236}">
              <a16:creationId xmlns="" xmlns:a16="http://schemas.microsoft.com/office/drawing/2014/main" id="{00000000-0008-0000-0500-000080000000}"/>
            </a:ext>
          </a:extLst>
        </xdr:cNvPr>
        <xdr:cNvSpPr/>
      </xdr:nvSpPr>
      <xdr:spPr bwMode="auto">
        <a:xfrm>
          <a:off x="5600700" y="649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74877</xdr:rowOff>
    </xdr:from>
    <xdr:ext cx="762000" cy="259045"/>
    <xdr:sp macro="" textlink="">
      <xdr:nvSpPr>
        <xdr:cNvPr id="129" name="人口1人当たり決算額の推移該当値テキスト445">
          <a:extLst>
            <a:ext uri="{FF2B5EF4-FFF2-40B4-BE49-F238E27FC236}">
              <a16:creationId xmlns="" xmlns:a16="http://schemas.microsoft.com/office/drawing/2014/main" id="{00000000-0008-0000-0500-000081000000}"/>
            </a:ext>
          </a:extLst>
        </xdr:cNvPr>
        <xdr:cNvSpPr txBox="1"/>
      </xdr:nvSpPr>
      <xdr:spPr>
        <a:xfrm>
          <a:off x="5740400" y="63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259670</xdr:rowOff>
    </xdr:from>
    <xdr:to>
      <xdr:col>26</xdr:col>
      <xdr:colOff>101600</xdr:colOff>
      <xdr:row>35</xdr:row>
      <xdr:rowOff>18370</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4953000" y="6527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28548</xdr:rowOff>
    </xdr:from>
    <xdr:ext cx="7366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622800" y="6295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278530</xdr:rowOff>
    </xdr:from>
    <xdr:to>
      <xdr:col>22</xdr:col>
      <xdr:colOff>165100</xdr:colOff>
      <xdr:row>35</xdr:row>
      <xdr:rowOff>37230</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254500" y="654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47407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3924300" y="63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134931</xdr:rowOff>
    </xdr:from>
    <xdr:to>
      <xdr:col>19</xdr:col>
      <xdr:colOff>38100</xdr:colOff>
      <xdr:row>34</xdr:row>
      <xdr:rowOff>236531</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3556000" y="6402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246708</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225800" y="617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125730</xdr:rowOff>
    </xdr:from>
    <xdr:to>
      <xdr:col>15</xdr:col>
      <xdr:colOff>101600</xdr:colOff>
      <xdr:row>34</xdr:row>
      <xdr:rowOff>227330</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2857500" y="639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237507</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25273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7,130
7,054
79.54
5,529,147
5,318,217
200,982
2,841,723
6,874,912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25232</xdr:rowOff>
    </xdr:from>
    <xdr:to>
      <xdr:col>24</xdr:col>
      <xdr:colOff>63500</xdr:colOff>
      <xdr:row>36</xdr:row>
      <xdr:rowOff>29263</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197432"/>
          <a:ext cx="8382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29263</xdr:rowOff>
    </xdr:from>
    <xdr:to>
      <xdr:col>19</xdr:col>
      <xdr:colOff>177800</xdr:colOff>
      <xdr:row>36</xdr:row>
      <xdr:rowOff>76355</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201463"/>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76355</xdr:rowOff>
    </xdr:from>
    <xdr:to>
      <xdr:col>15</xdr:col>
      <xdr:colOff>50800</xdr:colOff>
      <xdr:row>36</xdr:row>
      <xdr:rowOff>105570</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248555"/>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105570</xdr:rowOff>
    </xdr:from>
    <xdr:to>
      <xdr:col>10</xdr:col>
      <xdr:colOff>114300</xdr:colOff>
      <xdr:row>36</xdr:row>
      <xdr:rowOff>133452</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277770"/>
          <a:ext cx="889000" cy="2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145882</xdr:rowOff>
    </xdr:from>
    <xdr:to>
      <xdr:col>24</xdr:col>
      <xdr:colOff>114300</xdr:colOff>
      <xdr:row>36</xdr:row>
      <xdr:rowOff>76032</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1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168759</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99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149913</xdr:rowOff>
    </xdr:from>
    <xdr:to>
      <xdr:col>20</xdr:col>
      <xdr:colOff>38100</xdr:colOff>
      <xdr:row>36</xdr:row>
      <xdr:rowOff>80063</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1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96590</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497795" y="592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25555</xdr:rowOff>
    </xdr:from>
    <xdr:to>
      <xdr:col>15</xdr:col>
      <xdr:colOff>101600</xdr:colOff>
      <xdr:row>36</xdr:row>
      <xdr:rowOff>127155</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19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143682</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08795" y="597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54770</xdr:rowOff>
    </xdr:from>
    <xdr:to>
      <xdr:col>10</xdr:col>
      <xdr:colOff>165100</xdr:colOff>
      <xdr:row>36</xdr:row>
      <xdr:rowOff>156370</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2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1447</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19795" y="600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82652</xdr:rowOff>
    </xdr:from>
    <xdr:to>
      <xdr:col>6</xdr:col>
      <xdr:colOff>38100</xdr:colOff>
      <xdr:row>37</xdr:row>
      <xdr:rowOff>12802</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2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3929</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30795" y="634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148396</xdr:rowOff>
    </xdr:from>
    <xdr:to>
      <xdr:col>24</xdr:col>
      <xdr:colOff>63500</xdr:colOff>
      <xdr:row>57</xdr:row>
      <xdr:rowOff>153511</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3797300" y="9921046"/>
          <a:ext cx="8382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a:extLst>
            <a:ext uri="{FF2B5EF4-FFF2-40B4-BE49-F238E27FC236}">
              <a16:creationId xmlns="" xmlns:a16="http://schemas.microsoft.com/office/drawing/2014/main" id="{00000000-0008-0000-0600-000079000000}"/>
            </a:ext>
          </a:extLst>
        </xdr:cNvPr>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153511</xdr:rowOff>
    </xdr:from>
    <xdr:to>
      <xdr:col>19</xdr:col>
      <xdr:colOff>177800</xdr:colOff>
      <xdr:row>58</xdr:row>
      <xdr:rowOff>41461</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2908300" y="9926161"/>
          <a:ext cx="889000" cy="5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41461</xdr:rowOff>
    </xdr:from>
    <xdr:to>
      <xdr:col>15</xdr:col>
      <xdr:colOff>50800</xdr:colOff>
      <xdr:row>58</xdr:row>
      <xdr:rowOff>44873</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2019300" y="9985561"/>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44873</xdr:rowOff>
    </xdr:from>
    <xdr:to>
      <xdr:col>10</xdr:col>
      <xdr:colOff>114300</xdr:colOff>
      <xdr:row>58</xdr:row>
      <xdr:rowOff>52767</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flipV="1">
          <a:off x="1130300" y="9988973"/>
          <a:ext cx="8890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a:extLst>
            <a:ext uri="{FF2B5EF4-FFF2-40B4-BE49-F238E27FC236}">
              <a16:creationId xmlns="" xmlns:a16="http://schemas.microsoft.com/office/drawing/2014/main" id="{00000000-0008-0000-0600-000084000000}"/>
            </a:ext>
          </a:extLst>
        </xdr:cNvPr>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97596</xdr:rowOff>
    </xdr:from>
    <xdr:to>
      <xdr:col>24</xdr:col>
      <xdr:colOff>114300</xdr:colOff>
      <xdr:row>58</xdr:row>
      <xdr:rowOff>27746</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4584700" y="98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12523</xdr:rowOff>
    </xdr:from>
    <xdr:ext cx="534377" cy="259045"/>
    <xdr:sp macro="" textlink="">
      <xdr:nvSpPr>
        <xdr:cNvPr id="140" name="物件費該当値テキスト">
          <a:extLst>
            <a:ext uri="{FF2B5EF4-FFF2-40B4-BE49-F238E27FC236}">
              <a16:creationId xmlns="" xmlns:a16="http://schemas.microsoft.com/office/drawing/2014/main" id="{00000000-0008-0000-0600-00008C000000}"/>
            </a:ext>
          </a:extLst>
        </xdr:cNvPr>
        <xdr:cNvSpPr txBox="1"/>
      </xdr:nvSpPr>
      <xdr:spPr>
        <a:xfrm>
          <a:off x="4686300" y="978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102711</xdr:rowOff>
    </xdr:from>
    <xdr:to>
      <xdr:col>20</xdr:col>
      <xdr:colOff>38100</xdr:colOff>
      <xdr:row>58</xdr:row>
      <xdr:rowOff>32861</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3746500" y="98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23988</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3530111" y="99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162111</xdr:rowOff>
    </xdr:from>
    <xdr:to>
      <xdr:col>15</xdr:col>
      <xdr:colOff>101600</xdr:colOff>
      <xdr:row>58</xdr:row>
      <xdr:rowOff>92261</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2857500" y="99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83388</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2641111" y="100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165523</xdr:rowOff>
    </xdr:from>
    <xdr:to>
      <xdr:col>10</xdr:col>
      <xdr:colOff>165100</xdr:colOff>
      <xdr:row>58</xdr:row>
      <xdr:rowOff>95673</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968500" y="99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86800</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1752111" y="1003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1967</xdr:rowOff>
    </xdr:from>
    <xdr:to>
      <xdr:col>6</xdr:col>
      <xdr:colOff>38100</xdr:colOff>
      <xdr:row>58</xdr:row>
      <xdr:rowOff>103567</xdr:rowOff>
    </xdr:to>
    <xdr:sp macro="" textlink="">
      <xdr:nvSpPr>
        <xdr:cNvPr id="147" name="楕円 146">
          <a:extLst>
            <a:ext uri="{FF2B5EF4-FFF2-40B4-BE49-F238E27FC236}">
              <a16:creationId xmlns="" xmlns:a16="http://schemas.microsoft.com/office/drawing/2014/main" id="{00000000-0008-0000-0600-000093000000}"/>
            </a:ext>
          </a:extLst>
        </xdr:cNvPr>
        <xdr:cNvSpPr/>
      </xdr:nvSpPr>
      <xdr:spPr>
        <a:xfrm>
          <a:off x="1079500" y="994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94694</xdr:rowOff>
    </xdr:from>
    <xdr:ext cx="534377"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863111" y="1003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35134</xdr:rowOff>
    </xdr:from>
    <xdr:to>
      <xdr:col>24</xdr:col>
      <xdr:colOff>63500</xdr:colOff>
      <xdr:row>75</xdr:row>
      <xdr:rowOff>11894</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3797300" y="12722434"/>
          <a:ext cx="838200" cy="14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a:extLst>
            <a:ext uri="{FF2B5EF4-FFF2-40B4-BE49-F238E27FC236}">
              <a16:creationId xmlns="" xmlns:a16="http://schemas.microsoft.com/office/drawing/2014/main" id="{00000000-0008-0000-0600-0000B2000000}"/>
            </a:ext>
          </a:extLst>
        </xdr:cNvPr>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35134</xdr:rowOff>
    </xdr:from>
    <xdr:to>
      <xdr:col>19</xdr:col>
      <xdr:colOff>177800</xdr:colOff>
      <xdr:row>76</xdr:row>
      <xdr:rowOff>57823</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908300" y="12722434"/>
          <a:ext cx="889000" cy="3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57823</xdr:rowOff>
    </xdr:from>
    <xdr:to>
      <xdr:col>15</xdr:col>
      <xdr:colOff>50800</xdr:colOff>
      <xdr:row>77</xdr:row>
      <xdr:rowOff>6750</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2019300" y="13088023"/>
          <a:ext cx="889000" cy="1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163227</xdr:rowOff>
    </xdr:from>
    <xdr:to>
      <xdr:col>10</xdr:col>
      <xdr:colOff>114300</xdr:colOff>
      <xdr:row>77</xdr:row>
      <xdr:rowOff>6750</xdr:rowOff>
    </xdr:to>
    <xdr:cxnSp macro="">
      <xdr:nvCxnSpPr>
        <xdr:cNvPr id="186" name="直線コネクタ 185">
          <a:extLst>
            <a:ext uri="{FF2B5EF4-FFF2-40B4-BE49-F238E27FC236}">
              <a16:creationId xmlns="" xmlns:a16="http://schemas.microsoft.com/office/drawing/2014/main" id="{00000000-0008-0000-0600-0000BA000000}"/>
            </a:ext>
          </a:extLst>
        </xdr:cNvPr>
        <xdr:cNvCxnSpPr/>
      </xdr:nvCxnSpPr>
      <xdr:spPr>
        <a:xfrm>
          <a:off x="1130300" y="13021977"/>
          <a:ext cx="889000" cy="18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a:extLst>
            <a:ext uri="{FF2B5EF4-FFF2-40B4-BE49-F238E27FC236}">
              <a16:creationId xmlns="" xmlns:a16="http://schemas.microsoft.com/office/drawing/2014/main" id="{00000000-0008-0000-0600-0000BD000000}"/>
            </a:ext>
          </a:extLst>
        </xdr:cNvPr>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20197</xdr:rowOff>
    </xdr:from>
    <xdr:ext cx="534377"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863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132544</xdr:rowOff>
    </xdr:from>
    <xdr:to>
      <xdr:col>24</xdr:col>
      <xdr:colOff>114300</xdr:colOff>
      <xdr:row>75</xdr:row>
      <xdr:rowOff>62694</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4584700" y="128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155421</xdr:rowOff>
    </xdr:from>
    <xdr:ext cx="534377" cy="259045"/>
    <xdr:sp macro="" textlink="">
      <xdr:nvSpPr>
        <xdr:cNvPr id="197" name="維持補修費該当値テキスト">
          <a:extLst>
            <a:ext uri="{FF2B5EF4-FFF2-40B4-BE49-F238E27FC236}">
              <a16:creationId xmlns="" xmlns:a16="http://schemas.microsoft.com/office/drawing/2014/main" id="{00000000-0008-0000-0600-0000C5000000}"/>
            </a:ext>
          </a:extLst>
        </xdr:cNvPr>
        <xdr:cNvSpPr txBox="1"/>
      </xdr:nvSpPr>
      <xdr:spPr>
        <a:xfrm>
          <a:off x="4686300" y="1267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155784</xdr:rowOff>
    </xdr:from>
    <xdr:to>
      <xdr:col>20</xdr:col>
      <xdr:colOff>38100</xdr:colOff>
      <xdr:row>74</xdr:row>
      <xdr:rowOff>85934</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3746500" y="126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102461</xdr:rowOff>
    </xdr:from>
    <xdr:ext cx="534377"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3530111" y="124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7023</xdr:rowOff>
    </xdr:from>
    <xdr:to>
      <xdr:col>15</xdr:col>
      <xdr:colOff>101600</xdr:colOff>
      <xdr:row>76</xdr:row>
      <xdr:rowOff>108623</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2857500" y="130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125150</xdr:rowOff>
    </xdr:from>
    <xdr:ext cx="534377"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2641111" y="128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127400</xdr:rowOff>
    </xdr:from>
    <xdr:to>
      <xdr:col>10</xdr:col>
      <xdr:colOff>165100</xdr:colOff>
      <xdr:row>77</xdr:row>
      <xdr:rowOff>57550</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1968500" y="131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74077</xdr:rowOff>
    </xdr:from>
    <xdr:ext cx="534377"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1752111" y="1293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112426</xdr:rowOff>
    </xdr:from>
    <xdr:to>
      <xdr:col>6</xdr:col>
      <xdr:colOff>38100</xdr:colOff>
      <xdr:row>76</xdr:row>
      <xdr:rowOff>42577</xdr:rowOff>
    </xdr:to>
    <xdr:sp macro="" textlink="">
      <xdr:nvSpPr>
        <xdr:cNvPr id="204" name="楕円 203">
          <a:extLst>
            <a:ext uri="{FF2B5EF4-FFF2-40B4-BE49-F238E27FC236}">
              <a16:creationId xmlns="" xmlns:a16="http://schemas.microsoft.com/office/drawing/2014/main" id="{00000000-0008-0000-0600-0000CC000000}"/>
            </a:ext>
          </a:extLst>
        </xdr:cNvPr>
        <xdr:cNvSpPr/>
      </xdr:nvSpPr>
      <xdr:spPr>
        <a:xfrm>
          <a:off x="1079500" y="129711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59103</xdr:rowOff>
    </xdr:from>
    <xdr:ext cx="534377"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863111" y="127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88464</xdr:rowOff>
    </xdr:from>
    <xdr:to>
      <xdr:col>24</xdr:col>
      <xdr:colOff>63500</xdr:colOff>
      <xdr:row>95</xdr:row>
      <xdr:rowOff>151287</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a:off x="3797300" y="16376214"/>
          <a:ext cx="838200" cy="6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a:extLst>
            <a:ext uri="{FF2B5EF4-FFF2-40B4-BE49-F238E27FC236}">
              <a16:creationId xmlns="" xmlns:a16="http://schemas.microsoft.com/office/drawing/2014/main" id="{00000000-0008-0000-0600-0000F0000000}"/>
            </a:ext>
          </a:extLst>
        </xdr:cNvPr>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88464</xdr:rowOff>
    </xdr:from>
    <xdr:to>
      <xdr:col>19</xdr:col>
      <xdr:colOff>177800</xdr:colOff>
      <xdr:row>95</xdr:row>
      <xdr:rowOff>135328</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2908300" y="16376214"/>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135328</xdr:rowOff>
    </xdr:from>
    <xdr:to>
      <xdr:col>15</xdr:col>
      <xdr:colOff>50800</xdr:colOff>
      <xdr:row>96</xdr:row>
      <xdr:rowOff>21185</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2019300" y="16423078"/>
          <a:ext cx="889000" cy="5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21185</xdr:rowOff>
    </xdr:from>
    <xdr:to>
      <xdr:col>10</xdr:col>
      <xdr:colOff>114300</xdr:colOff>
      <xdr:row>96</xdr:row>
      <xdr:rowOff>47988</xdr:rowOff>
    </xdr:to>
    <xdr:cxnSp macro="">
      <xdr:nvCxnSpPr>
        <xdr:cNvPr id="248" name="直線コネクタ 247">
          <a:extLst>
            <a:ext uri="{FF2B5EF4-FFF2-40B4-BE49-F238E27FC236}">
              <a16:creationId xmlns="" xmlns:a16="http://schemas.microsoft.com/office/drawing/2014/main" id="{00000000-0008-0000-0600-0000F8000000}"/>
            </a:ext>
          </a:extLst>
        </xdr:cNvPr>
        <xdr:cNvCxnSpPr/>
      </xdr:nvCxnSpPr>
      <xdr:spPr>
        <a:xfrm flipV="1">
          <a:off x="1130300" y="16480385"/>
          <a:ext cx="8890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 xmlns:a16="http://schemas.microsoft.com/office/drawing/2014/main"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a:extLst>
            <a:ext uri="{FF2B5EF4-FFF2-40B4-BE49-F238E27FC236}">
              <a16:creationId xmlns="" xmlns:a16="http://schemas.microsoft.com/office/drawing/2014/main" id="{00000000-0008-0000-0600-0000FB000000}"/>
            </a:ext>
          </a:extLst>
        </xdr:cNvPr>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42239</xdr:rowOff>
    </xdr:from>
    <xdr:ext cx="534377"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863111" y="166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100487</xdr:rowOff>
    </xdr:from>
    <xdr:to>
      <xdr:col>24</xdr:col>
      <xdr:colOff>114300</xdr:colOff>
      <xdr:row>96</xdr:row>
      <xdr:rowOff>30637</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4584700" y="163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123364</xdr:rowOff>
    </xdr:from>
    <xdr:ext cx="534377" cy="259045"/>
    <xdr:sp macro="" textlink="">
      <xdr:nvSpPr>
        <xdr:cNvPr id="259" name="扶助費該当値テキスト">
          <a:extLst>
            <a:ext uri="{FF2B5EF4-FFF2-40B4-BE49-F238E27FC236}">
              <a16:creationId xmlns="" xmlns:a16="http://schemas.microsoft.com/office/drawing/2014/main" id="{00000000-0008-0000-0600-000003010000}"/>
            </a:ext>
          </a:extLst>
        </xdr:cNvPr>
        <xdr:cNvSpPr txBox="1"/>
      </xdr:nvSpPr>
      <xdr:spPr>
        <a:xfrm>
          <a:off x="4686300" y="1623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37664</xdr:rowOff>
    </xdr:from>
    <xdr:to>
      <xdr:col>20</xdr:col>
      <xdr:colOff>38100</xdr:colOff>
      <xdr:row>95</xdr:row>
      <xdr:rowOff>139264</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3746500" y="1632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155791</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3530111" y="161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84528</xdr:rowOff>
    </xdr:from>
    <xdr:to>
      <xdr:col>15</xdr:col>
      <xdr:colOff>101600</xdr:colOff>
      <xdr:row>96</xdr:row>
      <xdr:rowOff>14678</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2857500" y="1637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31205</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2641111" y="1614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141835</xdr:rowOff>
    </xdr:from>
    <xdr:to>
      <xdr:col>10</xdr:col>
      <xdr:colOff>165100</xdr:colOff>
      <xdr:row>96</xdr:row>
      <xdr:rowOff>71985</xdr:rowOff>
    </xdr:to>
    <xdr:sp macro="" textlink="">
      <xdr:nvSpPr>
        <xdr:cNvPr id="264" name="楕円 263">
          <a:extLst>
            <a:ext uri="{FF2B5EF4-FFF2-40B4-BE49-F238E27FC236}">
              <a16:creationId xmlns="" xmlns:a16="http://schemas.microsoft.com/office/drawing/2014/main" id="{00000000-0008-0000-0600-000008010000}"/>
            </a:ext>
          </a:extLst>
        </xdr:cNvPr>
        <xdr:cNvSpPr/>
      </xdr:nvSpPr>
      <xdr:spPr>
        <a:xfrm>
          <a:off x="1968500" y="164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88512</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1752111" y="162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168638</xdr:rowOff>
    </xdr:from>
    <xdr:to>
      <xdr:col>6</xdr:col>
      <xdr:colOff>38100</xdr:colOff>
      <xdr:row>96</xdr:row>
      <xdr:rowOff>98788</xdr:rowOff>
    </xdr:to>
    <xdr:sp macro="" textlink="">
      <xdr:nvSpPr>
        <xdr:cNvPr id="266" name="楕円 265">
          <a:extLst>
            <a:ext uri="{FF2B5EF4-FFF2-40B4-BE49-F238E27FC236}">
              <a16:creationId xmlns="" xmlns:a16="http://schemas.microsoft.com/office/drawing/2014/main" id="{00000000-0008-0000-0600-00000A010000}"/>
            </a:ext>
          </a:extLst>
        </xdr:cNvPr>
        <xdr:cNvSpPr/>
      </xdr:nvSpPr>
      <xdr:spPr>
        <a:xfrm>
          <a:off x="1079500" y="164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115315</xdr:rowOff>
    </xdr:from>
    <xdr:ext cx="534377" cy="259045"/>
    <xdr:sp macro="" textlink="">
      <xdr:nvSpPr>
        <xdr:cNvPr id="267" name="テキスト ボックス 266">
          <a:extLst>
            <a:ext uri="{FF2B5EF4-FFF2-40B4-BE49-F238E27FC236}">
              <a16:creationId xmlns="" xmlns:a16="http://schemas.microsoft.com/office/drawing/2014/main" id="{00000000-0008-0000-0600-00000B010000}"/>
            </a:ext>
          </a:extLst>
        </xdr:cNvPr>
        <xdr:cNvSpPr txBox="1"/>
      </xdr:nvSpPr>
      <xdr:spPr>
        <a:xfrm>
          <a:off x="863111" y="162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69870</xdr:rowOff>
    </xdr:from>
    <xdr:to>
      <xdr:col>55</xdr:col>
      <xdr:colOff>0</xdr:colOff>
      <xdr:row>36</xdr:row>
      <xdr:rowOff>151057</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9639300" y="6242070"/>
          <a:ext cx="838200" cy="8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4773</xdr:rowOff>
    </xdr:from>
    <xdr:to>
      <xdr:col>50</xdr:col>
      <xdr:colOff>114300</xdr:colOff>
      <xdr:row>36</xdr:row>
      <xdr:rowOff>151057</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8750300" y="6176973"/>
          <a:ext cx="889000" cy="14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4773</xdr:rowOff>
    </xdr:from>
    <xdr:to>
      <xdr:col>45</xdr:col>
      <xdr:colOff>177800</xdr:colOff>
      <xdr:row>37</xdr:row>
      <xdr:rowOff>6735</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7861300" y="6176973"/>
          <a:ext cx="889000" cy="17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6735</xdr:rowOff>
    </xdr:from>
    <xdr:to>
      <xdr:col>41</xdr:col>
      <xdr:colOff>50800</xdr:colOff>
      <xdr:row>37</xdr:row>
      <xdr:rowOff>68388</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flipV="1">
          <a:off x="6972300" y="6350385"/>
          <a:ext cx="889000" cy="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19070</xdr:rowOff>
    </xdr:from>
    <xdr:to>
      <xdr:col>55</xdr:col>
      <xdr:colOff>50800</xdr:colOff>
      <xdr:row>36</xdr:row>
      <xdr:rowOff>120670</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10426700" y="619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41947</xdr:rowOff>
    </xdr:from>
    <xdr:ext cx="599010" cy="259045"/>
    <xdr:sp macro=""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10528300" y="604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100257</xdr:rowOff>
    </xdr:from>
    <xdr:to>
      <xdr:col>50</xdr:col>
      <xdr:colOff>165100</xdr:colOff>
      <xdr:row>37</xdr:row>
      <xdr:rowOff>30407</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9588500" y="62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46934</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39795" y="604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125423</xdr:rowOff>
    </xdr:from>
    <xdr:to>
      <xdr:col>46</xdr:col>
      <xdr:colOff>38100</xdr:colOff>
      <xdr:row>36</xdr:row>
      <xdr:rowOff>55573</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8699500" y="61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72100</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50795" y="59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127385</xdr:rowOff>
    </xdr:from>
    <xdr:to>
      <xdr:col>41</xdr:col>
      <xdr:colOff>101600</xdr:colOff>
      <xdr:row>37</xdr:row>
      <xdr:rowOff>57535</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7810500" y="62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74062</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7594111" y="607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17588</xdr:rowOff>
    </xdr:from>
    <xdr:to>
      <xdr:col>36</xdr:col>
      <xdr:colOff>165100</xdr:colOff>
      <xdr:row>37</xdr:row>
      <xdr:rowOff>119188</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6921500" y="636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110315</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705111" y="645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145542</xdr:rowOff>
    </xdr:from>
    <xdr:to>
      <xdr:col>55</xdr:col>
      <xdr:colOff>0</xdr:colOff>
      <xdr:row>59</xdr:row>
      <xdr:rowOff>17741</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9639300" y="10089642"/>
          <a:ext cx="838200" cy="4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 xmlns:a16="http://schemas.microsoft.com/office/drawing/2014/main"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137736</xdr:rowOff>
    </xdr:from>
    <xdr:to>
      <xdr:col>50</xdr:col>
      <xdr:colOff>114300</xdr:colOff>
      <xdr:row>58</xdr:row>
      <xdr:rowOff>145542</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a:off x="8750300" y="10081836"/>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132137</xdr:rowOff>
    </xdr:from>
    <xdr:to>
      <xdr:col>45</xdr:col>
      <xdr:colOff>177800</xdr:colOff>
      <xdr:row>58</xdr:row>
      <xdr:rowOff>137736</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a:off x="7861300" y="10076237"/>
          <a:ext cx="8890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132137</xdr:rowOff>
    </xdr:from>
    <xdr:to>
      <xdr:col>41</xdr:col>
      <xdr:colOff>50800</xdr:colOff>
      <xdr:row>59</xdr:row>
      <xdr:rowOff>23295</xdr:rowOff>
    </xdr:to>
    <xdr:cxnSp macro="">
      <xdr:nvCxnSpPr>
        <xdr:cNvPr id="362" name="直線コネクタ 361">
          <a:extLst>
            <a:ext uri="{FF2B5EF4-FFF2-40B4-BE49-F238E27FC236}">
              <a16:creationId xmlns="" xmlns:a16="http://schemas.microsoft.com/office/drawing/2014/main" id="{00000000-0008-0000-0600-00006A010000}"/>
            </a:ext>
          </a:extLst>
        </xdr:cNvPr>
        <xdr:cNvCxnSpPr/>
      </xdr:nvCxnSpPr>
      <xdr:spPr>
        <a:xfrm flipV="1">
          <a:off x="6972300" y="10076237"/>
          <a:ext cx="889000" cy="6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a:extLst>
            <a:ext uri="{FF2B5EF4-FFF2-40B4-BE49-F238E27FC236}">
              <a16:creationId xmlns="" xmlns:a16="http://schemas.microsoft.com/office/drawing/2014/main" id="{00000000-0008-0000-0600-00006D010000}"/>
            </a:ext>
          </a:extLst>
        </xdr:cNvPr>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138391</xdr:rowOff>
    </xdr:from>
    <xdr:to>
      <xdr:col>55</xdr:col>
      <xdr:colOff>50800</xdr:colOff>
      <xdr:row>59</xdr:row>
      <xdr:rowOff>68541</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10426700" y="100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a:extLst>
            <a:ext uri="{FF2B5EF4-FFF2-40B4-BE49-F238E27FC236}">
              <a16:creationId xmlns="" xmlns:a16="http://schemas.microsoft.com/office/drawing/2014/main" id="{00000000-0008-0000-0600-000075010000}"/>
            </a:ext>
          </a:extLst>
        </xdr:cNvPr>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94742</xdr:rowOff>
    </xdr:from>
    <xdr:to>
      <xdr:col>50</xdr:col>
      <xdr:colOff>165100</xdr:colOff>
      <xdr:row>59</xdr:row>
      <xdr:rowOff>24892</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9588500" y="100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41419</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9339795" y="981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86936</xdr:rowOff>
    </xdr:from>
    <xdr:to>
      <xdr:col>46</xdr:col>
      <xdr:colOff>38100</xdr:colOff>
      <xdr:row>59</xdr:row>
      <xdr:rowOff>17086</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8699500" y="100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33613</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8450795" y="980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81337</xdr:rowOff>
    </xdr:from>
    <xdr:to>
      <xdr:col>41</xdr:col>
      <xdr:colOff>101600</xdr:colOff>
      <xdr:row>59</xdr:row>
      <xdr:rowOff>11487</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7810500" y="1002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28014</xdr:rowOff>
    </xdr:from>
    <xdr:ext cx="599010"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7561795" y="980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143945</xdr:rowOff>
    </xdr:from>
    <xdr:to>
      <xdr:col>36</xdr:col>
      <xdr:colOff>165100</xdr:colOff>
      <xdr:row>59</xdr:row>
      <xdr:rowOff>74095</xdr:rowOff>
    </xdr:to>
    <xdr:sp macro="" textlink="">
      <xdr:nvSpPr>
        <xdr:cNvPr id="380" name="楕円 379">
          <a:extLst>
            <a:ext uri="{FF2B5EF4-FFF2-40B4-BE49-F238E27FC236}">
              <a16:creationId xmlns="" xmlns:a16="http://schemas.microsoft.com/office/drawing/2014/main" id="{00000000-0008-0000-0600-00007C010000}"/>
            </a:ext>
          </a:extLst>
        </xdr:cNvPr>
        <xdr:cNvSpPr/>
      </xdr:nvSpPr>
      <xdr:spPr>
        <a:xfrm>
          <a:off x="6921500" y="100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65222</xdr:rowOff>
    </xdr:from>
    <xdr:ext cx="534377"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705111" y="1018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81335</xdr:rowOff>
    </xdr:from>
    <xdr:to>
      <xdr:col>55</xdr:col>
      <xdr:colOff>0</xdr:colOff>
      <xdr:row>78</xdr:row>
      <xdr:rowOff>132066</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9639300" y="13454435"/>
          <a:ext cx="838200" cy="5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61069</xdr:rowOff>
    </xdr:from>
    <xdr:to>
      <xdr:col>50</xdr:col>
      <xdr:colOff>114300</xdr:colOff>
      <xdr:row>78</xdr:row>
      <xdr:rowOff>81335</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8750300" y="13434169"/>
          <a:ext cx="889000" cy="2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53608</xdr:rowOff>
    </xdr:from>
    <xdr:to>
      <xdr:col>45</xdr:col>
      <xdr:colOff>177800</xdr:colOff>
      <xdr:row>78</xdr:row>
      <xdr:rowOff>61069</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a:off x="7861300" y="13426708"/>
          <a:ext cx="889000" cy="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53608</xdr:rowOff>
    </xdr:from>
    <xdr:to>
      <xdr:col>41</xdr:col>
      <xdr:colOff>50800</xdr:colOff>
      <xdr:row>78</xdr:row>
      <xdr:rowOff>127358</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flipV="1">
          <a:off x="6972300" y="13426708"/>
          <a:ext cx="889000" cy="7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a:extLst>
            <a:ext uri="{FF2B5EF4-FFF2-40B4-BE49-F238E27FC236}">
              <a16:creationId xmlns="" xmlns:a16="http://schemas.microsoft.com/office/drawing/2014/main" id="{00000000-0008-0000-0600-0000A4010000}"/>
            </a:ext>
          </a:extLst>
        </xdr:cNvPr>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81266</xdr:rowOff>
    </xdr:from>
    <xdr:to>
      <xdr:col>55</xdr:col>
      <xdr:colOff>50800</xdr:colOff>
      <xdr:row>79</xdr:row>
      <xdr:rowOff>11416</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10426700" y="1345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a:extLst>
            <a:ext uri="{FF2B5EF4-FFF2-40B4-BE49-F238E27FC236}">
              <a16:creationId xmlns="" xmlns:a16="http://schemas.microsoft.com/office/drawing/2014/main" id="{00000000-0008-0000-0600-0000AC010000}"/>
            </a:ext>
          </a:extLst>
        </xdr:cNvPr>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30535</xdr:rowOff>
    </xdr:from>
    <xdr:to>
      <xdr:col>50</xdr:col>
      <xdr:colOff>165100</xdr:colOff>
      <xdr:row>78</xdr:row>
      <xdr:rowOff>132135</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9588500" y="1340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148662</xdr:rowOff>
    </xdr:from>
    <xdr:ext cx="599010"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9339795" y="1317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10269</xdr:rowOff>
    </xdr:from>
    <xdr:to>
      <xdr:col>46</xdr:col>
      <xdr:colOff>38100</xdr:colOff>
      <xdr:row>78</xdr:row>
      <xdr:rowOff>111869</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8699500" y="133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128396</xdr:rowOff>
    </xdr:from>
    <xdr:ext cx="599010"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8450795" y="1315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2808</xdr:rowOff>
    </xdr:from>
    <xdr:to>
      <xdr:col>41</xdr:col>
      <xdr:colOff>101600</xdr:colOff>
      <xdr:row>78</xdr:row>
      <xdr:rowOff>104408</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7810500" y="13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120935</xdr:rowOff>
    </xdr:from>
    <xdr:ext cx="599010"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7561795" y="1315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76558</xdr:rowOff>
    </xdr:from>
    <xdr:to>
      <xdr:col>36</xdr:col>
      <xdr:colOff>165100</xdr:colOff>
      <xdr:row>79</xdr:row>
      <xdr:rowOff>6708</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6921500" y="1344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169285</xdr:rowOff>
    </xdr:from>
    <xdr:ext cx="534377"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705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34398</xdr:rowOff>
    </xdr:from>
    <xdr:to>
      <xdr:col>55</xdr:col>
      <xdr:colOff>0</xdr:colOff>
      <xdr:row>98</xdr:row>
      <xdr:rowOff>67852</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9639300" y="16836498"/>
          <a:ext cx="838200" cy="3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a:extLst>
            <a:ext uri="{FF2B5EF4-FFF2-40B4-BE49-F238E27FC236}">
              <a16:creationId xmlns="" xmlns:a16="http://schemas.microsoft.com/office/drawing/2014/main" id="{00000000-0008-0000-0600-0000D0010000}"/>
            </a:ext>
          </a:extLst>
        </xdr:cNvPr>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34398</xdr:rowOff>
    </xdr:from>
    <xdr:to>
      <xdr:col>50</xdr:col>
      <xdr:colOff>114300</xdr:colOff>
      <xdr:row>98</xdr:row>
      <xdr:rowOff>87579</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flipV="1">
          <a:off x="8750300" y="16836498"/>
          <a:ext cx="889000" cy="5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87579</xdr:rowOff>
    </xdr:from>
    <xdr:to>
      <xdr:col>45</xdr:col>
      <xdr:colOff>177800</xdr:colOff>
      <xdr:row>98</xdr:row>
      <xdr:rowOff>92850</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flipV="1">
          <a:off x="7861300" y="16889679"/>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87323</xdr:rowOff>
    </xdr:from>
    <xdr:to>
      <xdr:col>41</xdr:col>
      <xdr:colOff>50800</xdr:colOff>
      <xdr:row>98</xdr:row>
      <xdr:rowOff>92850</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a:off x="6972300" y="16889423"/>
          <a:ext cx="889000" cy="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17052</xdr:rowOff>
    </xdr:from>
    <xdr:to>
      <xdr:col>55</xdr:col>
      <xdr:colOff>50800</xdr:colOff>
      <xdr:row>98</xdr:row>
      <xdr:rowOff>118652</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10426700" y="1681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103429</xdr:rowOff>
    </xdr:from>
    <xdr:ext cx="534377" cy="259045"/>
    <xdr:sp macro="" textlink="">
      <xdr:nvSpPr>
        <xdr:cNvPr id="483" name="普通建設事業費 （ うち更新整備　）該当値テキスト">
          <a:extLst>
            <a:ext uri="{FF2B5EF4-FFF2-40B4-BE49-F238E27FC236}">
              <a16:creationId xmlns="" xmlns:a16="http://schemas.microsoft.com/office/drawing/2014/main" id="{00000000-0008-0000-0600-0000E3010000}"/>
            </a:ext>
          </a:extLst>
        </xdr:cNvPr>
        <xdr:cNvSpPr txBox="1"/>
      </xdr:nvSpPr>
      <xdr:spPr>
        <a:xfrm>
          <a:off x="10528300" y="1673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155048</xdr:rowOff>
    </xdr:from>
    <xdr:to>
      <xdr:col>50</xdr:col>
      <xdr:colOff>165100</xdr:colOff>
      <xdr:row>98</xdr:row>
      <xdr:rowOff>85198</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9588500" y="167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76325</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9372111" y="1687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36779</xdr:rowOff>
    </xdr:from>
    <xdr:to>
      <xdr:col>46</xdr:col>
      <xdr:colOff>38100</xdr:colOff>
      <xdr:row>98</xdr:row>
      <xdr:rowOff>138379</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8699500" y="168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129506</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8483111" y="1693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42050</xdr:rowOff>
    </xdr:from>
    <xdr:to>
      <xdr:col>41</xdr:col>
      <xdr:colOff>101600</xdr:colOff>
      <xdr:row>98</xdr:row>
      <xdr:rowOff>143650</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7810500" y="168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134777</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7594111" y="1693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36523</xdr:rowOff>
    </xdr:from>
    <xdr:to>
      <xdr:col>36</xdr:col>
      <xdr:colOff>165100</xdr:colOff>
      <xdr:row>98</xdr:row>
      <xdr:rowOff>138123</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6921500" y="168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129250</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6705111" y="1693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126205</xdr:rowOff>
    </xdr:from>
    <xdr:to>
      <xdr:col>85</xdr:col>
      <xdr:colOff>127000</xdr:colOff>
      <xdr:row>38</xdr:row>
      <xdr:rowOff>129372</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5481300" y="6641305"/>
          <a:ext cx="8382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 xmlns:a16="http://schemas.microsoft.com/office/drawing/2014/main"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126205</xdr:rowOff>
    </xdr:from>
    <xdr:to>
      <xdr:col>81</xdr:col>
      <xdr:colOff>50800</xdr:colOff>
      <xdr:row>38</xdr:row>
      <xdr:rowOff>133837</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flipV="1">
          <a:off x="14592300" y="6641305"/>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122292</xdr:rowOff>
    </xdr:from>
    <xdr:to>
      <xdr:col>76</xdr:col>
      <xdr:colOff>114300</xdr:colOff>
      <xdr:row>38</xdr:row>
      <xdr:rowOff>133837</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a:off x="13703300" y="6637392"/>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122292</xdr:rowOff>
    </xdr:from>
    <xdr:to>
      <xdr:col>71</xdr:col>
      <xdr:colOff>177800</xdr:colOff>
      <xdr:row>38</xdr:row>
      <xdr:rowOff>126501</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flipV="1">
          <a:off x="12814300" y="6637392"/>
          <a:ext cx="8890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a:extLst>
            <a:ext uri="{FF2B5EF4-FFF2-40B4-BE49-F238E27FC236}">
              <a16:creationId xmlns="" xmlns:a16="http://schemas.microsoft.com/office/drawing/2014/main" id="{00000000-0008-0000-0600-000012020000}"/>
            </a:ext>
          </a:extLst>
        </xdr:cNvPr>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78572</xdr:rowOff>
    </xdr:from>
    <xdr:to>
      <xdr:col>85</xdr:col>
      <xdr:colOff>177800</xdr:colOff>
      <xdr:row>39</xdr:row>
      <xdr:rowOff>8722</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6268700" y="65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469744" cy="259045"/>
    <xdr:sp macro="" textlink="">
      <xdr:nvSpPr>
        <xdr:cNvPr id="538" name="災害復旧事業費該当値テキスト">
          <a:extLst>
            <a:ext uri="{FF2B5EF4-FFF2-40B4-BE49-F238E27FC236}">
              <a16:creationId xmlns="" xmlns:a16="http://schemas.microsoft.com/office/drawing/2014/main" id="{00000000-0008-0000-0600-00001A020000}"/>
            </a:ext>
          </a:extLst>
        </xdr:cNvPr>
        <xdr:cNvSpPr txBox="1"/>
      </xdr:nvSpPr>
      <xdr:spPr>
        <a:xfrm>
          <a:off x="16370300" y="65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75405</xdr:rowOff>
    </xdr:from>
    <xdr:to>
      <xdr:col>81</xdr:col>
      <xdr:colOff>101600</xdr:colOff>
      <xdr:row>39</xdr:row>
      <xdr:rowOff>5555</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5430500" y="65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168132</xdr:rowOff>
    </xdr:from>
    <xdr:ext cx="469744"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5246428" y="66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83037</xdr:rowOff>
    </xdr:from>
    <xdr:to>
      <xdr:col>76</xdr:col>
      <xdr:colOff>165100</xdr:colOff>
      <xdr:row>39</xdr:row>
      <xdr:rowOff>13187</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4541500" y="65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4314</xdr:rowOff>
    </xdr:from>
    <xdr:ext cx="469744"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4357428" y="6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71492</xdr:rowOff>
    </xdr:from>
    <xdr:to>
      <xdr:col>72</xdr:col>
      <xdr:colOff>38100</xdr:colOff>
      <xdr:row>39</xdr:row>
      <xdr:rowOff>1642</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3652500" y="65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18169</xdr:rowOff>
    </xdr:from>
    <xdr:ext cx="469744"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3468428" y="636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75701</xdr:rowOff>
    </xdr:from>
    <xdr:to>
      <xdr:col>67</xdr:col>
      <xdr:colOff>101600</xdr:colOff>
      <xdr:row>39</xdr:row>
      <xdr:rowOff>5851</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2763500" y="659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168428</xdr:rowOff>
    </xdr:from>
    <xdr:ext cx="469744"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579428"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 xmlns:a16="http://schemas.microsoft.com/office/drawing/2014/main"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 xmlns:a16="http://schemas.microsoft.com/office/drawing/2014/main"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92568</xdr:rowOff>
    </xdr:from>
    <xdr:to>
      <xdr:col>85</xdr:col>
      <xdr:colOff>127000</xdr:colOff>
      <xdr:row>76</xdr:row>
      <xdr:rowOff>95397</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flipV="1">
          <a:off x="15481300" y="13122768"/>
          <a:ext cx="8382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a:extLst>
            <a:ext uri="{FF2B5EF4-FFF2-40B4-BE49-F238E27FC236}">
              <a16:creationId xmlns="" xmlns:a16="http://schemas.microsoft.com/office/drawing/2014/main" id="{00000000-0008-0000-0600-00006F020000}"/>
            </a:ext>
          </a:extLst>
        </xdr:cNvPr>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95397</xdr:rowOff>
    </xdr:from>
    <xdr:to>
      <xdr:col>81</xdr:col>
      <xdr:colOff>50800</xdr:colOff>
      <xdr:row>76</xdr:row>
      <xdr:rowOff>109291</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4592300" y="13125597"/>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97893</xdr:rowOff>
    </xdr:from>
    <xdr:to>
      <xdr:col>76</xdr:col>
      <xdr:colOff>114300</xdr:colOff>
      <xdr:row>76</xdr:row>
      <xdr:rowOff>109291</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3703300" y="13128093"/>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80054</xdr:rowOff>
    </xdr:from>
    <xdr:to>
      <xdr:col>71</xdr:col>
      <xdr:colOff>177800</xdr:colOff>
      <xdr:row>76</xdr:row>
      <xdr:rowOff>97893</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2814300" y="13110254"/>
          <a:ext cx="889000" cy="1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22705</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2547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41768</xdr:rowOff>
    </xdr:from>
    <xdr:to>
      <xdr:col>85</xdr:col>
      <xdr:colOff>177800</xdr:colOff>
      <xdr:row>76</xdr:row>
      <xdr:rowOff>143368</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6268700" y="130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64644</xdr:rowOff>
    </xdr:from>
    <xdr:ext cx="534377" cy="259045"/>
    <xdr:sp macro="" textlink="">
      <xdr:nvSpPr>
        <xdr:cNvPr id="642" name="公債費該当値テキスト">
          <a:extLst>
            <a:ext uri="{FF2B5EF4-FFF2-40B4-BE49-F238E27FC236}">
              <a16:creationId xmlns="" xmlns:a16="http://schemas.microsoft.com/office/drawing/2014/main" id="{00000000-0008-0000-0600-000082020000}"/>
            </a:ext>
          </a:extLst>
        </xdr:cNvPr>
        <xdr:cNvSpPr txBox="1"/>
      </xdr:nvSpPr>
      <xdr:spPr>
        <a:xfrm>
          <a:off x="16370300" y="129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44597</xdr:rowOff>
    </xdr:from>
    <xdr:to>
      <xdr:col>81</xdr:col>
      <xdr:colOff>101600</xdr:colOff>
      <xdr:row>76</xdr:row>
      <xdr:rowOff>146197</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5430500" y="1307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162724</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5214111" y="1285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58491</xdr:rowOff>
    </xdr:from>
    <xdr:to>
      <xdr:col>76</xdr:col>
      <xdr:colOff>165100</xdr:colOff>
      <xdr:row>76</xdr:row>
      <xdr:rowOff>160091</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4541500" y="130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5169</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4325111" y="1286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47093</xdr:rowOff>
    </xdr:from>
    <xdr:to>
      <xdr:col>72</xdr:col>
      <xdr:colOff>38100</xdr:colOff>
      <xdr:row>76</xdr:row>
      <xdr:rowOff>148693</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3652500" y="130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165220</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3436111" y="1285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29254</xdr:rowOff>
    </xdr:from>
    <xdr:to>
      <xdr:col>67</xdr:col>
      <xdr:colOff>101600</xdr:colOff>
      <xdr:row>76</xdr:row>
      <xdr:rowOff>130854</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2763500" y="130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147381</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2547111" y="128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 xmlns:a16="http://schemas.microsoft.com/office/drawing/2014/main"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 xmlns:a16="http://schemas.microsoft.com/office/drawing/2014/main"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145309</xdr:rowOff>
    </xdr:from>
    <xdr:to>
      <xdr:col>85</xdr:col>
      <xdr:colOff>127000</xdr:colOff>
      <xdr:row>99</xdr:row>
      <xdr:rowOff>14343</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flipV="1">
          <a:off x="15481300" y="16947409"/>
          <a:ext cx="838200" cy="4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a:extLst>
            <a:ext uri="{FF2B5EF4-FFF2-40B4-BE49-F238E27FC236}">
              <a16:creationId xmlns="" xmlns:a16="http://schemas.microsoft.com/office/drawing/2014/main" id="{00000000-0008-0000-0600-0000AA020000}"/>
            </a:ext>
          </a:extLst>
        </xdr:cNvPr>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14343</xdr:rowOff>
    </xdr:from>
    <xdr:to>
      <xdr:col>81</xdr:col>
      <xdr:colOff>50800</xdr:colOff>
      <xdr:row>99</xdr:row>
      <xdr:rowOff>38064</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4592300" y="16987893"/>
          <a:ext cx="889000" cy="2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37596</xdr:rowOff>
    </xdr:from>
    <xdr:to>
      <xdr:col>76</xdr:col>
      <xdr:colOff>114300</xdr:colOff>
      <xdr:row>99</xdr:row>
      <xdr:rowOff>38064</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3703300" y="17011146"/>
          <a:ext cx="8890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37596</xdr:rowOff>
    </xdr:from>
    <xdr:to>
      <xdr:col>71</xdr:col>
      <xdr:colOff>177800</xdr:colOff>
      <xdr:row>99</xdr:row>
      <xdr:rowOff>72619</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flipV="1">
          <a:off x="12814300" y="17011146"/>
          <a:ext cx="889000" cy="3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94509</xdr:rowOff>
    </xdr:from>
    <xdr:to>
      <xdr:col>85</xdr:col>
      <xdr:colOff>177800</xdr:colOff>
      <xdr:row>99</xdr:row>
      <xdr:rowOff>24659</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6268700" y="168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53886</xdr:rowOff>
    </xdr:from>
    <xdr:ext cx="534377" cy="259045"/>
    <xdr:sp macro="" textlink="">
      <xdr:nvSpPr>
        <xdr:cNvPr id="701" name="積立金該当値テキスト">
          <a:extLst>
            <a:ext uri="{FF2B5EF4-FFF2-40B4-BE49-F238E27FC236}">
              <a16:creationId xmlns="" xmlns:a16="http://schemas.microsoft.com/office/drawing/2014/main" id="{00000000-0008-0000-0600-0000BD020000}"/>
            </a:ext>
          </a:extLst>
        </xdr:cNvPr>
        <xdr:cNvSpPr txBox="1"/>
      </xdr:nvSpPr>
      <xdr:spPr>
        <a:xfrm>
          <a:off x="16370300" y="1668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134993</xdr:rowOff>
    </xdr:from>
    <xdr:to>
      <xdr:col>81</xdr:col>
      <xdr:colOff>101600</xdr:colOff>
      <xdr:row>99</xdr:row>
      <xdr:rowOff>65143</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5430500" y="169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81670</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5214111" y="1671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158714</xdr:rowOff>
    </xdr:from>
    <xdr:to>
      <xdr:col>76</xdr:col>
      <xdr:colOff>165100</xdr:colOff>
      <xdr:row>99</xdr:row>
      <xdr:rowOff>88864</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4541500" y="169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105391</xdr:rowOff>
    </xdr:from>
    <xdr:ext cx="534377"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4325111" y="167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158246</xdr:rowOff>
    </xdr:from>
    <xdr:to>
      <xdr:col>72</xdr:col>
      <xdr:colOff>38100</xdr:colOff>
      <xdr:row>99</xdr:row>
      <xdr:rowOff>88396</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3652500" y="169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79523</xdr:rowOff>
    </xdr:from>
    <xdr:ext cx="534377"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3436111" y="170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21819</xdr:rowOff>
    </xdr:from>
    <xdr:to>
      <xdr:col>67</xdr:col>
      <xdr:colOff>101600</xdr:colOff>
      <xdr:row>99</xdr:row>
      <xdr:rowOff>123419</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2763500" y="169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114546</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2547111" y="1708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 xmlns:a16="http://schemas.microsoft.com/office/drawing/2014/main"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 xmlns:a16="http://schemas.microsoft.com/office/drawing/2014/main"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 xmlns:a16="http://schemas.microsoft.com/office/drawing/2014/main"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 xmlns:a16="http://schemas.microsoft.com/office/drawing/2014/main"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 xmlns:a16="http://schemas.microsoft.com/office/drawing/2014/main"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 xmlns:a16="http://schemas.microsoft.com/office/drawing/2014/main"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a:extLst>
            <a:ext uri="{FF2B5EF4-FFF2-40B4-BE49-F238E27FC236}">
              <a16:creationId xmlns="" xmlns:a16="http://schemas.microsoft.com/office/drawing/2014/main" id="{00000000-0008-0000-0600-0000F2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 xmlns:a16="http://schemas.microsoft.com/office/drawing/2014/main"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 xmlns:a16="http://schemas.microsoft.com/office/drawing/2014/main"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95214</xdr:rowOff>
    </xdr:from>
    <xdr:to>
      <xdr:col>116</xdr:col>
      <xdr:colOff>63500</xdr:colOff>
      <xdr:row>59</xdr:row>
      <xdr:rowOff>95279</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1323300" y="10210764"/>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 xmlns:a16="http://schemas.microsoft.com/office/drawing/2014/main"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95279</xdr:rowOff>
    </xdr:from>
    <xdr:to>
      <xdr:col>111</xdr:col>
      <xdr:colOff>177800</xdr:colOff>
      <xdr:row>59</xdr:row>
      <xdr:rowOff>95352</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20434300" y="10210829"/>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95352</xdr:rowOff>
    </xdr:from>
    <xdr:to>
      <xdr:col>107</xdr:col>
      <xdr:colOff>50800</xdr:colOff>
      <xdr:row>59</xdr:row>
      <xdr:rowOff>95437</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flipV="1">
          <a:off x="19545300" y="10210902"/>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95437</xdr:rowOff>
    </xdr:from>
    <xdr:to>
      <xdr:col>102</xdr:col>
      <xdr:colOff>114300</xdr:colOff>
      <xdr:row>59</xdr:row>
      <xdr:rowOff>95505</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flipV="1">
          <a:off x="18656300" y="10210987"/>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44414</xdr:rowOff>
    </xdr:from>
    <xdr:to>
      <xdr:col>116</xdr:col>
      <xdr:colOff>114300</xdr:colOff>
      <xdr:row>59</xdr:row>
      <xdr:rowOff>146014</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2110700" y="101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469744" cy="259045"/>
    <xdr:sp macro="" textlink="">
      <xdr:nvSpPr>
        <xdr:cNvPr id="813" name="貸付金該当値テキスト">
          <a:extLst>
            <a:ext uri="{FF2B5EF4-FFF2-40B4-BE49-F238E27FC236}">
              <a16:creationId xmlns="" xmlns:a16="http://schemas.microsoft.com/office/drawing/2014/main" id="{00000000-0008-0000-0600-00002D030000}"/>
            </a:ext>
          </a:extLst>
        </xdr:cNvPr>
        <xdr:cNvSpPr txBox="1"/>
      </xdr:nvSpPr>
      <xdr:spPr>
        <a:xfrm>
          <a:off x="22212300" y="1013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44479</xdr:rowOff>
    </xdr:from>
    <xdr:to>
      <xdr:col>112</xdr:col>
      <xdr:colOff>38100</xdr:colOff>
      <xdr:row>59</xdr:row>
      <xdr:rowOff>146079</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1272500" y="101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137206</xdr:rowOff>
    </xdr:from>
    <xdr:ext cx="469744"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088428" y="1025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44552</xdr:rowOff>
    </xdr:from>
    <xdr:to>
      <xdr:col>107</xdr:col>
      <xdr:colOff>101600</xdr:colOff>
      <xdr:row>59</xdr:row>
      <xdr:rowOff>146152</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0383500" y="1016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137279</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0199428" y="102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44637</xdr:rowOff>
    </xdr:from>
    <xdr:to>
      <xdr:col>102</xdr:col>
      <xdr:colOff>165100</xdr:colOff>
      <xdr:row>59</xdr:row>
      <xdr:rowOff>146237</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19494500" y="101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137364</xdr:rowOff>
    </xdr:from>
    <xdr:ext cx="469744"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9310428" y="1025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44705</xdr:rowOff>
    </xdr:from>
    <xdr:to>
      <xdr:col>98</xdr:col>
      <xdr:colOff>38100</xdr:colOff>
      <xdr:row>59</xdr:row>
      <xdr:rowOff>146305</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8605500" y="101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137432</xdr:rowOff>
    </xdr:from>
    <xdr:ext cx="469744"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8421428" y="1025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 xmlns:a16="http://schemas.microsoft.com/office/drawing/2014/main"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 xmlns:a16="http://schemas.microsoft.com/office/drawing/2014/main"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111874</xdr:rowOff>
    </xdr:from>
    <xdr:to>
      <xdr:col>116</xdr:col>
      <xdr:colOff>63500</xdr:colOff>
      <xdr:row>76</xdr:row>
      <xdr:rowOff>158432</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1323300" y="13142074"/>
          <a:ext cx="8382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a:extLst>
            <a:ext uri="{FF2B5EF4-FFF2-40B4-BE49-F238E27FC236}">
              <a16:creationId xmlns="" xmlns:a16="http://schemas.microsoft.com/office/drawing/2014/main" id="{00000000-0008-0000-0600-000054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 xmlns:a16="http://schemas.microsoft.com/office/drawing/2014/main"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158432</xdr:rowOff>
    </xdr:from>
    <xdr:to>
      <xdr:col>111</xdr:col>
      <xdr:colOff>177800</xdr:colOff>
      <xdr:row>77</xdr:row>
      <xdr:rowOff>10567</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20434300" y="13188632"/>
          <a:ext cx="8890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157556</xdr:rowOff>
    </xdr:from>
    <xdr:to>
      <xdr:col>107</xdr:col>
      <xdr:colOff>50800</xdr:colOff>
      <xdr:row>77</xdr:row>
      <xdr:rowOff>10567</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19545300" y="13187756"/>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157556</xdr:rowOff>
    </xdr:from>
    <xdr:to>
      <xdr:col>102</xdr:col>
      <xdr:colOff>114300</xdr:colOff>
      <xdr:row>77</xdr:row>
      <xdr:rowOff>56184</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flipV="1">
          <a:off x="18656300" y="13187756"/>
          <a:ext cx="889000" cy="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61074</xdr:rowOff>
    </xdr:from>
    <xdr:to>
      <xdr:col>116</xdr:col>
      <xdr:colOff>114300</xdr:colOff>
      <xdr:row>76</xdr:row>
      <xdr:rowOff>162674</xdr:rowOff>
    </xdr:to>
    <xdr:sp macro="" textlink="">
      <xdr:nvSpPr>
        <xdr:cNvPr id="870" name="楕円 869">
          <a:extLst>
            <a:ext uri="{FF2B5EF4-FFF2-40B4-BE49-F238E27FC236}">
              <a16:creationId xmlns="" xmlns:a16="http://schemas.microsoft.com/office/drawing/2014/main" id="{00000000-0008-0000-0600-000066030000}"/>
            </a:ext>
          </a:extLst>
        </xdr:cNvPr>
        <xdr:cNvSpPr/>
      </xdr:nvSpPr>
      <xdr:spPr>
        <a:xfrm>
          <a:off x="22110700" y="130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39501</xdr:rowOff>
    </xdr:from>
    <xdr:ext cx="534377" cy="259045"/>
    <xdr:sp macro="" textlink="">
      <xdr:nvSpPr>
        <xdr:cNvPr id="871" name="繰出金該当値テキスト">
          <a:extLst>
            <a:ext uri="{FF2B5EF4-FFF2-40B4-BE49-F238E27FC236}">
              <a16:creationId xmlns="" xmlns:a16="http://schemas.microsoft.com/office/drawing/2014/main" id="{00000000-0008-0000-0600-000067030000}"/>
            </a:ext>
          </a:extLst>
        </xdr:cNvPr>
        <xdr:cNvSpPr txBox="1"/>
      </xdr:nvSpPr>
      <xdr:spPr>
        <a:xfrm>
          <a:off x="22212300" y="1306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107632</xdr:rowOff>
    </xdr:from>
    <xdr:to>
      <xdr:col>112</xdr:col>
      <xdr:colOff>38100</xdr:colOff>
      <xdr:row>77</xdr:row>
      <xdr:rowOff>37782</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1272500" y="131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28909</xdr:rowOff>
    </xdr:from>
    <xdr:ext cx="534377"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1056111" y="1323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131217</xdr:rowOff>
    </xdr:from>
    <xdr:to>
      <xdr:col>107</xdr:col>
      <xdr:colOff>101600</xdr:colOff>
      <xdr:row>77</xdr:row>
      <xdr:rowOff>61367</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20383500" y="131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52494</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0167111" y="132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106756</xdr:rowOff>
    </xdr:from>
    <xdr:to>
      <xdr:col>102</xdr:col>
      <xdr:colOff>165100</xdr:colOff>
      <xdr:row>77</xdr:row>
      <xdr:rowOff>36906</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19494500" y="131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28033</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9278111" y="132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5384</xdr:rowOff>
    </xdr:from>
    <xdr:to>
      <xdr:col>98</xdr:col>
      <xdr:colOff>38100</xdr:colOff>
      <xdr:row>77</xdr:row>
      <xdr:rowOff>106984</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18605500" y="132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98111</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8389111" y="1329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745,892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円となっている。構成項目のうち大きなものとして、</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補助</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費</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等</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17.2</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を占めており、住民一人当たり</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128,328</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円と類似団体内平均</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30,000</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円以上多い</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金額となっている。</a:t>
          </a:r>
          <a:endPar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また、維持補修費が類似団体内平均のおよそ</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倍となる</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37,709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円、扶助費が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8,000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円以上多い</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67,189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円となっている。この要因として、維持補修費については、降雪の状況により大きく変動するが、冬期間の除排雪に要する経費がここ数年の豪雪に伴い高額で推移していることが挙げられる。また、扶助費については、高齢化率が山形県平均や全国平均よりも高いこと、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年度には小学生までの児童医療の無料化、さらに平成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年度には中学</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年生まで対象範囲を拡大し医療費を無料化していることなど、社会保障関係経費が高い状況で推移していることが挙げられる。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7,130
7,054
79.54
5,529,147
5,318,217
200,982
2,841,723
6,874,912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113665</xdr:rowOff>
    </xdr:from>
    <xdr:to>
      <xdr:col>24</xdr:col>
      <xdr:colOff>63500</xdr:colOff>
      <xdr:row>33</xdr:row>
      <xdr:rowOff>151511</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5771515"/>
          <a:ext cx="8382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151511</xdr:rowOff>
    </xdr:from>
    <xdr:to>
      <xdr:col>19</xdr:col>
      <xdr:colOff>177800</xdr:colOff>
      <xdr:row>34</xdr:row>
      <xdr:rowOff>2921</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80936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170180</xdr:rowOff>
    </xdr:from>
    <xdr:to>
      <xdr:col>15</xdr:col>
      <xdr:colOff>50800</xdr:colOff>
      <xdr:row>34</xdr:row>
      <xdr:rowOff>2921</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82803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170180</xdr:rowOff>
    </xdr:from>
    <xdr:to>
      <xdr:col>10</xdr:col>
      <xdr:colOff>114300</xdr:colOff>
      <xdr:row>34</xdr:row>
      <xdr:rowOff>54229</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5828030"/>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62865</xdr:rowOff>
    </xdr:from>
    <xdr:to>
      <xdr:col>24</xdr:col>
      <xdr:colOff>114300</xdr:colOff>
      <xdr:row>33</xdr:row>
      <xdr:rowOff>164465</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72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85742</xdr:rowOff>
    </xdr:from>
    <xdr:ext cx="534377"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57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100711</xdr:rowOff>
    </xdr:from>
    <xdr:to>
      <xdr:col>20</xdr:col>
      <xdr:colOff>38100</xdr:colOff>
      <xdr:row>34</xdr:row>
      <xdr:rowOff>30861</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75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47388</xdr:rowOff>
    </xdr:from>
    <xdr:ext cx="534377"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30111" y="55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123571</xdr:rowOff>
    </xdr:from>
    <xdr:to>
      <xdr:col>15</xdr:col>
      <xdr:colOff>101600</xdr:colOff>
      <xdr:row>34</xdr:row>
      <xdr:rowOff>53721</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7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70248</xdr:rowOff>
    </xdr:from>
    <xdr:ext cx="534377"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41111" y="555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119380</xdr:rowOff>
    </xdr:from>
    <xdr:to>
      <xdr:col>10</xdr:col>
      <xdr:colOff>165100</xdr:colOff>
      <xdr:row>34</xdr:row>
      <xdr:rowOff>49530</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66057</xdr:rowOff>
    </xdr:from>
    <xdr:ext cx="534377"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52111" y="555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3429</xdr:rowOff>
    </xdr:from>
    <xdr:to>
      <xdr:col>6</xdr:col>
      <xdr:colOff>38100</xdr:colOff>
      <xdr:row>34</xdr:row>
      <xdr:rowOff>105029</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8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121556</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6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15203</xdr:rowOff>
    </xdr:from>
    <xdr:to>
      <xdr:col>24</xdr:col>
      <xdr:colOff>63500</xdr:colOff>
      <xdr:row>57</xdr:row>
      <xdr:rowOff>129461</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3797300" y="9787853"/>
          <a:ext cx="838200" cy="1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15203</xdr:rowOff>
    </xdr:from>
    <xdr:to>
      <xdr:col>19</xdr:col>
      <xdr:colOff>177800</xdr:colOff>
      <xdr:row>57</xdr:row>
      <xdr:rowOff>32084</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908300" y="9787853"/>
          <a:ext cx="889000" cy="1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28895</xdr:rowOff>
    </xdr:from>
    <xdr:to>
      <xdr:col>15</xdr:col>
      <xdr:colOff>50800</xdr:colOff>
      <xdr:row>57</xdr:row>
      <xdr:rowOff>32084</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019300" y="9801545"/>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28895</xdr:rowOff>
    </xdr:from>
    <xdr:to>
      <xdr:col>10</xdr:col>
      <xdr:colOff>114300</xdr:colOff>
      <xdr:row>58</xdr:row>
      <xdr:rowOff>103675</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9801545"/>
          <a:ext cx="889000" cy="24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78661</xdr:rowOff>
    </xdr:from>
    <xdr:to>
      <xdr:col>24</xdr:col>
      <xdr:colOff>114300</xdr:colOff>
      <xdr:row>58</xdr:row>
      <xdr:rowOff>8811</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8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101538</xdr:rowOff>
    </xdr:from>
    <xdr:ext cx="599010"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70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135853</xdr:rowOff>
    </xdr:from>
    <xdr:to>
      <xdr:col>20</xdr:col>
      <xdr:colOff>38100</xdr:colOff>
      <xdr:row>57</xdr:row>
      <xdr:rowOff>66003</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7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82530</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497795" y="951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152734</xdr:rowOff>
    </xdr:from>
    <xdr:to>
      <xdr:col>15</xdr:col>
      <xdr:colOff>101600</xdr:colOff>
      <xdr:row>57</xdr:row>
      <xdr:rowOff>82884</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7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99411</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08795" y="952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149545</xdr:rowOff>
    </xdr:from>
    <xdr:to>
      <xdr:col>10</xdr:col>
      <xdr:colOff>165100</xdr:colOff>
      <xdr:row>57</xdr:row>
      <xdr:rowOff>79695</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75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96222</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19795" y="952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52875</xdr:rowOff>
    </xdr:from>
    <xdr:to>
      <xdr:col>6</xdr:col>
      <xdr:colOff>38100</xdr:colOff>
      <xdr:row>58</xdr:row>
      <xdr:rowOff>154475</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9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145602</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08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21529</xdr:rowOff>
    </xdr:from>
    <xdr:to>
      <xdr:col>24</xdr:col>
      <xdr:colOff>63500</xdr:colOff>
      <xdr:row>76</xdr:row>
      <xdr:rowOff>62799</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3051729"/>
          <a:ext cx="838200" cy="4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62799</xdr:rowOff>
    </xdr:from>
    <xdr:to>
      <xdr:col>19</xdr:col>
      <xdr:colOff>177800</xdr:colOff>
      <xdr:row>76</xdr:row>
      <xdr:rowOff>120444</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092999"/>
          <a:ext cx="8890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120444</xdr:rowOff>
    </xdr:from>
    <xdr:to>
      <xdr:col>15</xdr:col>
      <xdr:colOff>50800</xdr:colOff>
      <xdr:row>76</xdr:row>
      <xdr:rowOff>142962</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150644"/>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142962</xdr:rowOff>
    </xdr:from>
    <xdr:to>
      <xdr:col>10</xdr:col>
      <xdr:colOff>114300</xdr:colOff>
      <xdr:row>77</xdr:row>
      <xdr:rowOff>8575</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3173162"/>
          <a:ext cx="889000" cy="3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142179</xdr:rowOff>
    </xdr:from>
    <xdr:to>
      <xdr:col>24</xdr:col>
      <xdr:colOff>114300</xdr:colOff>
      <xdr:row>76</xdr:row>
      <xdr:rowOff>72329</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30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165056</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85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11999</xdr:rowOff>
    </xdr:from>
    <xdr:to>
      <xdr:col>20</xdr:col>
      <xdr:colOff>38100</xdr:colOff>
      <xdr:row>76</xdr:row>
      <xdr:rowOff>113599</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30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130126</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81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69644</xdr:rowOff>
    </xdr:from>
    <xdr:to>
      <xdr:col>15</xdr:col>
      <xdr:colOff>101600</xdr:colOff>
      <xdr:row>76</xdr:row>
      <xdr:rowOff>171244</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309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162371</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319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92162</xdr:rowOff>
    </xdr:from>
    <xdr:to>
      <xdr:col>10</xdr:col>
      <xdr:colOff>165100</xdr:colOff>
      <xdr:row>77</xdr:row>
      <xdr:rowOff>22312</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31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13439</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321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129225</xdr:rowOff>
    </xdr:from>
    <xdr:to>
      <xdr:col>6</xdr:col>
      <xdr:colOff>38100</xdr:colOff>
      <xdr:row>77</xdr:row>
      <xdr:rowOff>59375</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1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50502</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325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148885</xdr:rowOff>
    </xdr:from>
    <xdr:to>
      <xdr:col>24</xdr:col>
      <xdr:colOff>63500</xdr:colOff>
      <xdr:row>98</xdr:row>
      <xdr:rowOff>149298</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flipV="1">
          <a:off x="3797300" y="16950985"/>
          <a:ext cx="8382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a:extLst>
            <a:ext uri="{FF2B5EF4-FFF2-40B4-BE49-F238E27FC236}">
              <a16:creationId xmlns="" xmlns:a16="http://schemas.microsoft.com/office/drawing/2014/main" id="{00000000-0008-0000-0700-0000EA000000}"/>
            </a:ext>
          </a:extLst>
        </xdr:cNvPr>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149298</xdr:rowOff>
    </xdr:from>
    <xdr:to>
      <xdr:col>19</xdr:col>
      <xdr:colOff>177800</xdr:colOff>
      <xdr:row>98</xdr:row>
      <xdr:rowOff>149299</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2908300" y="16951398"/>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149299</xdr:rowOff>
    </xdr:from>
    <xdr:to>
      <xdr:col>15</xdr:col>
      <xdr:colOff>50800</xdr:colOff>
      <xdr:row>98</xdr:row>
      <xdr:rowOff>150983</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019300" y="16951399"/>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150983</xdr:rowOff>
    </xdr:from>
    <xdr:to>
      <xdr:col>10</xdr:col>
      <xdr:colOff>114300</xdr:colOff>
      <xdr:row>98</xdr:row>
      <xdr:rowOff>151778</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1130300" y="16953083"/>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98085</xdr:rowOff>
    </xdr:from>
    <xdr:to>
      <xdr:col>24</xdr:col>
      <xdr:colOff>114300</xdr:colOff>
      <xdr:row>99</xdr:row>
      <xdr:rowOff>28235</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4584700" y="169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30862</xdr:rowOff>
    </xdr:from>
    <xdr:ext cx="534377" cy="259045"/>
    <xdr:sp macro="" textlink="">
      <xdr:nvSpPr>
        <xdr:cNvPr id="253" name="衛生費該当値テキスト">
          <a:extLst>
            <a:ext uri="{FF2B5EF4-FFF2-40B4-BE49-F238E27FC236}">
              <a16:creationId xmlns="" xmlns:a16="http://schemas.microsoft.com/office/drawing/2014/main" id="{00000000-0008-0000-0700-0000FD000000}"/>
            </a:ext>
          </a:extLst>
        </xdr:cNvPr>
        <xdr:cNvSpPr txBox="1"/>
      </xdr:nvSpPr>
      <xdr:spPr>
        <a:xfrm>
          <a:off x="4686300" y="168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98498</xdr:rowOff>
    </xdr:from>
    <xdr:to>
      <xdr:col>20</xdr:col>
      <xdr:colOff>38100</xdr:colOff>
      <xdr:row>99</xdr:row>
      <xdr:rowOff>28648</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3746500" y="169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19775</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3530111" y="1699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98499</xdr:rowOff>
    </xdr:from>
    <xdr:to>
      <xdr:col>15</xdr:col>
      <xdr:colOff>101600</xdr:colOff>
      <xdr:row>99</xdr:row>
      <xdr:rowOff>28649</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2857500" y="169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19776</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2641111" y="1699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100183</xdr:rowOff>
    </xdr:from>
    <xdr:to>
      <xdr:col>10</xdr:col>
      <xdr:colOff>165100</xdr:colOff>
      <xdr:row>99</xdr:row>
      <xdr:rowOff>30333</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968500" y="169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21460</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1752111" y="169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100978</xdr:rowOff>
    </xdr:from>
    <xdr:to>
      <xdr:col>6</xdr:col>
      <xdr:colOff>38100</xdr:colOff>
      <xdr:row>99</xdr:row>
      <xdr:rowOff>31128</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079500" y="169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22255</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863111" y="1699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77597</xdr:rowOff>
    </xdr:from>
    <xdr:to>
      <xdr:col>55</xdr:col>
      <xdr:colOff>0</xdr:colOff>
      <xdr:row>36</xdr:row>
      <xdr:rowOff>85979</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9639300" y="6249797"/>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163339</xdr:rowOff>
    </xdr:from>
    <xdr:ext cx="378565"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506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85979</xdr:rowOff>
    </xdr:from>
    <xdr:to>
      <xdr:col>50</xdr:col>
      <xdr:colOff>114300</xdr:colOff>
      <xdr:row>36</xdr:row>
      <xdr:rowOff>111887</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flipV="1">
          <a:off x="8750300" y="6258179"/>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79519</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111887</xdr:rowOff>
    </xdr:from>
    <xdr:to>
      <xdr:col>45</xdr:col>
      <xdr:colOff>177800</xdr:colOff>
      <xdr:row>36</xdr:row>
      <xdr:rowOff>153797</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flipV="1">
          <a:off x="7861300" y="6284087"/>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80281</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61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153797</xdr:rowOff>
    </xdr:from>
    <xdr:to>
      <xdr:col>41</xdr:col>
      <xdr:colOff>50800</xdr:colOff>
      <xdr:row>36</xdr:row>
      <xdr:rowOff>160274</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flipV="1">
          <a:off x="6972300" y="632599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26797</xdr:rowOff>
    </xdr:from>
    <xdr:to>
      <xdr:col>55</xdr:col>
      <xdr:colOff>50800</xdr:colOff>
      <xdr:row>36</xdr:row>
      <xdr:rowOff>128397</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1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49674</xdr:rowOff>
    </xdr:from>
    <xdr:ext cx="469744"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05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35179</xdr:rowOff>
    </xdr:from>
    <xdr:to>
      <xdr:col>50</xdr:col>
      <xdr:colOff>165100</xdr:colOff>
      <xdr:row>36</xdr:row>
      <xdr:rowOff>136779</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153306</xdr:rowOff>
    </xdr:from>
    <xdr:ext cx="469744"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404428" y="59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61087</xdr:rowOff>
    </xdr:from>
    <xdr:to>
      <xdr:col>46</xdr:col>
      <xdr:colOff>38100</xdr:colOff>
      <xdr:row>36</xdr:row>
      <xdr:rowOff>162687</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7764</xdr:rowOff>
    </xdr:from>
    <xdr:ext cx="469744"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515428" y="60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102997</xdr:rowOff>
    </xdr:from>
    <xdr:to>
      <xdr:col>41</xdr:col>
      <xdr:colOff>101600</xdr:colOff>
      <xdr:row>37</xdr:row>
      <xdr:rowOff>33147</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24274</xdr:rowOff>
    </xdr:from>
    <xdr:ext cx="469744"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626428" y="636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109474</xdr:rowOff>
    </xdr:from>
    <xdr:to>
      <xdr:col>36</xdr:col>
      <xdr:colOff>165100</xdr:colOff>
      <xdr:row>37</xdr:row>
      <xdr:rowOff>39624</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30751</xdr:rowOff>
    </xdr:from>
    <xdr:ext cx="469744"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37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131511</xdr:rowOff>
    </xdr:from>
    <xdr:to>
      <xdr:col>55</xdr:col>
      <xdr:colOff>0</xdr:colOff>
      <xdr:row>58</xdr:row>
      <xdr:rowOff>134031</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flipV="1">
          <a:off x="9639300" y="10075611"/>
          <a:ext cx="8382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57538</xdr:rowOff>
    </xdr:from>
    <xdr:to>
      <xdr:col>50</xdr:col>
      <xdr:colOff>114300</xdr:colOff>
      <xdr:row>58</xdr:row>
      <xdr:rowOff>134031</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8750300" y="10001638"/>
          <a:ext cx="889000" cy="7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57538</xdr:rowOff>
    </xdr:from>
    <xdr:to>
      <xdr:col>45</xdr:col>
      <xdr:colOff>177800</xdr:colOff>
      <xdr:row>58</xdr:row>
      <xdr:rowOff>126620</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7861300" y="10001638"/>
          <a:ext cx="889000" cy="6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126620</xdr:rowOff>
    </xdr:from>
    <xdr:to>
      <xdr:col>41</xdr:col>
      <xdr:colOff>50800</xdr:colOff>
      <xdr:row>58</xdr:row>
      <xdr:rowOff>142842</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6972300" y="10070720"/>
          <a:ext cx="889000" cy="1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80711</xdr:rowOff>
    </xdr:from>
    <xdr:to>
      <xdr:col>55</xdr:col>
      <xdr:colOff>50800</xdr:colOff>
      <xdr:row>59</xdr:row>
      <xdr:rowOff>10861</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100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83231</xdr:rowOff>
    </xdr:from>
    <xdr:to>
      <xdr:col>50</xdr:col>
      <xdr:colOff>165100</xdr:colOff>
      <xdr:row>59</xdr:row>
      <xdr:rowOff>13381</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100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4508</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372111" y="1012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6738</xdr:rowOff>
    </xdr:from>
    <xdr:to>
      <xdr:col>46</xdr:col>
      <xdr:colOff>38100</xdr:colOff>
      <xdr:row>58</xdr:row>
      <xdr:rowOff>108338</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99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124865</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483111" y="97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75820</xdr:rowOff>
    </xdr:from>
    <xdr:to>
      <xdr:col>41</xdr:col>
      <xdr:colOff>101600</xdr:colOff>
      <xdr:row>59</xdr:row>
      <xdr:rowOff>5970</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100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168547</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594111" y="101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92042</xdr:rowOff>
    </xdr:from>
    <xdr:to>
      <xdr:col>36</xdr:col>
      <xdr:colOff>165100</xdr:colOff>
      <xdr:row>59</xdr:row>
      <xdr:rowOff>22192</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100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13319</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705111" y="1012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170554</xdr:rowOff>
    </xdr:from>
    <xdr:to>
      <xdr:col>55</xdr:col>
      <xdr:colOff>0</xdr:colOff>
      <xdr:row>79</xdr:row>
      <xdr:rowOff>963</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9639300" y="13543654"/>
          <a:ext cx="8382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 xmlns:a16="http://schemas.microsoft.com/office/drawing/2014/main"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963</xdr:rowOff>
    </xdr:from>
    <xdr:to>
      <xdr:col>50</xdr:col>
      <xdr:colOff>114300</xdr:colOff>
      <xdr:row>79</xdr:row>
      <xdr:rowOff>1603</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8750300" y="1354551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1603</xdr:rowOff>
    </xdr:from>
    <xdr:to>
      <xdr:col>45</xdr:col>
      <xdr:colOff>177800</xdr:colOff>
      <xdr:row>79</xdr:row>
      <xdr:rowOff>8399</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flipV="1">
          <a:off x="7861300" y="13546153"/>
          <a:ext cx="8890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6747</xdr:rowOff>
    </xdr:from>
    <xdr:to>
      <xdr:col>41</xdr:col>
      <xdr:colOff>50800</xdr:colOff>
      <xdr:row>79</xdr:row>
      <xdr:rowOff>8399</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a:off x="6972300" y="13551297"/>
          <a:ext cx="8890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119754</xdr:rowOff>
    </xdr:from>
    <xdr:to>
      <xdr:col>55</xdr:col>
      <xdr:colOff>50800</xdr:colOff>
      <xdr:row>79</xdr:row>
      <xdr:rowOff>49904</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10426700" y="134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34681</xdr:rowOff>
    </xdr:from>
    <xdr:ext cx="469744" cy="259045"/>
    <xdr:sp macro="" textlink="">
      <xdr:nvSpPr>
        <xdr:cNvPr id="424" name="商工費該当値テキスト">
          <a:extLst>
            <a:ext uri="{FF2B5EF4-FFF2-40B4-BE49-F238E27FC236}">
              <a16:creationId xmlns="" xmlns:a16="http://schemas.microsoft.com/office/drawing/2014/main" id="{00000000-0008-0000-0700-0000A8010000}"/>
            </a:ext>
          </a:extLst>
        </xdr:cNvPr>
        <xdr:cNvSpPr txBox="1"/>
      </xdr:nvSpPr>
      <xdr:spPr>
        <a:xfrm>
          <a:off x="10528300" y="134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121613</xdr:rowOff>
    </xdr:from>
    <xdr:to>
      <xdr:col>50</xdr:col>
      <xdr:colOff>165100</xdr:colOff>
      <xdr:row>79</xdr:row>
      <xdr:rowOff>51763</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9588500" y="134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42890</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404428" y="1358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122253</xdr:rowOff>
    </xdr:from>
    <xdr:to>
      <xdr:col>46</xdr:col>
      <xdr:colOff>38100</xdr:colOff>
      <xdr:row>79</xdr:row>
      <xdr:rowOff>52403</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8699500" y="134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43530</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8515428" y="1358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129049</xdr:rowOff>
    </xdr:from>
    <xdr:to>
      <xdr:col>41</xdr:col>
      <xdr:colOff>101600</xdr:colOff>
      <xdr:row>79</xdr:row>
      <xdr:rowOff>59199</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7810500" y="1350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50326</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7626428" y="1359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127397</xdr:rowOff>
    </xdr:from>
    <xdr:to>
      <xdr:col>36</xdr:col>
      <xdr:colOff>165100</xdr:colOff>
      <xdr:row>79</xdr:row>
      <xdr:rowOff>57547</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6921500" y="1350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48674</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6737428" y="1359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97744</xdr:rowOff>
    </xdr:from>
    <xdr:to>
      <xdr:col>55</xdr:col>
      <xdr:colOff>0</xdr:colOff>
      <xdr:row>98</xdr:row>
      <xdr:rowOff>100960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9639300" y="16899844"/>
          <a:ext cx="8382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 xmlns:a16="http://schemas.microsoft.com/office/drawing/2014/main"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97744</xdr:rowOff>
    </xdr:from>
    <xdr:to>
      <xdr:col>50</xdr:col>
      <xdr:colOff>114300</xdr:colOff>
      <xdr:row>98</xdr:row>
      <xdr:rowOff>104094</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8750300" y="16899844"/>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104094</xdr:rowOff>
    </xdr:from>
    <xdr:to>
      <xdr:col>45</xdr:col>
      <xdr:colOff>177800</xdr:colOff>
      <xdr:row>98</xdr:row>
      <xdr:rowOff>109569</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7861300" y="16906194"/>
          <a:ext cx="8890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107624</xdr:rowOff>
    </xdr:from>
    <xdr:to>
      <xdr:col>41</xdr:col>
      <xdr:colOff>50800</xdr:colOff>
      <xdr:row>98</xdr:row>
      <xdr:rowOff>109569</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6972300" y="16909724"/>
          <a:ext cx="889000" cy="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50160</xdr:rowOff>
    </xdr:from>
    <xdr:to>
      <xdr:col>55</xdr:col>
      <xdr:colOff>50800</xdr:colOff>
      <xdr:row>98</xdr:row>
      <xdr:rowOff>151760</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10426700" y="168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a:extLst>
            <a:ext uri="{FF2B5EF4-FFF2-40B4-BE49-F238E27FC236}">
              <a16:creationId xmlns="" xmlns:a16="http://schemas.microsoft.com/office/drawing/2014/main" id="{00000000-0008-0000-0700-0000DF010000}"/>
            </a:ext>
          </a:extLst>
        </xdr:cNvPr>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46944</xdr:rowOff>
    </xdr:from>
    <xdr:to>
      <xdr:col>50</xdr:col>
      <xdr:colOff>165100</xdr:colOff>
      <xdr:row>98</xdr:row>
      <xdr:rowOff>148544</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9588500" y="1684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165071</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9372111" y="1662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53294</xdr:rowOff>
    </xdr:from>
    <xdr:to>
      <xdr:col>46</xdr:col>
      <xdr:colOff>38100</xdr:colOff>
      <xdr:row>98</xdr:row>
      <xdr:rowOff>154894</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8699500" y="168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146021</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483111" y="1694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58769</xdr:rowOff>
    </xdr:from>
    <xdr:to>
      <xdr:col>41</xdr:col>
      <xdr:colOff>101600</xdr:colOff>
      <xdr:row>98</xdr:row>
      <xdr:rowOff>160369</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7810500" y="1686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151496</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594111" y="169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56824</xdr:rowOff>
    </xdr:from>
    <xdr:to>
      <xdr:col>36</xdr:col>
      <xdr:colOff>165100</xdr:colOff>
      <xdr:row>98</xdr:row>
      <xdr:rowOff>158424</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6921500" y="1685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149551</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705111" y="1695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98457</xdr:rowOff>
    </xdr:from>
    <xdr:to>
      <xdr:col>85</xdr:col>
      <xdr:colOff>127000</xdr:colOff>
      <xdr:row>38</xdr:row>
      <xdr:rowOff>32886</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5481300" y="6442107"/>
          <a:ext cx="838200" cy="10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a:extLst>
            <a:ext uri="{FF2B5EF4-FFF2-40B4-BE49-F238E27FC236}">
              <a16:creationId xmlns="" xmlns:a16="http://schemas.microsoft.com/office/drawing/2014/main" id="{00000000-0008-0000-0700-000006020000}"/>
            </a:ext>
          </a:extLst>
        </xdr:cNvPr>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32886</xdr:rowOff>
    </xdr:from>
    <xdr:to>
      <xdr:col>81</xdr:col>
      <xdr:colOff>50800</xdr:colOff>
      <xdr:row>38</xdr:row>
      <xdr:rowOff>38716</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4592300" y="6547986"/>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72511</xdr:rowOff>
    </xdr:from>
    <xdr:to>
      <xdr:col>76</xdr:col>
      <xdr:colOff>114300</xdr:colOff>
      <xdr:row>38</xdr:row>
      <xdr:rowOff>38716</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3703300" y="6416161"/>
          <a:ext cx="889000" cy="1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72511</xdr:rowOff>
    </xdr:from>
    <xdr:to>
      <xdr:col>71</xdr:col>
      <xdr:colOff>177800</xdr:colOff>
      <xdr:row>37</xdr:row>
      <xdr:rowOff>157283</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flipV="1">
          <a:off x="12814300" y="6416161"/>
          <a:ext cx="889000" cy="8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47657</xdr:rowOff>
    </xdr:from>
    <xdr:to>
      <xdr:col>85</xdr:col>
      <xdr:colOff>177800</xdr:colOff>
      <xdr:row>37</xdr:row>
      <xdr:rowOff>149257</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6268700" y="639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70534</xdr:rowOff>
    </xdr:from>
    <xdr:ext cx="534377" cy="259045"/>
    <xdr:sp macro="" textlink="">
      <xdr:nvSpPr>
        <xdr:cNvPr id="537" name="消防費該当値テキスト">
          <a:extLst>
            <a:ext uri="{FF2B5EF4-FFF2-40B4-BE49-F238E27FC236}">
              <a16:creationId xmlns="" xmlns:a16="http://schemas.microsoft.com/office/drawing/2014/main" id="{00000000-0008-0000-0700-000019020000}"/>
            </a:ext>
          </a:extLst>
        </xdr:cNvPr>
        <xdr:cNvSpPr txBox="1"/>
      </xdr:nvSpPr>
      <xdr:spPr>
        <a:xfrm>
          <a:off x="16370300" y="624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153537</xdr:rowOff>
    </xdr:from>
    <xdr:to>
      <xdr:col>81</xdr:col>
      <xdr:colOff>101600</xdr:colOff>
      <xdr:row>38</xdr:row>
      <xdr:rowOff>83686</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5430500" y="6497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74813</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5214111" y="658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159366</xdr:rowOff>
    </xdr:from>
    <xdr:to>
      <xdr:col>76</xdr:col>
      <xdr:colOff>165100</xdr:colOff>
      <xdr:row>38</xdr:row>
      <xdr:rowOff>89516</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4541500" y="65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80643</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4325111" y="65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21711</xdr:rowOff>
    </xdr:from>
    <xdr:to>
      <xdr:col>72</xdr:col>
      <xdr:colOff>38100</xdr:colOff>
      <xdr:row>37</xdr:row>
      <xdr:rowOff>123311</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3652500" y="63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139838</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3436111" y="614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106483</xdr:rowOff>
    </xdr:from>
    <xdr:to>
      <xdr:col>67</xdr:col>
      <xdr:colOff>101600</xdr:colOff>
      <xdr:row>38</xdr:row>
      <xdr:rowOff>36633</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2763500" y="645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27760</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2547111" y="654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12370</xdr:rowOff>
    </xdr:from>
    <xdr:to>
      <xdr:col>85</xdr:col>
      <xdr:colOff>127000</xdr:colOff>
      <xdr:row>57</xdr:row>
      <xdr:rowOff>53824</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5481300" y="9785020"/>
          <a:ext cx="838200" cy="4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a:extLst>
            <a:ext uri="{FF2B5EF4-FFF2-40B4-BE49-F238E27FC236}">
              <a16:creationId xmlns="" xmlns:a16="http://schemas.microsoft.com/office/drawing/2014/main" id="{00000000-0008-0000-0700-00003D020000}"/>
            </a:ext>
          </a:extLst>
        </xdr:cNvPr>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53824</xdr:rowOff>
    </xdr:from>
    <xdr:to>
      <xdr:col>81</xdr:col>
      <xdr:colOff>50800</xdr:colOff>
      <xdr:row>57</xdr:row>
      <xdr:rowOff>95566</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flipV="1">
          <a:off x="14592300" y="9826474"/>
          <a:ext cx="8890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95566</xdr:rowOff>
    </xdr:from>
    <xdr:to>
      <xdr:col>76</xdr:col>
      <xdr:colOff>114300</xdr:colOff>
      <xdr:row>57</xdr:row>
      <xdr:rowOff>97999</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3703300" y="9868216"/>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86802</xdr:rowOff>
    </xdr:from>
    <xdr:to>
      <xdr:col>71</xdr:col>
      <xdr:colOff>177800</xdr:colOff>
      <xdr:row>57</xdr:row>
      <xdr:rowOff>97999</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2814300" y="9859452"/>
          <a:ext cx="889000" cy="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133020</xdr:rowOff>
    </xdr:from>
    <xdr:to>
      <xdr:col>85</xdr:col>
      <xdr:colOff>177800</xdr:colOff>
      <xdr:row>57</xdr:row>
      <xdr:rowOff>63170</xdr:rowOff>
    </xdr:to>
    <xdr:sp macro="" textlink="">
      <xdr:nvSpPr>
        <xdr:cNvPr id="591" name="楕円 590">
          <a:extLst>
            <a:ext uri="{FF2B5EF4-FFF2-40B4-BE49-F238E27FC236}">
              <a16:creationId xmlns="" xmlns:a16="http://schemas.microsoft.com/office/drawing/2014/main" id="{00000000-0008-0000-0700-00004F020000}"/>
            </a:ext>
          </a:extLst>
        </xdr:cNvPr>
        <xdr:cNvSpPr/>
      </xdr:nvSpPr>
      <xdr:spPr>
        <a:xfrm>
          <a:off x="16268700" y="97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111447</xdr:rowOff>
    </xdr:from>
    <xdr:ext cx="534377" cy="259045"/>
    <xdr:sp macro="" textlink="">
      <xdr:nvSpPr>
        <xdr:cNvPr id="592" name="教育費該当値テキスト">
          <a:extLst>
            <a:ext uri="{FF2B5EF4-FFF2-40B4-BE49-F238E27FC236}">
              <a16:creationId xmlns="" xmlns:a16="http://schemas.microsoft.com/office/drawing/2014/main" id="{00000000-0008-0000-0700-000050020000}"/>
            </a:ext>
          </a:extLst>
        </xdr:cNvPr>
        <xdr:cNvSpPr txBox="1"/>
      </xdr:nvSpPr>
      <xdr:spPr>
        <a:xfrm>
          <a:off x="16370300" y="97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3024</xdr:rowOff>
    </xdr:from>
    <xdr:to>
      <xdr:col>81</xdr:col>
      <xdr:colOff>101600</xdr:colOff>
      <xdr:row>57</xdr:row>
      <xdr:rowOff>104624</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5430500" y="97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95751</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14111" y="98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44766</xdr:rowOff>
    </xdr:from>
    <xdr:to>
      <xdr:col>76</xdr:col>
      <xdr:colOff>165100</xdr:colOff>
      <xdr:row>57</xdr:row>
      <xdr:rowOff>146366</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4541500" y="98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137493</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4325111" y="991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47199</xdr:rowOff>
    </xdr:from>
    <xdr:to>
      <xdr:col>72</xdr:col>
      <xdr:colOff>38100</xdr:colOff>
      <xdr:row>57</xdr:row>
      <xdr:rowOff>148799</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3652500" y="98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139926</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3436111" y="991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36002</xdr:rowOff>
    </xdr:from>
    <xdr:to>
      <xdr:col>67</xdr:col>
      <xdr:colOff>101600</xdr:colOff>
      <xdr:row>57</xdr:row>
      <xdr:rowOff>137602</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2763500" y="98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128729</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2547111" y="990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126206</xdr:rowOff>
    </xdr:from>
    <xdr:to>
      <xdr:col>85</xdr:col>
      <xdr:colOff>127000</xdr:colOff>
      <xdr:row>78</xdr:row>
      <xdr:rowOff>129372</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5481300" y="13499306"/>
          <a:ext cx="838200" cy="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 xmlns:a16="http://schemas.microsoft.com/office/drawing/2014/main"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126206</xdr:rowOff>
    </xdr:from>
    <xdr:to>
      <xdr:col>81</xdr:col>
      <xdr:colOff>50800</xdr:colOff>
      <xdr:row>78</xdr:row>
      <xdr:rowOff>133837</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flipV="1">
          <a:off x="14592300" y="13499306"/>
          <a:ext cx="8890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122292</xdr:rowOff>
    </xdr:from>
    <xdr:to>
      <xdr:col>76</xdr:col>
      <xdr:colOff>114300</xdr:colOff>
      <xdr:row>78</xdr:row>
      <xdr:rowOff>133837</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3703300" y="13495392"/>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122292</xdr:rowOff>
    </xdr:from>
    <xdr:to>
      <xdr:col>71</xdr:col>
      <xdr:colOff>177800</xdr:colOff>
      <xdr:row>78</xdr:row>
      <xdr:rowOff>126501</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2814300" y="13495392"/>
          <a:ext cx="8890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78572</xdr:rowOff>
    </xdr:from>
    <xdr:to>
      <xdr:col>85</xdr:col>
      <xdr:colOff>177800</xdr:colOff>
      <xdr:row>79</xdr:row>
      <xdr:rowOff>8722</xdr:rowOff>
    </xdr:to>
    <xdr:sp macro="" textlink="">
      <xdr:nvSpPr>
        <xdr:cNvPr id="646" name="楕円 645">
          <a:extLst>
            <a:ext uri="{FF2B5EF4-FFF2-40B4-BE49-F238E27FC236}">
              <a16:creationId xmlns="" xmlns:a16="http://schemas.microsoft.com/office/drawing/2014/main" id="{00000000-0008-0000-0700-000086020000}"/>
            </a:ext>
          </a:extLst>
        </xdr:cNvPr>
        <xdr:cNvSpPr/>
      </xdr:nvSpPr>
      <xdr:spPr>
        <a:xfrm>
          <a:off x="16268700" y="134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469744" cy="259045"/>
    <xdr:sp macro="" textlink="">
      <xdr:nvSpPr>
        <xdr:cNvPr id="647" name="災害復旧費該当値テキスト">
          <a:extLst>
            <a:ext uri="{FF2B5EF4-FFF2-40B4-BE49-F238E27FC236}">
              <a16:creationId xmlns="" xmlns:a16="http://schemas.microsoft.com/office/drawing/2014/main" id="{00000000-0008-0000-0700-000087020000}"/>
            </a:ext>
          </a:extLst>
        </xdr:cNvPr>
        <xdr:cNvSpPr txBox="1"/>
      </xdr:nvSpPr>
      <xdr:spPr>
        <a:xfrm>
          <a:off x="16370300" y="1341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75406</xdr:rowOff>
    </xdr:from>
    <xdr:to>
      <xdr:col>81</xdr:col>
      <xdr:colOff>101600</xdr:colOff>
      <xdr:row>79</xdr:row>
      <xdr:rowOff>5556</xdr:rowOff>
    </xdr:to>
    <xdr:sp macro="" textlink="">
      <xdr:nvSpPr>
        <xdr:cNvPr id="648" name="楕円 647">
          <a:extLst>
            <a:ext uri="{FF2B5EF4-FFF2-40B4-BE49-F238E27FC236}">
              <a16:creationId xmlns="" xmlns:a16="http://schemas.microsoft.com/office/drawing/2014/main" id="{00000000-0008-0000-0700-000088020000}"/>
            </a:ext>
          </a:extLst>
        </xdr:cNvPr>
        <xdr:cNvSpPr/>
      </xdr:nvSpPr>
      <xdr:spPr>
        <a:xfrm>
          <a:off x="15430500" y="134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168133</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5246428" y="1354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83037</xdr:rowOff>
    </xdr:from>
    <xdr:to>
      <xdr:col>76</xdr:col>
      <xdr:colOff>165100</xdr:colOff>
      <xdr:row>79</xdr:row>
      <xdr:rowOff>13187</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4541500" y="134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4314</xdr:rowOff>
    </xdr:from>
    <xdr:ext cx="469744"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357428" y="1354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71492</xdr:rowOff>
    </xdr:from>
    <xdr:to>
      <xdr:col>72</xdr:col>
      <xdr:colOff>38100</xdr:colOff>
      <xdr:row>79</xdr:row>
      <xdr:rowOff>1642</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3652500" y="134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18169</xdr:rowOff>
    </xdr:from>
    <xdr:ext cx="469744"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468428" y="1321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75701</xdr:rowOff>
    </xdr:from>
    <xdr:to>
      <xdr:col>67</xdr:col>
      <xdr:colOff>101600</xdr:colOff>
      <xdr:row>79</xdr:row>
      <xdr:rowOff>5851</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2763500" y="1344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168428</xdr:rowOff>
    </xdr:from>
    <xdr:ext cx="469744"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2579428" y="1354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92568</xdr:rowOff>
    </xdr:from>
    <xdr:to>
      <xdr:col>85</xdr:col>
      <xdr:colOff>127000</xdr:colOff>
      <xdr:row>96</xdr:row>
      <xdr:rowOff>95397</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flipV="1">
          <a:off x="15481300" y="16551768"/>
          <a:ext cx="8382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a:extLst>
            <a:ext uri="{FF2B5EF4-FFF2-40B4-BE49-F238E27FC236}">
              <a16:creationId xmlns="" xmlns:a16="http://schemas.microsoft.com/office/drawing/2014/main" id="{00000000-0008-0000-0700-0000AB020000}"/>
            </a:ext>
          </a:extLst>
        </xdr:cNvPr>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95397</xdr:rowOff>
    </xdr:from>
    <xdr:to>
      <xdr:col>81</xdr:col>
      <xdr:colOff>50800</xdr:colOff>
      <xdr:row>96</xdr:row>
      <xdr:rowOff>109291</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flipV="1">
          <a:off x="14592300" y="16554597"/>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97893</xdr:rowOff>
    </xdr:from>
    <xdr:to>
      <xdr:col>76</xdr:col>
      <xdr:colOff>114300</xdr:colOff>
      <xdr:row>96</xdr:row>
      <xdr:rowOff>109291</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3703300" y="16557093"/>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80054</xdr:rowOff>
    </xdr:from>
    <xdr:to>
      <xdr:col>71</xdr:col>
      <xdr:colOff>177800</xdr:colOff>
      <xdr:row>96</xdr:row>
      <xdr:rowOff>97893</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2814300" y="16539254"/>
          <a:ext cx="889000" cy="1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22705</xdr:rowOff>
    </xdr:from>
    <xdr:ext cx="534377"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2547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41768</xdr:rowOff>
    </xdr:from>
    <xdr:to>
      <xdr:col>85</xdr:col>
      <xdr:colOff>177800</xdr:colOff>
      <xdr:row>96</xdr:row>
      <xdr:rowOff>143368</xdr:rowOff>
    </xdr:to>
    <xdr:sp macro="" textlink="">
      <xdr:nvSpPr>
        <xdr:cNvPr id="701" name="楕円 700">
          <a:extLst>
            <a:ext uri="{FF2B5EF4-FFF2-40B4-BE49-F238E27FC236}">
              <a16:creationId xmlns="" xmlns:a16="http://schemas.microsoft.com/office/drawing/2014/main" id="{00000000-0008-0000-0700-0000BD020000}"/>
            </a:ext>
          </a:extLst>
        </xdr:cNvPr>
        <xdr:cNvSpPr/>
      </xdr:nvSpPr>
      <xdr:spPr>
        <a:xfrm>
          <a:off x="16268700" y="1650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64645</xdr:rowOff>
    </xdr:from>
    <xdr:ext cx="534377" cy="259045"/>
    <xdr:sp macro="" textlink="">
      <xdr:nvSpPr>
        <xdr:cNvPr id="702" name="公債費該当値テキスト">
          <a:extLst>
            <a:ext uri="{FF2B5EF4-FFF2-40B4-BE49-F238E27FC236}">
              <a16:creationId xmlns="" xmlns:a16="http://schemas.microsoft.com/office/drawing/2014/main" id="{00000000-0008-0000-0700-0000BE020000}"/>
            </a:ext>
          </a:extLst>
        </xdr:cNvPr>
        <xdr:cNvSpPr txBox="1"/>
      </xdr:nvSpPr>
      <xdr:spPr>
        <a:xfrm>
          <a:off x="16370300" y="1635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44597</xdr:rowOff>
    </xdr:from>
    <xdr:to>
      <xdr:col>81</xdr:col>
      <xdr:colOff>101600</xdr:colOff>
      <xdr:row>96</xdr:row>
      <xdr:rowOff>146197</xdr:rowOff>
    </xdr:to>
    <xdr:sp macro="" textlink="">
      <xdr:nvSpPr>
        <xdr:cNvPr id="703" name="楕円 702">
          <a:extLst>
            <a:ext uri="{FF2B5EF4-FFF2-40B4-BE49-F238E27FC236}">
              <a16:creationId xmlns="" xmlns:a16="http://schemas.microsoft.com/office/drawing/2014/main" id="{00000000-0008-0000-0700-0000BF020000}"/>
            </a:ext>
          </a:extLst>
        </xdr:cNvPr>
        <xdr:cNvSpPr/>
      </xdr:nvSpPr>
      <xdr:spPr>
        <a:xfrm>
          <a:off x="15430500" y="1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162724</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5214111" y="1627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58491</xdr:rowOff>
    </xdr:from>
    <xdr:to>
      <xdr:col>76</xdr:col>
      <xdr:colOff>165100</xdr:colOff>
      <xdr:row>96</xdr:row>
      <xdr:rowOff>160091</xdr:rowOff>
    </xdr:to>
    <xdr:sp macro="" textlink="">
      <xdr:nvSpPr>
        <xdr:cNvPr id="705" name="楕円 704">
          <a:extLst>
            <a:ext uri="{FF2B5EF4-FFF2-40B4-BE49-F238E27FC236}">
              <a16:creationId xmlns="" xmlns:a16="http://schemas.microsoft.com/office/drawing/2014/main" id="{00000000-0008-0000-0700-0000C1020000}"/>
            </a:ext>
          </a:extLst>
        </xdr:cNvPr>
        <xdr:cNvSpPr/>
      </xdr:nvSpPr>
      <xdr:spPr>
        <a:xfrm>
          <a:off x="14541500" y="165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5168</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4325111" y="1629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47093</xdr:rowOff>
    </xdr:from>
    <xdr:to>
      <xdr:col>72</xdr:col>
      <xdr:colOff>38100</xdr:colOff>
      <xdr:row>96</xdr:row>
      <xdr:rowOff>148693</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3652500" y="1650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165220</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436111" y="1628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29254</xdr:rowOff>
    </xdr:from>
    <xdr:to>
      <xdr:col>67</xdr:col>
      <xdr:colOff>101600</xdr:colOff>
      <xdr:row>96</xdr:row>
      <xdr:rowOff>130854</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2763500" y="164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147381</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2547111" y="162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 xmlns:a16="http://schemas.microsoft.com/office/drawing/2014/main"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 xmlns:a16="http://schemas.microsoft.com/office/drawing/2014/main"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a:extLst>
            <a:ext uri="{FF2B5EF4-FFF2-40B4-BE49-F238E27FC236}">
              <a16:creationId xmlns="" xmlns:a16="http://schemas.microsoft.com/office/drawing/2014/main" id="{00000000-0008-0000-0700-0000ED020000}"/>
            </a:ext>
          </a:extLst>
        </xdr:cNvPr>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 xmlns:a16="http://schemas.microsoft.com/office/drawing/2014/main"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目的別の住民一人当たりコストでは、総務費が類似団体内平均を大きく上回っており、</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203,062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円となっている。これは平成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年度より町民交流センター整備事業に着手し、平成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年度から建設工事が始まったため、平成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年度以降大きく増加したものである。</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同施設は</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月に完成したため平成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に低下したが、同目的内に施設維持管理費や移住・定住対策費が計上されていることが要因である</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また、類似団体内平均と比較すると公債費についても上回っており、</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85,309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円となっている。いずれの年度も類似団体内平均より高い状況で推移しているが、これは、平成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道路改良事業や土地区画整理事業などの大型事業における地方債の償還が影響しているためである。町民交流センター整備事業が完了し</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その元金償還が始まってくるとその分の負担が増えることになるが、これまでの大型事業の地方債償還が順次終了しており、行財政改革以降、新規地方債の発行を年間の償還元金の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とする基準を原則としてきたこともあり、高い状況ではあるが、</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今後</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当面</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として</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同程度の額で推移する見込みである。そのため、今後も</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同様</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の原則を順守していき、事業の実施に当たっては費用対効果を適正に判断しながら取捨選択を行って、新規地方債の抑制に努めていく</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ja-JP" sz="1100">
              <a:solidFill>
                <a:schemeClr val="dk1"/>
              </a:solidFill>
              <a:effectLst/>
              <a:latin typeface="+mn-lt"/>
              <a:ea typeface="+mn-ea"/>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これまでは、財政調整基金として</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千万円程の残高を維持しながら不慮の財源に備えてきたため、平成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年度以降の国の緊急経済対策以降、複数の臨時交付金が交付されたことにより、従来、一般財源で対応する必要があった単独事業を、これらの交付金を活用して実施することができた。その結果、平成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年度以降は財政調整基金を取り崩さずに財政運営を行うことができたが、平成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年度にかけて、町立小中学校の統合で廃校となった施設のうち、耐震性を満たしていない複数の校舎等の解体工事を行ったことなどにより積立金以上に財政調整基金を取り崩したため、２ヶ年で残高が約</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千万円、</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18.5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％の減額となった。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pPr>
            <a:lnSpc>
              <a:spcPts val="1100"/>
            </a:lnSpc>
          </a:pPr>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年度は、大雪による除排雪経費の大幅な増加</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したものの</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例年に比べ特別交付税が</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増</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となったことを受け、取崩額よりも積立金が大きくなる決算となった。また、標準財政規模は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％減少し、標準財政規模比も前年度より下降し、実質単年度収支はマイナスに転じた。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pPr>
            <a:lnSpc>
              <a:spcPts val="1100"/>
            </a:lnSpc>
          </a:pPr>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今後も、町税などの独自財源の確保は非常に厳しいが、これまでの行財政改革の基本方針を継続し、財政の健全化を図っていく。</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各会計における実質収支は黒字額であり、平成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年度においても連結実質赤字比率は発生していない。</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年度の全会計の実質収支の合計は約</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百万円であり、その約</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58</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％を占める一般会計においては、実質収支が前年度より約</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し、標準財政規模に対する比率が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上昇</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した。今後についても、町税などの独自財源の確保は年々厳しくなる状況が見込まれるため、計画的に財政調整基金や公共施設整備基金などに積み立てを行い、不慮の財源や将来的な公共施設等の管理運営に備える必要がある。また、これまでの行財政改革を基準とした経常経費の削減を今後も継続していき、さらに投資的事業についても取捨選択を行って計画的に実施し、適正な財政運営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また、国民健康保険をはじめとする各特別会計においても、保険料や使用料の見直しなどを適宜実施し、そのうえで経費の節減等を図っていくことで、支障なく事業を展開するための財政の健全化を図る必要があ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020/Desktop/&#12467;&#12500;&#12540;&#12304;&#36001;&#25919;&#29366;&#27841;&#36039;&#26009;&#38598;&#12305;_063410_&#22823;&#30707;&#30000;&#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5">
          <cell r="AN55" t="str">
            <v>類似団体内平均値</v>
          </cell>
        </row>
        <row r="72">
          <cell r="BP72" t="str">
            <v>H26</v>
          </cell>
          <cell r="BX72" t="str">
            <v>H27</v>
          </cell>
          <cell r="CF72" t="str">
            <v>H28</v>
          </cell>
          <cell r="CN72" t="str">
            <v>H29</v>
          </cell>
          <cell r="CV72" t="str">
            <v>H30</v>
          </cell>
        </row>
        <row r="73">
          <cell r="AN73" t="str">
            <v>当該団体値</v>
          </cell>
          <cell r="BP73">
            <v>76.400000000000006</v>
          </cell>
          <cell r="BX73">
            <v>81.7</v>
          </cell>
          <cell r="CF73">
            <v>89.7</v>
          </cell>
          <cell r="CN73">
            <v>106.7</v>
          </cell>
          <cell r="CV73">
            <v>105.9</v>
          </cell>
        </row>
        <row r="75">
          <cell r="BP75">
            <v>13.7</v>
          </cell>
          <cell r="BX75">
            <v>12.4</v>
          </cell>
          <cell r="CF75">
            <v>11.1</v>
          </cell>
          <cell r="CN75">
            <v>10.1</v>
          </cell>
          <cell r="CV75">
            <v>9.6</v>
          </cell>
        </row>
        <row r="77">
          <cell r="AN77" t="str">
            <v>類似団体内平均値</v>
          </cell>
          <cell r="BP77">
            <v>22.6</v>
          </cell>
          <cell r="BX77">
            <v>0.8</v>
          </cell>
          <cell r="CF77">
            <v>0</v>
          </cell>
          <cell r="CN77">
            <v>0</v>
          </cell>
          <cell r="CV77">
            <v>0</v>
          </cell>
        </row>
        <row r="79">
          <cell r="BP79">
            <v>9.5</v>
          </cell>
          <cell r="BX79">
            <v>8.1</v>
          </cell>
          <cell r="CF79">
            <v>7.3</v>
          </cell>
          <cell r="CN79">
            <v>7.2</v>
          </cell>
          <cell r="CV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81</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83</v>
      </c>
      <c r="C3" s="646"/>
      <c r="D3" s="646"/>
      <c r="E3" s="647"/>
      <c r="F3" s="647"/>
      <c r="G3" s="647"/>
      <c r="H3" s="647"/>
      <c r="I3" s="647"/>
      <c r="J3" s="647"/>
      <c r="K3" s="647"/>
      <c r="L3" s="647" t="s">
        <v>84</v>
      </c>
      <c r="M3" s="647"/>
      <c r="N3" s="647"/>
      <c r="O3" s="647"/>
      <c r="P3" s="647"/>
      <c r="Q3" s="647"/>
      <c r="R3" s="650"/>
      <c r="S3" s="650"/>
      <c r="T3" s="650"/>
      <c r="U3" s="650"/>
      <c r="V3" s="651"/>
      <c r="W3" s="544" t="s">
        <v>85</v>
      </c>
      <c r="X3" s="545"/>
      <c r="Y3" s="545"/>
      <c r="Z3" s="545"/>
      <c r="AA3" s="545"/>
      <c r="AB3" s="646"/>
      <c r="AC3" s="650" t="s">
        <v>86</v>
      </c>
      <c r="AD3" s="545"/>
      <c r="AE3" s="545"/>
      <c r="AF3" s="545"/>
      <c r="AG3" s="545"/>
      <c r="AH3" s="545"/>
      <c r="AI3" s="545"/>
      <c r="AJ3" s="545"/>
      <c r="AK3" s="545"/>
      <c r="AL3" s="612"/>
      <c r="AM3" s="544" t="s">
        <v>87</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88</v>
      </c>
      <c r="BO3" s="545"/>
      <c r="BP3" s="545"/>
      <c r="BQ3" s="545"/>
      <c r="BR3" s="545"/>
      <c r="BS3" s="545"/>
      <c r="BT3" s="545"/>
      <c r="BU3" s="612"/>
      <c r="BV3" s="544" t="s">
        <v>89</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90</v>
      </c>
      <c r="CU3" s="545"/>
      <c r="CV3" s="545"/>
      <c r="CW3" s="545"/>
      <c r="CX3" s="545"/>
      <c r="CY3" s="545"/>
      <c r="CZ3" s="545"/>
      <c r="DA3" s="612"/>
      <c r="DB3" s="544" t="s">
        <v>91</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92</v>
      </c>
      <c r="AZ4" s="458"/>
      <c r="BA4" s="458"/>
      <c r="BB4" s="458"/>
      <c r="BC4" s="458"/>
      <c r="BD4" s="458"/>
      <c r="BE4" s="458"/>
      <c r="BF4" s="458"/>
      <c r="BG4" s="458"/>
      <c r="BH4" s="458"/>
      <c r="BI4" s="458"/>
      <c r="BJ4" s="458"/>
      <c r="BK4" s="458"/>
      <c r="BL4" s="458"/>
      <c r="BM4" s="459"/>
      <c r="BN4" s="460">
        <v>5529147</v>
      </c>
      <c r="BO4" s="461"/>
      <c r="BP4" s="461"/>
      <c r="BQ4" s="461"/>
      <c r="BR4" s="461"/>
      <c r="BS4" s="461"/>
      <c r="BT4" s="461"/>
      <c r="BU4" s="462"/>
      <c r="BV4" s="460">
        <v>6133461</v>
      </c>
      <c r="BW4" s="461"/>
      <c r="BX4" s="461"/>
      <c r="BY4" s="461"/>
      <c r="BZ4" s="461"/>
      <c r="CA4" s="461"/>
      <c r="CB4" s="461"/>
      <c r="CC4" s="462"/>
      <c r="CD4" s="638" t="s">
        <v>93</v>
      </c>
      <c r="CE4" s="639"/>
      <c r="CF4" s="639"/>
      <c r="CG4" s="639"/>
      <c r="CH4" s="639"/>
      <c r="CI4" s="639"/>
      <c r="CJ4" s="639"/>
      <c r="CK4" s="639"/>
      <c r="CL4" s="639"/>
      <c r="CM4" s="639"/>
      <c r="CN4" s="639"/>
      <c r="CO4" s="639"/>
      <c r="CP4" s="639"/>
      <c r="CQ4" s="639"/>
      <c r="CR4" s="639"/>
      <c r="CS4" s="640"/>
      <c r="CT4" s="641">
        <v>7.1</v>
      </c>
      <c r="CU4" s="642"/>
      <c r="CV4" s="642"/>
      <c r="CW4" s="642"/>
      <c r="CX4" s="642"/>
      <c r="CY4" s="642"/>
      <c r="CZ4" s="642"/>
      <c r="DA4" s="643"/>
      <c r="DB4" s="641">
        <v>5.9</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94</v>
      </c>
      <c r="AN5" s="439"/>
      <c r="AO5" s="439"/>
      <c r="AP5" s="439"/>
      <c r="AQ5" s="439"/>
      <c r="AR5" s="439"/>
      <c r="AS5" s="439"/>
      <c r="AT5" s="440"/>
      <c r="AU5" s="522" t="s">
        <v>95</v>
      </c>
      <c r="AV5" s="523"/>
      <c r="AW5" s="523"/>
      <c r="AX5" s="523"/>
      <c r="AY5" s="445" t="s">
        <v>96</v>
      </c>
      <c r="AZ5" s="446"/>
      <c r="BA5" s="446"/>
      <c r="BB5" s="446"/>
      <c r="BC5" s="446"/>
      <c r="BD5" s="446"/>
      <c r="BE5" s="446"/>
      <c r="BF5" s="446"/>
      <c r="BG5" s="446"/>
      <c r="BH5" s="446"/>
      <c r="BI5" s="446"/>
      <c r="BJ5" s="446"/>
      <c r="BK5" s="446"/>
      <c r="BL5" s="446"/>
      <c r="BM5" s="447"/>
      <c r="BN5" s="465">
        <v>5318217</v>
      </c>
      <c r="BO5" s="466"/>
      <c r="BP5" s="466"/>
      <c r="BQ5" s="466"/>
      <c r="BR5" s="466"/>
      <c r="BS5" s="466"/>
      <c r="BT5" s="466"/>
      <c r="BU5" s="467"/>
      <c r="BV5" s="465">
        <v>5961736</v>
      </c>
      <c r="BW5" s="466"/>
      <c r="BX5" s="466"/>
      <c r="BY5" s="466"/>
      <c r="BZ5" s="466"/>
      <c r="CA5" s="466"/>
      <c r="CB5" s="466"/>
      <c r="CC5" s="467"/>
      <c r="CD5" s="474" t="s">
        <v>97</v>
      </c>
      <c r="CE5" s="475"/>
      <c r="CF5" s="475"/>
      <c r="CG5" s="475"/>
      <c r="CH5" s="475"/>
      <c r="CI5" s="475"/>
      <c r="CJ5" s="475"/>
      <c r="CK5" s="475"/>
      <c r="CL5" s="475"/>
      <c r="CM5" s="475"/>
      <c r="CN5" s="475"/>
      <c r="CO5" s="475"/>
      <c r="CP5" s="475"/>
      <c r="CQ5" s="475"/>
      <c r="CR5" s="475"/>
      <c r="CS5" s="476"/>
      <c r="CT5" s="435">
        <v>91.2</v>
      </c>
      <c r="CU5" s="436"/>
      <c r="CV5" s="436"/>
      <c r="CW5" s="436"/>
      <c r="CX5" s="436"/>
      <c r="CY5" s="436"/>
      <c r="CZ5" s="436"/>
      <c r="DA5" s="437"/>
      <c r="DB5" s="435">
        <v>91.6</v>
      </c>
      <c r="DC5" s="436"/>
      <c r="DD5" s="436"/>
      <c r="DE5" s="436"/>
      <c r="DF5" s="436"/>
      <c r="DG5" s="436"/>
      <c r="DH5" s="436"/>
      <c r="DI5" s="437"/>
      <c r="DJ5" s="185"/>
      <c r="DK5" s="185"/>
      <c r="DL5" s="185"/>
      <c r="DM5" s="185"/>
      <c r="DN5" s="185"/>
      <c r="DO5" s="185"/>
    </row>
    <row r="6" spans="1:119" ht="18.75" customHeight="1">
      <c r="A6" s="186"/>
      <c r="B6" s="618" t="s">
        <v>98</v>
      </c>
      <c r="C6" s="479"/>
      <c r="D6" s="479"/>
      <c r="E6" s="619"/>
      <c r="F6" s="619"/>
      <c r="G6" s="619"/>
      <c r="H6" s="619"/>
      <c r="I6" s="619"/>
      <c r="J6" s="619"/>
      <c r="K6" s="619"/>
      <c r="L6" s="619" t="s">
        <v>99</v>
      </c>
      <c r="M6" s="619"/>
      <c r="N6" s="619"/>
      <c r="O6" s="619"/>
      <c r="P6" s="619"/>
      <c r="Q6" s="619"/>
      <c r="R6" s="503"/>
      <c r="S6" s="503"/>
      <c r="T6" s="503"/>
      <c r="U6" s="503"/>
      <c r="V6" s="625"/>
      <c r="W6" s="556" t="s">
        <v>100</v>
      </c>
      <c r="X6" s="478"/>
      <c r="Y6" s="478"/>
      <c r="Z6" s="478"/>
      <c r="AA6" s="478"/>
      <c r="AB6" s="479"/>
      <c r="AC6" s="630" t="s">
        <v>101</v>
      </c>
      <c r="AD6" s="631"/>
      <c r="AE6" s="631"/>
      <c r="AF6" s="631"/>
      <c r="AG6" s="631"/>
      <c r="AH6" s="631"/>
      <c r="AI6" s="631"/>
      <c r="AJ6" s="631"/>
      <c r="AK6" s="631"/>
      <c r="AL6" s="632"/>
      <c r="AM6" s="534" t="s">
        <v>102</v>
      </c>
      <c r="AN6" s="439"/>
      <c r="AO6" s="439"/>
      <c r="AP6" s="439"/>
      <c r="AQ6" s="439"/>
      <c r="AR6" s="439"/>
      <c r="AS6" s="439"/>
      <c r="AT6" s="440"/>
      <c r="AU6" s="522" t="s">
        <v>95</v>
      </c>
      <c r="AV6" s="523"/>
      <c r="AW6" s="523"/>
      <c r="AX6" s="523"/>
      <c r="AY6" s="445" t="s">
        <v>103</v>
      </c>
      <c r="AZ6" s="446"/>
      <c r="BA6" s="446"/>
      <c r="BB6" s="446"/>
      <c r="BC6" s="446"/>
      <c r="BD6" s="446"/>
      <c r="BE6" s="446"/>
      <c r="BF6" s="446"/>
      <c r="BG6" s="446"/>
      <c r="BH6" s="446"/>
      <c r="BI6" s="446"/>
      <c r="BJ6" s="446"/>
      <c r="BK6" s="446"/>
      <c r="BL6" s="446"/>
      <c r="BM6" s="447"/>
      <c r="BN6" s="465">
        <v>210930</v>
      </c>
      <c r="BO6" s="466"/>
      <c r="BP6" s="466"/>
      <c r="BQ6" s="466"/>
      <c r="BR6" s="466"/>
      <c r="BS6" s="466"/>
      <c r="BT6" s="466"/>
      <c r="BU6" s="467"/>
      <c r="BV6" s="465">
        <v>171725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95.1</v>
      </c>
      <c r="CU6" s="616"/>
      <c r="CV6" s="616"/>
      <c r="CW6" s="616"/>
      <c r="CX6" s="616"/>
      <c r="CY6" s="616"/>
      <c r="CZ6" s="616"/>
      <c r="DA6" s="617"/>
      <c r="DB6" s="615">
        <v>95.5</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9948</v>
      </c>
      <c r="BO7" s="466"/>
      <c r="BP7" s="466"/>
      <c r="BQ7" s="466"/>
      <c r="BR7" s="466"/>
      <c r="BS7" s="466"/>
      <c r="BT7" s="466"/>
      <c r="BU7" s="467"/>
      <c r="BV7" s="465">
        <v>3399</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2841723</v>
      </c>
      <c r="CU7" s="466"/>
      <c r="CV7" s="466"/>
      <c r="CW7" s="466"/>
      <c r="CX7" s="466"/>
      <c r="CY7" s="466"/>
      <c r="CZ7" s="466"/>
      <c r="DA7" s="467"/>
      <c r="DB7" s="465">
        <v>2872517</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95</v>
      </c>
      <c r="AV8" s="523"/>
      <c r="AW8" s="523"/>
      <c r="AX8" s="523"/>
      <c r="AY8" s="445" t="s">
        <v>110</v>
      </c>
      <c r="AZ8" s="446"/>
      <c r="BA8" s="446"/>
      <c r="BB8" s="446"/>
      <c r="BC8" s="446"/>
      <c r="BD8" s="446"/>
      <c r="BE8" s="446"/>
      <c r="BF8" s="446"/>
      <c r="BG8" s="446"/>
      <c r="BH8" s="446"/>
      <c r="BI8" s="446"/>
      <c r="BJ8" s="446"/>
      <c r="BK8" s="446"/>
      <c r="BL8" s="446"/>
      <c r="BM8" s="447"/>
      <c r="BN8" s="465">
        <v>200982</v>
      </c>
      <c r="BO8" s="466"/>
      <c r="BP8" s="466"/>
      <c r="BQ8" s="466"/>
      <c r="BR8" s="466"/>
      <c r="BS8" s="466"/>
      <c r="BT8" s="466"/>
      <c r="BU8" s="467"/>
      <c r="BV8" s="465">
        <v>168326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0.24</v>
      </c>
      <c r="CU8" s="579"/>
      <c r="CV8" s="579"/>
      <c r="CW8" s="579"/>
      <c r="CX8" s="579"/>
      <c r="CY8" s="579"/>
      <c r="CZ8" s="579"/>
      <c r="DA8" s="580"/>
      <c r="DB8" s="578">
        <v>0.23</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7357</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95</v>
      </c>
      <c r="AV9" s="523"/>
      <c r="AW9" s="523"/>
      <c r="AX9" s="523"/>
      <c r="AY9" s="445" t="s">
        <v>116</v>
      </c>
      <c r="AZ9" s="446"/>
      <c r="BA9" s="446"/>
      <c r="BB9" s="446"/>
      <c r="BC9" s="446"/>
      <c r="BD9" s="446"/>
      <c r="BE9" s="446"/>
      <c r="BF9" s="446"/>
      <c r="BG9" s="446"/>
      <c r="BH9" s="446"/>
      <c r="BI9" s="446"/>
      <c r="BJ9" s="446"/>
      <c r="BK9" s="446"/>
      <c r="BL9" s="446"/>
      <c r="BM9" s="447"/>
      <c r="BN9" s="465">
        <v>32656</v>
      </c>
      <c r="BO9" s="466"/>
      <c r="BP9" s="466"/>
      <c r="BQ9" s="466"/>
      <c r="BR9" s="466"/>
      <c r="BS9" s="466"/>
      <c r="BT9" s="466"/>
      <c r="BU9" s="467"/>
      <c r="BV9" s="465">
        <v>-57460</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17.2</v>
      </c>
      <c r="CU9" s="436"/>
      <c r="CV9" s="436"/>
      <c r="CW9" s="436"/>
      <c r="CX9" s="436"/>
      <c r="CY9" s="436"/>
      <c r="CZ9" s="436"/>
      <c r="DA9" s="437"/>
      <c r="DB9" s="435">
        <v>16.8</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8160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90046</v>
      </c>
      <c r="BO10" s="466"/>
      <c r="BP10" s="466"/>
      <c r="BQ10" s="466"/>
      <c r="BR10" s="466"/>
      <c r="BS10" s="466"/>
      <c r="BT10" s="466"/>
      <c r="BU10" s="467"/>
      <c r="BV10" s="465">
        <v>120047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7130</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200000</v>
      </c>
      <c r="BO12" s="466"/>
      <c r="BP12" s="466"/>
      <c r="BQ12" s="466"/>
      <c r="BR12" s="466"/>
      <c r="BS12" s="466"/>
      <c r="BT12" s="466"/>
      <c r="BU12" s="467"/>
      <c r="BV12" s="465">
        <v>180000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7054</v>
      </c>
      <c r="S13" s="569"/>
      <c r="T13" s="569"/>
      <c r="U13" s="569"/>
      <c r="V13" s="570"/>
      <c r="W13" s="556" t="s">
        <v>140</v>
      </c>
      <c r="X13" s="478"/>
      <c r="Y13" s="478"/>
      <c r="Z13" s="478"/>
      <c r="AA13" s="478"/>
      <c r="AB13" s="479"/>
      <c r="AC13" s="441">
        <v>563</v>
      </c>
      <c r="AD13" s="442"/>
      <c r="AE13" s="442"/>
      <c r="AF13" s="442"/>
      <c r="AG13" s="443"/>
      <c r="AH13" s="441">
        <v>660</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-77298</v>
      </c>
      <c r="BO13" s="466"/>
      <c r="BP13" s="466"/>
      <c r="BQ13" s="466"/>
      <c r="BR13" s="466"/>
      <c r="BS13" s="466"/>
      <c r="BT13" s="466"/>
      <c r="BU13" s="467"/>
      <c r="BV13" s="465">
        <v>-117413</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9.6</v>
      </c>
      <c r="CU13" s="436"/>
      <c r="CV13" s="436"/>
      <c r="CW13" s="436"/>
      <c r="CX13" s="436"/>
      <c r="CY13" s="436"/>
      <c r="CZ13" s="436"/>
      <c r="DA13" s="437"/>
      <c r="DB13" s="435">
        <v>10.1</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145</v>
      </c>
      <c r="M14" s="599"/>
      <c r="N14" s="599"/>
      <c r="O14" s="599"/>
      <c r="P14" s="599"/>
      <c r="Q14" s="600"/>
      <c r="R14" s="568">
        <v>7257</v>
      </c>
      <c r="S14" s="569"/>
      <c r="T14" s="569"/>
      <c r="U14" s="569"/>
      <c r="V14" s="570"/>
      <c r="W14" s="571"/>
      <c r="X14" s="481"/>
      <c r="Y14" s="481"/>
      <c r="Z14" s="481"/>
      <c r="AA14" s="481"/>
      <c r="AB14" s="482"/>
      <c r="AC14" s="561">
        <v>14.6</v>
      </c>
      <c r="AD14" s="562"/>
      <c r="AE14" s="562"/>
      <c r="AF14" s="562"/>
      <c r="AG14" s="563"/>
      <c r="AH14" s="561">
        <v>16.2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105.9</v>
      </c>
      <c r="CU14" s="573"/>
      <c r="CV14" s="573"/>
      <c r="CW14" s="573"/>
      <c r="CX14" s="573"/>
      <c r="CY14" s="573"/>
      <c r="CZ14" s="573"/>
      <c r="DA14" s="574"/>
      <c r="DB14" s="572">
        <v>106.7</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147</v>
      </c>
      <c r="N15" s="566"/>
      <c r="O15" s="566"/>
      <c r="P15" s="566"/>
      <c r="Q15" s="567"/>
      <c r="R15" s="568">
        <v>7187</v>
      </c>
      <c r="S15" s="569"/>
      <c r="T15" s="569"/>
      <c r="U15" s="569"/>
      <c r="V15" s="570"/>
      <c r="W15" s="556" t="s">
        <v>148</v>
      </c>
      <c r="X15" s="478"/>
      <c r="Y15" s="478"/>
      <c r="Z15" s="478"/>
      <c r="AA15" s="478"/>
      <c r="AB15" s="479"/>
      <c r="AC15" s="441">
        <v>1402</v>
      </c>
      <c r="AD15" s="442"/>
      <c r="AE15" s="442"/>
      <c r="AF15" s="442"/>
      <c r="AG15" s="443"/>
      <c r="AH15" s="441">
        <v>1482</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636643</v>
      </c>
      <c r="BO15" s="461"/>
      <c r="BP15" s="461"/>
      <c r="BQ15" s="461"/>
      <c r="BR15" s="461"/>
      <c r="BS15" s="461"/>
      <c r="BT15" s="461"/>
      <c r="BU15" s="462"/>
      <c r="BV15" s="460">
        <v>622654</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36.299999999999997</v>
      </c>
      <c r="AD16" s="562"/>
      <c r="AE16" s="562"/>
      <c r="AF16" s="562"/>
      <c r="AG16" s="563"/>
      <c r="AH16" s="561">
        <v>36.4</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2563291</v>
      </c>
      <c r="BO16" s="466"/>
      <c r="BP16" s="466"/>
      <c r="BQ16" s="466"/>
      <c r="BR16" s="466"/>
      <c r="BS16" s="466"/>
      <c r="BT16" s="466"/>
      <c r="BU16" s="467"/>
      <c r="BV16" s="465">
        <v>2597189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1897</v>
      </c>
      <c r="AD17" s="442"/>
      <c r="AE17" s="442"/>
      <c r="AF17" s="442"/>
      <c r="AG17" s="443"/>
      <c r="AH17" s="441">
        <v>1931</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797217</v>
      </c>
      <c r="BO17" s="466"/>
      <c r="BP17" s="466"/>
      <c r="BQ17" s="466"/>
      <c r="BR17" s="466"/>
      <c r="BS17" s="466"/>
      <c r="BT17" s="466"/>
      <c r="BU17" s="467"/>
      <c r="BV17" s="465">
        <v>781723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158</v>
      </c>
      <c r="C18" s="528"/>
      <c r="D18" s="528"/>
      <c r="E18" s="529"/>
      <c r="F18" s="529"/>
      <c r="G18" s="529"/>
      <c r="H18" s="529"/>
      <c r="I18" s="529"/>
      <c r="J18" s="529"/>
      <c r="K18" s="529"/>
      <c r="L18" s="530">
        <v>79.540000000000006</v>
      </c>
      <c r="M18" s="530"/>
      <c r="N18" s="530"/>
      <c r="O18" s="530"/>
      <c r="P18" s="530"/>
      <c r="Q18" s="530"/>
      <c r="R18" s="531"/>
      <c r="S18" s="531"/>
      <c r="T18" s="531"/>
      <c r="U18" s="531"/>
      <c r="V18" s="532"/>
      <c r="W18" s="546"/>
      <c r="X18" s="547"/>
      <c r="Y18" s="547"/>
      <c r="Z18" s="547"/>
      <c r="AA18" s="547"/>
      <c r="AB18" s="557"/>
      <c r="AC18" s="429">
        <v>49.1</v>
      </c>
      <c r="AD18" s="430"/>
      <c r="AE18" s="430"/>
      <c r="AF18" s="430"/>
      <c r="AG18" s="533"/>
      <c r="AH18" s="429">
        <v>47.4</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2608639</v>
      </c>
      <c r="BO18" s="466"/>
      <c r="BP18" s="466"/>
      <c r="BQ18" s="466"/>
      <c r="BR18" s="466"/>
      <c r="BS18" s="466"/>
      <c r="BT18" s="466"/>
      <c r="BU18" s="467"/>
      <c r="BV18" s="465">
        <v>2654351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160</v>
      </c>
      <c r="C19" s="528"/>
      <c r="D19" s="528"/>
      <c r="E19" s="529"/>
      <c r="F19" s="529"/>
      <c r="G19" s="529"/>
      <c r="H19" s="529"/>
      <c r="I19" s="529"/>
      <c r="J19" s="529"/>
      <c r="K19" s="529"/>
      <c r="L19" s="535">
        <v>92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3533938</v>
      </c>
      <c r="BO19" s="466"/>
      <c r="BP19" s="466"/>
      <c r="BQ19" s="466"/>
      <c r="BR19" s="466"/>
      <c r="BS19" s="466"/>
      <c r="BT19" s="466"/>
      <c r="BU19" s="467"/>
      <c r="BV19" s="465">
        <v>3627657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162</v>
      </c>
      <c r="C20" s="528"/>
      <c r="D20" s="528"/>
      <c r="E20" s="529"/>
      <c r="F20" s="529"/>
      <c r="G20" s="529"/>
      <c r="H20" s="529"/>
      <c r="I20" s="529"/>
      <c r="J20" s="529"/>
      <c r="K20" s="529"/>
      <c r="L20" s="535">
        <v>2143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6874912</v>
      </c>
      <c r="BO23" s="466"/>
      <c r="BP23" s="466"/>
      <c r="BQ23" s="466"/>
      <c r="BR23" s="466"/>
      <c r="BS23" s="466"/>
      <c r="BT23" s="466"/>
      <c r="BU23" s="467"/>
      <c r="BV23" s="465">
        <v>7003873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171</v>
      </c>
      <c r="F24" s="439"/>
      <c r="G24" s="439"/>
      <c r="H24" s="439"/>
      <c r="I24" s="439"/>
      <c r="J24" s="439"/>
      <c r="K24" s="440"/>
      <c r="L24" s="441">
        <v>1</v>
      </c>
      <c r="M24" s="442"/>
      <c r="N24" s="442"/>
      <c r="O24" s="442"/>
      <c r="P24" s="443"/>
      <c r="Q24" s="441">
        <v>6560</v>
      </c>
      <c r="R24" s="442"/>
      <c r="S24" s="442"/>
      <c r="T24" s="442"/>
      <c r="U24" s="442"/>
      <c r="V24" s="443"/>
      <c r="W24" s="507"/>
      <c r="X24" s="498"/>
      <c r="Y24" s="499"/>
      <c r="Z24" s="438" t="s">
        <v>172</v>
      </c>
      <c r="AA24" s="439"/>
      <c r="AB24" s="439"/>
      <c r="AC24" s="439"/>
      <c r="AD24" s="439"/>
      <c r="AE24" s="439"/>
      <c r="AF24" s="439"/>
      <c r="AG24" s="440"/>
      <c r="AH24" s="441">
        <v>95</v>
      </c>
      <c r="AI24" s="442"/>
      <c r="AJ24" s="442"/>
      <c r="AK24" s="442"/>
      <c r="AL24" s="443"/>
      <c r="AM24" s="441">
        <v>297730</v>
      </c>
      <c r="AN24" s="442"/>
      <c r="AO24" s="442"/>
      <c r="AP24" s="442"/>
      <c r="AQ24" s="442"/>
      <c r="AR24" s="443"/>
      <c r="AS24" s="441">
        <v>3134</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6480313</v>
      </c>
      <c r="BO24" s="466"/>
      <c r="BP24" s="466"/>
      <c r="BQ24" s="466"/>
      <c r="BR24" s="466"/>
      <c r="BS24" s="466"/>
      <c r="BT24" s="466"/>
      <c r="BU24" s="467"/>
      <c r="BV24" s="465">
        <v>6604065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174</v>
      </c>
      <c r="F25" s="439"/>
      <c r="G25" s="439"/>
      <c r="H25" s="439"/>
      <c r="I25" s="439"/>
      <c r="J25" s="439"/>
      <c r="K25" s="440"/>
      <c r="L25" s="441">
        <v>1</v>
      </c>
      <c r="M25" s="442"/>
      <c r="N25" s="442"/>
      <c r="O25" s="442"/>
      <c r="P25" s="443"/>
      <c r="Q25" s="441">
        <v>5715</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177</v>
      </c>
      <c r="AN25" s="442"/>
      <c r="AO25" s="442"/>
      <c r="AP25" s="442"/>
      <c r="AQ25" s="442"/>
      <c r="AR25" s="443"/>
      <c r="AS25" s="441" t="s">
        <v>177</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29</v>
      </c>
      <c r="BO25" s="461"/>
      <c r="BP25" s="461"/>
      <c r="BQ25" s="461"/>
      <c r="BR25" s="461"/>
      <c r="BS25" s="461"/>
      <c r="BT25" s="461"/>
      <c r="BU25" s="462"/>
      <c r="BV25" s="460">
        <v>69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179</v>
      </c>
      <c r="F26" s="439"/>
      <c r="G26" s="439"/>
      <c r="H26" s="439"/>
      <c r="I26" s="439"/>
      <c r="J26" s="439"/>
      <c r="K26" s="440"/>
      <c r="L26" s="441">
        <v>1</v>
      </c>
      <c r="M26" s="442"/>
      <c r="N26" s="442"/>
      <c r="O26" s="442"/>
      <c r="P26" s="443"/>
      <c r="Q26" s="441">
        <v>5558</v>
      </c>
      <c r="R26" s="442"/>
      <c r="S26" s="442"/>
      <c r="T26" s="442"/>
      <c r="U26" s="442"/>
      <c r="V26" s="443"/>
      <c r="W26" s="507"/>
      <c r="X26" s="498"/>
      <c r="Y26" s="499"/>
      <c r="Z26" s="438" t="s">
        <v>180</v>
      </c>
      <c r="AA26" s="520"/>
      <c r="AB26" s="520"/>
      <c r="AC26" s="520"/>
      <c r="AD26" s="520"/>
      <c r="AE26" s="520"/>
      <c r="AF26" s="520"/>
      <c r="AG26" s="521"/>
      <c r="AH26" s="441">
        <v>11</v>
      </c>
      <c r="AI26" s="442"/>
      <c r="AJ26" s="442"/>
      <c r="AK26" s="442"/>
      <c r="AL26" s="443"/>
      <c r="AM26" s="441">
        <v>36542</v>
      </c>
      <c r="AN26" s="442"/>
      <c r="AO26" s="442"/>
      <c r="AP26" s="442"/>
      <c r="AQ26" s="442"/>
      <c r="AR26" s="443"/>
      <c r="AS26" s="441">
        <v>3322</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177</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182</v>
      </c>
      <c r="F27" s="439"/>
      <c r="G27" s="439"/>
      <c r="H27" s="439"/>
      <c r="I27" s="439"/>
      <c r="J27" s="439"/>
      <c r="K27" s="440"/>
      <c r="L27" s="441">
        <v>1</v>
      </c>
      <c r="M27" s="442"/>
      <c r="N27" s="442"/>
      <c r="O27" s="442"/>
      <c r="P27" s="443"/>
      <c r="Q27" s="441">
        <v>3100</v>
      </c>
      <c r="R27" s="442"/>
      <c r="S27" s="442"/>
      <c r="T27" s="442"/>
      <c r="U27" s="442"/>
      <c r="V27" s="443"/>
      <c r="W27" s="507"/>
      <c r="X27" s="498"/>
      <c r="Y27" s="499"/>
      <c r="Z27" s="438" t="s">
        <v>183</v>
      </c>
      <c r="AA27" s="439"/>
      <c r="AB27" s="439"/>
      <c r="AC27" s="439"/>
      <c r="AD27" s="439"/>
      <c r="AE27" s="439"/>
      <c r="AF27" s="439"/>
      <c r="AG27" s="440"/>
      <c r="AH27" s="441">
        <v>1</v>
      </c>
      <c r="AI27" s="442"/>
      <c r="AJ27" s="442"/>
      <c r="AK27" s="442"/>
      <c r="AL27" s="443"/>
      <c r="AM27" s="441" t="s">
        <v>184</v>
      </c>
      <c r="AN27" s="442"/>
      <c r="AO27" s="442"/>
      <c r="AP27" s="442"/>
      <c r="AQ27" s="442"/>
      <c r="AR27" s="443"/>
      <c r="AS27" s="441" t="s">
        <v>185</v>
      </c>
      <c r="AT27" s="442"/>
      <c r="AU27" s="442"/>
      <c r="AV27" s="442"/>
      <c r="AW27" s="442"/>
      <c r="AX27" s="444"/>
      <c r="AY27" s="471" t="s">
        <v>186</v>
      </c>
      <c r="AZ27" s="472"/>
      <c r="BA27" s="472"/>
      <c r="BB27" s="472"/>
      <c r="BC27" s="472"/>
      <c r="BD27" s="472"/>
      <c r="BE27" s="472"/>
      <c r="BF27" s="472"/>
      <c r="BG27" s="472"/>
      <c r="BH27" s="472"/>
      <c r="BI27" s="472"/>
      <c r="BJ27" s="472"/>
      <c r="BK27" s="472"/>
      <c r="BL27" s="472"/>
      <c r="BM27" s="473"/>
      <c r="BN27" s="468">
        <v>172683</v>
      </c>
      <c r="BO27" s="469"/>
      <c r="BP27" s="469"/>
      <c r="BQ27" s="469"/>
      <c r="BR27" s="469"/>
      <c r="BS27" s="469"/>
      <c r="BT27" s="469"/>
      <c r="BU27" s="470"/>
      <c r="BV27" s="468">
        <v>172629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187</v>
      </c>
      <c r="F28" s="439"/>
      <c r="G28" s="439"/>
      <c r="H28" s="439"/>
      <c r="I28" s="439"/>
      <c r="J28" s="439"/>
      <c r="K28" s="440"/>
      <c r="L28" s="441">
        <v>1</v>
      </c>
      <c r="M28" s="442"/>
      <c r="N28" s="442"/>
      <c r="O28" s="442"/>
      <c r="P28" s="443"/>
      <c r="Q28" s="441">
        <v>2550</v>
      </c>
      <c r="R28" s="442"/>
      <c r="S28" s="442"/>
      <c r="T28" s="442"/>
      <c r="U28" s="442"/>
      <c r="V28" s="443"/>
      <c r="W28" s="507"/>
      <c r="X28" s="498"/>
      <c r="Y28" s="499"/>
      <c r="Z28" s="438" t="s">
        <v>188</v>
      </c>
      <c r="AA28" s="439"/>
      <c r="AB28" s="439"/>
      <c r="AC28" s="439"/>
      <c r="AD28" s="439"/>
      <c r="AE28" s="439"/>
      <c r="AF28" s="439"/>
      <c r="AG28" s="440"/>
      <c r="AH28" s="441" t="s">
        <v>177</v>
      </c>
      <c r="AI28" s="442"/>
      <c r="AJ28" s="442"/>
      <c r="AK28" s="442"/>
      <c r="AL28" s="443"/>
      <c r="AM28" s="441" t="s">
        <v>130</v>
      </c>
      <c r="AN28" s="442"/>
      <c r="AO28" s="442"/>
      <c r="AP28" s="442"/>
      <c r="AQ28" s="442"/>
      <c r="AR28" s="443"/>
      <c r="AS28" s="441" t="s">
        <v>177</v>
      </c>
      <c r="AT28" s="442"/>
      <c r="AU28" s="442"/>
      <c r="AV28" s="442"/>
      <c r="AW28" s="442"/>
      <c r="AX28" s="444"/>
      <c r="AY28" s="448" t="s">
        <v>189</v>
      </c>
      <c r="AZ28" s="449"/>
      <c r="BA28" s="449"/>
      <c r="BB28" s="450"/>
      <c r="BC28" s="457" t="s">
        <v>48</v>
      </c>
      <c r="BD28" s="458"/>
      <c r="BE28" s="458"/>
      <c r="BF28" s="458"/>
      <c r="BG28" s="458"/>
      <c r="BH28" s="458"/>
      <c r="BI28" s="458"/>
      <c r="BJ28" s="458"/>
      <c r="BK28" s="458"/>
      <c r="BL28" s="458"/>
      <c r="BM28" s="459"/>
      <c r="BN28" s="460">
        <v>547622</v>
      </c>
      <c r="BO28" s="461"/>
      <c r="BP28" s="461"/>
      <c r="BQ28" s="461"/>
      <c r="BR28" s="461"/>
      <c r="BS28" s="461"/>
      <c r="BT28" s="461"/>
      <c r="BU28" s="462"/>
      <c r="BV28" s="460">
        <v>657576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190</v>
      </c>
      <c r="F29" s="439"/>
      <c r="G29" s="439"/>
      <c r="H29" s="439"/>
      <c r="I29" s="439"/>
      <c r="J29" s="439"/>
      <c r="K29" s="440"/>
      <c r="L29" s="441">
        <v>8</v>
      </c>
      <c r="M29" s="442"/>
      <c r="N29" s="442"/>
      <c r="O29" s="442"/>
      <c r="P29" s="443"/>
      <c r="Q29" s="441">
        <v>2400</v>
      </c>
      <c r="R29" s="442"/>
      <c r="S29" s="442"/>
      <c r="T29" s="442"/>
      <c r="U29" s="442"/>
      <c r="V29" s="443"/>
      <c r="W29" s="508"/>
      <c r="X29" s="509"/>
      <c r="Y29" s="510"/>
      <c r="Z29" s="438" t="s">
        <v>191</v>
      </c>
      <c r="AA29" s="439"/>
      <c r="AB29" s="439"/>
      <c r="AC29" s="439"/>
      <c r="AD29" s="439"/>
      <c r="AE29" s="439"/>
      <c r="AF29" s="439"/>
      <c r="AG29" s="440"/>
      <c r="AH29" s="441">
        <v>96</v>
      </c>
      <c r="AI29" s="442"/>
      <c r="AJ29" s="442"/>
      <c r="AK29" s="442"/>
      <c r="AL29" s="443"/>
      <c r="AM29" s="441">
        <v>301827</v>
      </c>
      <c r="AN29" s="442"/>
      <c r="AO29" s="442"/>
      <c r="AP29" s="442"/>
      <c r="AQ29" s="442"/>
      <c r="AR29" s="443"/>
      <c r="AS29" s="441">
        <v>3144</v>
      </c>
      <c r="AT29" s="442"/>
      <c r="AU29" s="442"/>
      <c r="AV29" s="442"/>
      <c r="AW29" s="442"/>
      <c r="AX29" s="444"/>
      <c r="AY29" s="451"/>
      <c r="AZ29" s="452"/>
      <c r="BA29" s="452"/>
      <c r="BB29" s="453"/>
      <c r="BC29" s="445" t="s">
        <v>192</v>
      </c>
      <c r="BD29" s="446"/>
      <c r="BE29" s="446"/>
      <c r="BF29" s="446"/>
      <c r="BG29" s="446"/>
      <c r="BH29" s="446"/>
      <c r="BI29" s="446"/>
      <c r="BJ29" s="446"/>
      <c r="BK29" s="446"/>
      <c r="BL29" s="446"/>
      <c r="BM29" s="447"/>
      <c r="BN29" s="465">
        <v>51047</v>
      </c>
      <c r="BO29" s="466"/>
      <c r="BP29" s="466"/>
      <c r="BQ29" s="466"/>
      <c r="BR29" s="466"/>
      <c r="BS29" s="466"/>
      <c r="BT29" s="466"/>
      <c r="BU29" s="467"/>
      <c r="BV29" s="465">
        <v>51037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193</v>
      </c>
      <c r="X30" s="518"/>
      <c r="Y30" s="518"/>
      <c r="Z30" s="518"/>
      <c r="AA30" s="518"/>
      <c r="AB30" s="518"/>
      <c r="AC30" s="518"/>
      <c r="AD30" s="518"/>
      <c r="AE30" s="518"/>
      <c r="AF30" s="518"/>
      <c r="AG30" s="519"/>
      <c r="AH30" s="429">
        <v>98.2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799891</v>
      </c>
      <c r="BO30" s="469"/>
      <c r="BP30" s="469"/>
      <c r="BQ30" s="469"/>
      <c r="BR30" s="469"/>
      <c r="BS30" s="469"/>
      <c r="BT30" s="469"/>
      <c r="BU30" s="470"/>
      <c r="BV30" s="468">
        <v>751491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200</v>
      </c>
      <c r="D33" s="428"/>
      <c r="E33" s="427" t="s">
        <v>201</v>
      </c>
      <c r="F33" s="427"/>
      <c r="G33" s="427"/>
      <c r="H33" s="427"/>
      <c r="I33" s="427"/>
      <c r="J33" s="427"/>
      <c r="K33" s="427"/>
      <c r="L33" s="427"/>
      <c r="M33" s="427"/>
      <c r="N33" s="427"/>
      <c r="O33" s="427"/>
      <c r="P33" s="427"/>
      <c r="Q33" s="427"/>
      <c r="R33" s="427"/>
      <c r="S33" s="427"/>
      <c r="T33" s="215"/>
      <c r="U33" s="428" t="s">
        <v>202</v>
      </c>
      <c r="V33" s="428"/>
      <c r="W33" s="427" t="s">
        <v>203</v>
      </c>
      <c r="X33" s="427"/>
      <c r="Y33" s="427"/>
      <c r="Z33" s="427"/>
      <c r="AA33" s="427"/>
      <c r="AB33" s="427"/>
      <c r="AC33" s="427"/>
      <c r="AD33" s="427"/>
      <c r="AE33" s="427"/>
      <c r="AF33" s="427"/>
      <c r="AG33" s="427"/>
      <c r="AH33" s="427"/>
      <c r="AI33" s="427"/>
      <c r="AJ33" s="427"/>
      <c r="AK33" s="427"/>
      <c r="AL33" s="215"/>
      <c r="AM33" s="428" t="s">
        <v>202</v>
      </c>
      <c r="AN33" s="428"/>
      <c r="AO33" s="427" t="s">
        <v>203</v>
      </c>
      <c r="AP33" s="427"/>
      <c r="AQ33" s="427"/>
      <c r="AR33" s="427"/>
      <c r="AS33" s="427"/>
      <c r="AT33" s="427"/>
      <c r="AU33" s="427"/>
      <c r="AV33" s="427"/>
      <c r="AW33" s="427"/>
      <c r="AX33" s="427"/>
      <c r="AY33" s="427"/>
      <c r="AZ33" s="427"/>
      <c r="BA33" s="427"/>
      <c r="BB33" s="427"/>
      <c r="BC33" s="427"/>
      <c r="BD33" s="216"/>
      <c r="BE33" s="427" t="s">
        <v>204</v>
      </c>
      <c r="BF33" s="427"/>
      <c r="BG33" s="427" t="s">
        <v>205</v>
      </c>
      <c r="BH33" s="427"/>
      <c r="BI33" s="427"/>
      <c r="BJ33" s="427"/>
      <c r="BK33" s="427"/>
      <c r="BL33" s="427"/>
      <c r="BM33" s="427"/>
      <c r="BN33" s="427"/>
      <c r="BO33" s="427"/>
      <c r="BP33" s="427"/>
      <c r="BQ33" s="427"/>
      <c r="BR33" s="427"/>
      <c r="BS33" s="427"/>
      <c r="BT33" s="427"/>
      <c r="BU33" s="427"/>
      <c r="BV33" s="216"/>
      <c r="BW33" s="428" t="s">
        <v>204</v>
      </c>
      <c r="BX33" s="428"/>
      <c r="BY33" s="427" t="s">
        <v>206</v>
      </c>
      <c r="BZ33" s="427"/>
      <c r="CA33" s="427"/>
      <c r="CB33" s="427"/>
      <c r="CC33" s="427"/>
      <c r="CD33" s="427"/>
      <c r="CE33" s="427"/>
      <c r="CF33" s="427"/>
      <c r="CG33" s="427"/>
      <c r="CH33" s="427"/>
      <c r="CI33" s="427"/>
      <c r="CJ33" s="427"/>
      <c r="CK33" s="427"/>
      <c r="CL33" s="427"/>
      <c r="CM33" s="427"/>
      <c r="CN33" s="215"/>
      <c r="CO33" s="428" t="s">
        <v>207</v>
      </c>
      <c r="CP33" s="428"/>
      <c r="CQ33" s="427" t="s">
        <v>208</v>
      </c>
      <c r="CR33" s="427"/>
      <c r="CS33" s="427"/>
      <c r="CT33" s="427"/>
      <c r="CU33" s="427"/>
      <c r="CV33" s="427"/>
      <c r="CW33" s="427"/>
      <c r="CX33" s="427"/>
      <c r="CY33" s="427"/>
      <c r="CZ33" s="427"/>
      <c r="DA33" s="427"/>
      <c r="DB33" s="427"/>
      <c r="DC33" s="427"/>
      <c r="DD33" s="427"/>
      <c r="DE33" s="427"/>
      <c r="DF33" s="215"/>
      <c r="DG33" s="426" t="s">
        <v>209</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次年子簡易水道特別会計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山形県消防補償等組合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大石田町地域振興公社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学校給食事業特別会計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IF('各会計、関係団体の財政状況及び健全化判断比率'!B32="","",'各会計、関係団体の財政状況及び健全化判断比率'!B32)</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山形県自治会館管理組合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大石田町土地開発公社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山形県市町村職員退職手当組合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北村山広域行政事務組合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山形県後期高齢者医療広域連合（普通会計分）</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山形県後期高齢者医療広域連合（事業会計分）</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尾花沢市大石田町環境衛生事業組合（普通会計分）</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尾花沢市大石田町環境衛生事業組合（水道事業会計分）</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尾花沢市大石田町環境衛生事業組合（公共下水道事業特別会計分）</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北村山公立病院組合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214</v>
      </c>
    </row>
    <row r="50" spans="5:5">
      <c r="E50" s="187" t="s">
        <v>215</v>
      </c>
    </row>
    <row r="51" spans="5:5">
      <c r="E51" s="187" t="s">
        <v>216</v>
      </c>
    </row>
    <row r="52" spans="5:5">
      <c r="E52" s="187" t="s">
        <v>217</v>
      </c>
    </row>
    <row r="53" spans="5:5"/>
    <row r="54" spans="5:5"/>
    <row r="55" spans="5:5"/>
    <row r="56" spans="5:5"/>
    <row r="57" spans="5:5" hidden="1"/>
    <row r="58" spans="5:5" hidden="1"/>
    <row r="59" spans="5:5" hidden="1"/>
  </sheetData>
  <sheetProtection algorithmName="SHA-512" hashValue="nvK7uslXpJawuscYJKOH7U24qJt4NHIvQIm8Kg2kDh0nYcyz+5AOceWNbUBjZ2tX51VU97T6G+I+F5+MsScRrQ==" saltValue="JuEhzvd9b2bMWe7YeGPd5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47" t="s">
        <v>555</v>
      </c>
      <c r="D34" s="1247"/>
      <c r="E34" s="1248"/>
      <c r="F34" s="32">
        <v>7.36</v>
      </c>
      <c r="G34" s="33">
        <v>5.97</v>
      </c>
      <c r="H34" s="33">
        <v>7.72</v>
      </c>
      <c r="I34" s="33">
        <v>5.85</v>
      </c>
      <c r="J34" s="34">
        <v>7.07</v>
      </c>
      <c r="K34" s="22"/>
      <c r="L34" s="22"/>
      <c r="M34" s="22"/>
      <c r="N34" s="22"/>
      <c r="O34" s="22"/>
      <c r="P34" s="22"/>
    </row>
    <row r="35" spans="1:16" ht="39" customHeight="1">
      <c r="A35" s="22"/>
      <c r="B35" s="35"/>
      <c r="C35" s="1241" t="s">
        <v>556</v>
      </c>
      <c r="D35" s="1242"/>
      <c r="E35" s="1243"/>
      <c r="F35" s="36">
        <v>0.96</v>
      </c>
      <c r="G35" s="37">
        <v>1.53</v>
      </c>
      <c r="H35" s="37">
        <v>1.53</v>
      </c>
      <c r="I35" s="37">
        <v>3.57</v>
      </c>
      <c r="J35" s="38">
        <v>3.24</v>
      </c>
      <c r="K35" s="22"/>
      <c r="L35" s="22"/>
      <c r="M35" s="22"/>
      <c r="N35" s="22"/>
      <c r="O35" s="22"/>
      <c r="P35" s="22"/>
    </row>
    <row r="36" spans="1:16" ht="39" customHeight="1">
      <c r="A36" s="22"/>
      <c r="B36" s="35"/>
      <c r="C36" s="1241" t="s">
        <v>557</v>
      </c>
      <c r="D36" s="1242"/>
      <c r="E36" s="1243"/>
      <c r="F36" s="36">
        <v>0.05</v>
      </c>
      <c r="G36" s="37">
        <v>0.67</v>
      </c>
      <c r="H36" s="37">
        <v>1.2</v>
      </c>
      <c r="I36" s="37">
        <v>0.93</v>
      </c>
      <c r="J36" s="38">
        <v>1.78</v>
      </c>
      <c r="K36" s="22"/>
      <c r="L36" s="22"/>
      <c r="M36" s="22"/>
      <c r="N36" s="22"/>
      <c r="O36" s="22"/>
      <c r="P36" s="22"/>
    </row>
    <row r="37" spans="1:16" ht="39" customHeight="1">
      <c r="A37" s="22"/>
      <c r="B37" s="35"/>
      <c r="C37" s="1241" t="s">
        <v>558</v>
      </c>
      <c r="D37" s="1242"/>
      <c r="E37" s="1243"/>
      <c r="F37" s="36">
        <v>0</v>
      </c>
      <c r="G37" s="37">
        <v>0.02</v>
      </c>
      <c r="H37" s="37">
        <v>0</v>
      </c>
      <c r="I37" s="37">
        <v>0.02</v>
      </c>
      <c r="J37" s="38">
        <v>0.03</v>
      </c>
      <c r="K37" s="22"/>
      <c r="L37" s="22"/>
      <c r="M37" s="22"/>
      <c r="N37" s="22"/>
      <c r="O37" s="22"/>
      <c r="P37" s="22"/>
    </row>
    <row r="38" spans="1:16" ht="39" customHeight="1">
      <c r="A38" s="22"/>
      <c r="B38" s="35"/>
      <c r="C38" s="1241" t="s">
        <v>559</v>
      </c>
      <c r="D38" s="1242"/>
      <c r="E38" s="1243"/>
      <c r="F38" s="36">
        <v>0</v>
      </c>
      <c r="G38" s="37">
        <v>0</v>
      </c>
      <c r="H38" s="37">
        <v>0</v>
      </c>
      <c r="I38" s="37">
        <v>0</v>
      </c>
      <c r="J38" s="38">
        <v>0</v>
      </c>
      <c r="K38" s="22"/>
      <c r="L38" s="22"/>
      <c r="M38" s="22"/>
      <c r="N38" s="22"/>
      <c r="O38" s="22"/>
      <c r="P38" s="22"/>
    </row>
    <row r="39" spans="1:16" ht="39" customHeight="1">
      <c r="A39" s="22"/>
      <c r="B39" s="35"/>
      <c r="C39" s="1241" t="s">
        <v>560</v>
      </c>
      <c r="D39" s="1242"/>
      <c r="E39" s="1243"/>
      <c r="F39" s="36">
        <v>0</v>
      </c>
      <c r="G39" s="37">
        <v>0</v>
      </c>
      <c r="H39" s="37">
        <v>0</v>
      </c>
      <c r="I39" s="37">
        <v>0</v>
      </c>
      <c r="J39" s="38">
        <v>0</v>
      </c>
      <c r="K39" s="22"/>
      <c r="L39" s="22"/>
      <c r="M39" s="22"/>
      <c r="N39" s="22"/>
      <c r="O39" s="22"/>
      <c r="P39" s="22"/>
    </row>
    <row r="40" spans="1:16" ht="39" customHeight="1">
      <c r="A40" s="22"/>
      <c r="B40" s="35"/>
      <c r="C40" s="1241" t="s">
        <v>561</v>
      </c>
      <c r="D40" s="1242"/>
      <c r="E40" s="1243"/>
      <c r="F40" s="36">
        <v>0</v>
      </c>
      <c r="G40" s="37">
        <v>0</v>
      </c>
      <c r="H40" s="37">
        <v>0</v>
      </c>
      <c r="I40" s="37">
        <v>0</v>
      </c>
      <c r="J40" s="38">
        <v>0</v>
      </c>
      <c r="K40" s="22"/>
      <c r="L40" s="22"/>
      <c r="M40" s="22"/>
      <c r="N40" s="22"/>
      <c r="O40" s="22"/>
      <c r="P40" s="22"/>
    </row>
    <row r="41" spans="1:16" ht="39" customHeight="1">
      <c r="A41" s="22"/>
      <c r="B41" s="35"/>
      <c r="C41" s="1241"/>
      <c r="D41" s="1242"/>
      <c r="E41" s="1243"/>
      <c r="F41" s="36"/>
      <c r="G41" s="37"/>
      <c r="H41" s="37"/>
      <c r="I41" s="37"/>
      <c r="J41" s="38"/>
      <c r="K41" s="22"/>
      <c r="L41" s="22"/>
      <c r="M41" s="22"/>
      <c r="N41" s="22"/>
      <c r="O41" s="22"/>
      <c r="P41" s="22"/>
    </row>
    <row r="42" spans="1:16" ht="39" customHeight="1">
      <c r="A42" s="22"/>
      <c r="B42" s="39"/>
      <c r="C42" s="1241" t="s">
        <v>562</v>
      </c>
      <c r="D42" s="1242"/>
      <c r="E42" s="1243"/>
      <c r="F42" s="36" t="s">
        <v>507</v>
      </c>
      <c r="G42" s="37" t="s">
        <v>507</v>
      </c>
      <c r="H42" s="37" t="s">
        <v>507</v>
      </c>
      <c r="I42" s="37" t="s">
        <v>507</v>
      </c>
      <c r="J42" s="38" t="s">
        <v>507</v>
      </c>
      <c r="K42" s="22"/>
      <c r="L42" s="22"/>
      <c r="M42" s="22"/>
      <c r="N42" s="22"/>
      <c r="O42" s="22"/>
      <c r="P42" s="22"/>
    </row>
    <row r="43" spans="1:16" ht="39" customHeight="1" thickBot="1">
      <c r="A43" s="22"/>
      <c r="B43" s="40"/>
      <c r="C43" s="1244" t="s">
        <v>563</v>
      </c>
      <c r="D43" s="1245"/>
      <c r="E43" s="1246"/>
      <c r="F43" s="41">
        <v>0</v>
      </c>
      <c r="G43" s="42">
        <v>0</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CPwDTHS2Aj4PRwnjK6Y2umo4+m6znv5eYEHTpDrvIXcLVBq/1swrae9/kLAcPYXaal4lBMN4sSdZk3/TaviGw==" saltValue="d3shVUDZ8GlH0gy1mi5m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67" t="s">
        <v>11</v>
      </c>
      <c r="C45" s="1268"/>
      <c r="D45" s="58"/>
      <c r="E45" s="1273" t="s">
        <v>12</v>
      </c>
      <c r="F45" s="1273"/>
      <c r="G45" s="1273"/>
      <c r="H45" s="1273"/>
      <c r="I45" s="1273"/>
      <c r="J45" s="1274"/>
      <c r="K45" s="59">
        <v>682</v>
      </c>
      <c r="L45" s="60">
        <v>639</v>
      </c>
      <c r="M45" s="60">
        <v>605</v>
      </c>
      <c r="N45" s="60">
        <v>615</v>
      </c>
      <c r="O45" s="61">
        <v>608</v>
      </c>
      <c r="P45" s="48"/>
      <c r="Q45" s="48"/>
      <c r="R45" s="48"/>
      <c r="S45" s="48"/>
      <c r="T45" s="48"/>
      <c r="U45" s="48"/>
    </row>
    <row r="46" spans="1:21" ht="30.75" customHeight="1">
      <c r="A46" s="48"/>
      <c r="B46" s="1269"/>
      <c r="C46" s="1270"/>
      <c r="D46" s="62"/>
      <c r="E46" s="1251" t="s">
        <v>13</v>
      </c>
      <c r="F46" s="1251"/>
      <c r="G46" s="1251"/>
      <c r="H46" s="1251"/>
      <c r="I46" s="1251"/>
      <c r="J46" s="1252"/>
      <c r="K46" s="63" t="s">
        <v>507</v>
      </c>
      <c r="L46" s="64" t="s">
        <v>507</v>
      </c>
      <c r="M46" s="64" t="s">
        <v>507</v>
      </c>
      <c r="N46" s="64" t="s">
        <v>507</v>
      </c>
      <c r="O46" s="65" t="s">
        <v>507</v>
      </c>
      <c r="P46" s="48"/>
      <c r="Q46" s="48"/>
      <c r="R46" s="48"/>
      <c r="S46" s="48"/>
      <c r="T46" s="48"/>
      <c r="U46" s="48"/>
    </row>
    <row r="47" spans="1:21" ht="30.75" customHeight="1">
      <c r="A47" s="48"/>
      <c r="B47" s="1269"/>
      <c r="C47" s="1270"/>
      <c r="D47" s="62"/>
      <c r="E47" s="1251" t="s">
        <v>14</v>
      </c>
      <c r="F47" s="1251"/>
      <c r="G47" s="1251"/>
      <c r="H47" s="1251"/>
      <c r="I47" s="1251"/>
      <c r="J47" s="1252"/>
      <c r="K47" s="63" t="s">
        <v>507</v>
      </c>
      <c r="L47" s="64" t="s">
        <v>507</v>
      </c>
      <c r="M47" s="64" t="s">
        <v>507</v>
      </c>
      <c r="N47" s="64" t="s">
        <v>507</v>
      </c>
      <c r="O47" s="65" t="s">
        <v>507</v>
      </c>
      <c r="P47" s="48"/>
      <c r="Q47" s="48"/>
      <c r="R47" s="48"/>
      <c r="S47" s="48"/>
      <c r="T47" s="48"/>
      <c r="U47" s="48"/>
    </row>
    <row r="48" spans="1:21" ht="30.75" customHeight="1">
      <c r="A48" s="48"/>
      <c r="B48" s="1269"/>
      <c r="C48" s="1270"/>
      <c r="D48" s="62"/>
      <c r="E48" s="1251" t="s">
        <v>15</v>
      </c>
      <c r="F48" s="1251"/>
      <c r="G48" s="1251"/>
      <c r="H48" s="1251"/>
      <c r="I48" s="1251"/>
      <c r="J48" s="1252"/>
      <c r="K48" s="63">
        <v>69</v>
      </c>
      <c r="L48" s="64">
        <v>70</v>
      </c>
      <c r="M48" s="64">
        <v>70</v>
      </c>
      <c r="N48" s="64">
        <v>63</v>
      </c>
      <c r="O48" s="65">
        <v>58</v>
      </c>
      <c r="P48" s="48"/>
      <c r="Q48" s="48"/>
      <c r="R48" s="48"/>
      <c r="S48" s="48"/>
      <c r="T48" s="48"/>
      <c r="U48" s="48"/>
    </row>
    <row r="49" spans="1:21" ht="30.75" customHeight="1">
      <c r="A49" s="48"/>
      <c r="B49" s="1269"/>
      <c r="C49" s="1270"/>
      <c r="D49" s="62"/>
      <c r="E49" s="1251" t="s">
        <v>16</v>
      </c>
      <c r="F49" s="1251"/>
      <c r="G49" s="1251"/>
      <c r="H49" s="1251"/>
      <c r="I49" s="1251"/>
      <c r="J49" s="1252"/>
      <c r="K49" s="63">
        <v>86</v>
      </c>
      <c r="L49" s="64">
        <v>81</v>
      </c>
      <c r="M49" s="64">
        <v>78</v>
      </c>
      <c r="N49" s="64">
        <v>74</v>
      </c>
      <c r="O49" s="65">
        <v>64</v>
      </c>
      <c r="P49" s="48"/>
      <c r="Q49" s="48"/>
      <c r="R49" s="48"/>
      <c r="S49" s="48"/>
      <c r="T49" s="48"/>
      <c r="U49" s="48"/>
    </row>
    <row r="50" spans="1:21" ht="30.75" customHeight="1">
      <c r="A50" s="48"/>
      <c r="B50" s="1269"/>
      <c r="C50" s="1270"/>
      <c r="D50" s="62"/>
      <c r="E50" s="1251" t="s">
        <v>17</v>
      </c>
      <c r="F50" s="1251"/>
      <c r="G50" s="1251"/>
      <c r="H50" s="1251"/>
      <c r="I50" s="1251"/>
      <c r="J50" s="1252"/>
      <c r="K50" s="63">
        <v>58</v>
      </c>
      <c r="L50" s="64">
        <v>50</v>
      </c>
      <c r="M50" s="64">
        <v>0</v>
      </c>
      <c r="N50" s="64">
        <v>0</v>
      </c>
      <c r="O50" s="65">
        <v>0</v>
      </c>
      <c r="P50" s="48"/>
      <c r="Q50" s="48"/>
      <c r="R50" s="48"/>
      <c r="S50" s="48"/>
      <c r="T50" s="48"/>
      <c r="U50" s="48"/>
    </row>
    <row r="51" spans="1:21" ht="30.75" customHeight="1">
      <c r="A51" s="48"/>
      <c r="B51" s="1271"/>
      <c r="C51" s="1272"/>
      <c r="D51" s="66"/>
      <c r="E51" s="1251" t="s">
        <v>18</v>
      </c>
      <c r="F51" s="1251"/>
      <c r="G51" s="1251"/>
      <c r="H51" s="1251"/>
      <c r="I51" s="1251"/>
      <c r="J51" s="1252"/>
      <c r="K51" s="63">
        <v>0</v>
      </c>
      <c r="L51" s="64">
        <v>0</v>
      </c>
      <c r="M51" s="64" t="s">
        <v>507</v>
      </c>
      <c r="N51" s="64">
        <v>0</v>
      </c>
      <c r="O51" s="65" t="s">
        <v>507</v>
      </c>
      <c r="P51" s="48"/>
      <c r="Q51" s="48"/>
      <c r="R51" s="48"/>
      <c r="S51" s="48"/>
      <c r="T51" s="48"/>
      <c r="U51" s="48"/>
    </row>
    <row r="52" spans="1:21" ht="30.75" customHeight="1">
      <c r="A52" s="48"/>
      <c r="B52" s="1249" t="s">
        <v>19</v>
      </c>
      <c r="C52" s="1250"/>
      <c r="D52" s="66"/>
      <c r="E52" s="1251" t="s">
        <v>20</v>
      </c>
      <c r="F52" s="1251"/>
      <c r="G52" s="1251"/>
      <c r="H52" s="1251"/>
      <c r="I52" s="1251"/>
      <c r="J52" s="1252"/>
      <c r="K52" s="63">
        <v>599</v>
      </c>
      <c r="L52" s="64">
        <v>553</v>
      </c>
      <c r="M52" s="64">
        <v>528</v>
      </c>
      <c r="N52" s="64">
        <v>524</v>
      </c>
      <c r="O52" s="65">
        <v>496</v>
      </c>
      <c r="P52" s="48"/>
      <c r="Q52" s="48"/>
      <c r="R52" s="48"/>
      <c r="S52" s="48"/>
      <c r="T52" s="48"/>
      <c r="U52" s="48"/>
    </row>
    <row r="53" spans="1:21" ht="30.75" customHeight="1" thickBot="1">
      <c r="A53" s="48"/>
      <c r="B53" s="1253" t="s">
        <v>21</v>
      </c>
      <c r="C53" s="1254"/>
      <c r="D53" s="67"/>
      <c r="E53" s="1255" t="s">
        <v>22</v>
      </c>
      <c r="F53" s="1255"/>
      <c r="G53" s="1255"/>
      <c r="H53" s="1255"/>
      <c r="I53" s="1255"/>
      <c r="J53" s="1256"/>
      <c r="K53" s="68">
        <v>296</v>
      </c>
      <c r="L53" s="69">
        <v>287</v>
      </c>
      <c r="M53" s="69">
        <v>225</v>
      </c>
      <c r="N53" s="69">
        <v>228</v>
      </c>
      <c r="O53" s="70">
        <v>234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c r="B57" s="1257" t="s">
        <v>25</v>
      </c>
      <c r="C57" s="1258"/>
      <c r="D57" s="1261" t="s">
        <v>26</v>
      </c>
      <c r="E57" s="1262"/>
      <c r="F57" s="1262"/>
      <c r="G57" s="1262"/>
      <c r="H57" s="1262"/>
      <c r="I57" s="1262"/>
      <c r="J57" s="1263"/>
      <c r="K57" s="82">
        <v>80</v>
      </c>
      <c r="L57" s="83">
        <v>51</v>
      </c>
      <c r="M57" s="83" t="s">
        <v>591</v>
      </c>
      <c r="N57" s="83" t="s">
        <v>592</v>
      </c>
      <c r="O57" s="84" t="s">
        <v>591</v>
      </c>
    </row>
    <row r="58" spans="1:21" ht="31.5" customHeight="1" thickBot="1">
      <c r="B58" s="1259"/>
      <c r="C58" s="1260"/>
      <c r="D58" s="1264" t="s">
        <v>27</v>
      </c>
      <c r="E58" s="1265"/>
      <c r="F58" s="1265"/>
      <c r="G58" s="1265"/>
      <c r="H58" s="1265"/>
      <c r="I58" s="1265"/>
      <c r="J58" s="1266"/>
      <c r="K58" s="85">
        <v>-52</v>
      </c>
      <c r="L58" s="86">
        <v>-29</v>
      </c>
      <c r="M58" s="86" t="s">
        <v>591</v>
      </c>
      <c r="N58" s="86" t="s">
        <v>593</v>
      </c>
      <c r="O58" s="87" t="s">
        <v>594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YNaTAtEeMFrXLBMFozHrDiPu4uv73gTSpMmzAFBhCVExl3NZDJNDodM5kObwWR7uN4At6E5I7fBQgkJC0HSnQ==" saltValue="IReCU8areRg3qfijj00/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548</v>
      </c>
      <c r="J40" s="99" t="s">
        <v>549</v>
      </c>
      <c r="K40" s="99" t="s">
        <v>550</v>
      </c>
      <c r="L40" s="99" t="s">
        <v>551</v>
      </c>
      <c r="M40" s="100" t="s">
        <v>552</v>
      </c>
    </row>
    <row r="41" spans="2:13" ht="27.75" customHeight="1">
      <c r="B41" s="1287" t="s">
        <v>30</v>
      </c>
      <c r="C41" s="1288"/>
      <c r="D41" s="101"/>
      <c r="E41" s="1289" t="s">
        <v>31</v>
      </c>
      <c r="F41" s="1289"/>
      <c r="G41" s="1289"/>
      <c r="H41" s="1290"/>
      <c r="I41" s="102">
        <v>5143</v>
      </c>
      <c r="J41" s="103">
        <v>5946</v>
      </c>
      <c r="K41" s="103">
        <v>6444</v>
      </c>
      <c r="L41" s="103">
        <v>7004</v>
      </c>
      <c r="M41" s="104">
        <v>6875</v>
      </c>
    </row>
    <row r="42" spans="2:13" ht="27.75" customHeight="1">
      <c r="B42" s="1277"/>
      <c r="C42" s="1278"/>
      <c r="D42" s="105"/>
      <c r="E42" s="1281" t="s">
        <v>32</v>
      </c>
      <c r="F42" s="1281"/>
      <c r="G42" s="1281"/>
      <c r="H42" s="1282"/>
      <c r="I42" s="106">
        <v>51</v>
      </c>
      <c r="J42" s="107" t="s">
        <v>507</v>
      </c>
      <c r="K42" s="107" t="s">
        <v>507</v>
      </c>
      <c r="L42" s="107" t="s">
        <v>507</v>
      </c>
      <c r="M42" s="108" t="s">
        <v>507</v>
      </c>
    </row>
    <row r="43" spans="2:13" ht="27.75" customHeight="1">
      <c r="B43" s="1277"/>
      <c r="C43" s="1278"/>
      <c r="D43" s="105"/>
      <c r="E43" s="1281" t="s">
        <v>33</v>
      </c>
      <c r="F43" s="1281"/>
      <c r="G43" s="1281"/>
      <c r="H43" s="1282"/>
      <c r="I43" s="106">
        <v>597</v>
      </c>
      <c r="J43" s="107">
        <v>547</v>
      </c>
      <c r="K43" s="107">
        <v>494</v>
      </c>
      <c r="L43" s="107">
        <v>427</v>
      </c>
      <c r="M43" s="108">
        <v>361</v>
      </c>
    </row>
    <row r="44" spans="2:13" ht="27.75" customHeight="1">
      <c r="B44" s="1277"/>
      <c r="C44" s="1278"/>
      <c r="D44" s="105"/>
      <c r="E44" s="1281" t="s">
        <v>34</v>
      </c>
      <c r="F44" s="1281"/>
      <c r="G44" s="1281"/>
      <c r="H44" s="1282"/>
      <c r="I44" s="106">
        <v>1016</v>
      </c>
      <c r="J44" s="107">
        <v>1245</v>
      </c>
      <c r="K44" s="107">
        <v>1366</v>
      </c>
      <c r="L44" s="107">
        <v>1455</v>
      </c>
      <c r="M44" s="108">
        <v>1467</v>
      </c>
    </row>
    <row r="45" spans="2:13" ht="27.75" customHeight="1">
      <c r="B45" s="1277"/>
      <c r="C45" s="1278"/>
      <c r="D45" s="105"/>
      <c r="E45" s="1281" t="s">
        <v>35</v>
      </c>
      <c r="F45" s="1281"/>
      <c r="G45" s="1281"/>
      <c r="H45" s="1282"/>
      <c r="I45" s="106">
        <v>838</v>
      </c>
      <c r="J45" s="107">
        <v>807</v>
      </c>
      <c r="K45" s="107">
        <v>812</v>
      </c>
      <c r="L45" s="107">
        <v>736</v>
      </c>
      <c r="M45" s="108">
        <v>742</v>
      </c>
    </row>
    <row r="46" spans="2:13" ht="27.75" customHeight="1">
      <c r="B46" s="1277"/>
      <c r="C46" s="1278"/>
      <c r="D46" s="109"/>
      <c r="E46" s="1281" t="s">
        <v>36</v>
      </c>
      <c r="F46" s="1281"/>
      <c r="G46" s="1281"/>
      <c r="H46" s="1282"/>
      <c r="I46" s="106" t="s">
        <v>507</v>
      </c>
      <c r="J46" s="107" t="s">
        <v>507</v>
      </c>
      <c r="K46" s="107" t="s">
        <v>507</v>
      </c>
      <c r="L46" s="107" t="s">
        <v>507</v>
      </c>
      <c r="M46" s="108" t="s">
        <v>507</v>
      </c>
    </row>
    <row r="47" spans="2:13" ht="27.75" customHeight="1">
      <c r="B47" s="1277"/>
      <c r="C47" s="1278"/>
      <c r="D47" s="110"/>
      <c r="E47" s="1291" t="s">
        <v>37</v>
      </c>
      <c r="F47" s="1292"/>
      <c r="G47" s="1292"/>
      <c r="H47" s="1293"/>
      <c r="I47" s="106" t="s">
        <v>507</v>
      </c>
      <c r="J47" s="107" t="s">
        <v>507</v>
      </c>
      <c r="K47" s="107" t="s">
        <v>507</v>
      </c>
      <c r="L47" s="107" t="s">
        <v>507</v>
      </c>
      <c r="M47" s="108" t="s">
        <v>507</v>
      </c>
    </row>
    <row r="48" spans="2:13" ht="27.75" customHeight="1">
      <c r="B48" s="1277"/>
      <c r="C48" s="1278"/>
      <c r="D48" s="105"/>
      <c r="E48" s="1281" t="s">
        <v>38</v>
      </c>
      <c r="F48" s="1281"/>
      <c r="G48" s="1281"/>
      <c r="H48" s="1282"/>
      <c r="I48" s="106" t="s">
        <v>507</v>
      </c>
      <c r="J48" s="107" t="s">
        <v>507</v>
      </c>
      <c r="K48" s="107" t="s">
        <v>507</v>
      </c>
      <c r="L48" s="107" t="s">
        <v>507</v>
      </c>
      <c r="M48" s="108" t="s">
        <v>507</v>
      </c>
    </row>
    <row r="49" spans="2:13" ht="27.75" customHeight="1">
      <c r="B49" s="1279"/>
      <c r="C49" s="1280"/>
      <c r="D49" s="105"/>
      <c r="E49" s="1281" t="s">
        <v>39</v>
      </c>
      <c r="F49" s="1281"/>
      <c r="G49" s="1281"/>
      <c r="H49" s="1282"/>
      <c r="I49" s="106" t="s">
        <v>507</v>
      </c>
      <c r="J49" s="107" t="s">
        <v>507</v>
      </c>
      <c r="K49" s="107" t="s">
        <v>507</v>
      </c>
      <c r="L49" s="107" t="s">
        <v>507</v>
      </c>
      <c r="M49" s="108" t="s">
        <v>507</v>
      </c>
    </row>
    <row r="50" spans="2:13" ht="27.75" customHeight="1">
      <c r="B50" s="1275" t="s">
        <v>40</v>
      </c>
      <c r="C50" s="1276"/>
      <c r="D50" s="111"/>
      <c r="E50" s="1281" t="s">
        <v>41</v>
      </c>
      <c r="F50" s="1281"/>
      <c r="G50" s="1281"/>
      <c r="H50" s="1282"/>
      <c r="I50" s="106">
        <v>1419</v>
      </c>
      <c r="J50" s="107">
        <v>1613</v>
      </c>
      <c r="K50" s="107">
        <v>1753</v>
      </c>
      <c r="L50" s="107">
        <v>1684</v>
      </c>
      <c r="M50" s="108">
        <v>1672</v>
      </c>
    </row>
    <row r="51" spans="2:13" ht="27.75" customHeight="1">
      <c r="B51" s="1277"/>
      <c r="C51" s="1278"/>
      <c r="D51" s="105"/>
      <c r="E51" s="1281" t="s">
        <v>42</v>
      </c>
      <c r="F51" s="1281"/>
      <c r="G51" s="1281"/>
      <c r="H51" s="1282"/>
      <c r="I51" s="106">
        <v>57</v>
      </c>
      <c r="J51" s="107">
        <v>45</v>
      </c>
      <c r="K51" s="107">
        <v>33</v>
      </c>
      <c r="L51" s="107">
        <v>26</v>
      </c>
      <c r="M51" s="108">
        <v>46</v>
      </c>
    </row>
    <row r="52" spans="2:13" ht="27.75" customHeight="1">
      <c r="B52" s="1279"/>
      <c r="C52" s="1280"/>
      <c r="D52" s="105"/>
      <c r="E52" s="1281" t="s">
        <v>43</v>
      </c>
      <c r="F52" s="1281"/>
      <c r="G52" s="1281"/>
      <c r="H52" s="1282"/>
      <c r="I52" s="106">
        <v>4348</v>
      </c>
      <c r="J52" s="107">
        <v>4866</v>
      </c>
      <c r="K52" s="107">
        <v>5160</v>
      </c>
      <c r="L52" s="107">
        <v>5380</v>
      </c>
      <c r="M52" s="108">
        <v>5225</v>
      </c>
    </row>
    <row r="53" spans="2:13" ht="27.75" customHeight="1" thickBot="1">
      <c r="B53" s="1283" t="s">
        <v>44</v>
      </c>
      <c r="C53" s="1284"/>
      <c r="D53" s="112"/>
      <c r="E53" s="1285" t="s">
        <v>45</v>
      </c>
      <c r="F53" s="1285"/>
      <c r="G53" s="1285"/>
      <c r="H53" s="1286"/>
      <c r="I53" s="113">
        <v>1821</v>
      </c>
      <c r="J53" s="114">
        <v>2021</v>
      </c>
      <c r="K53" s="114">
        <v>2169</v>
      </c>
      <c r="L53" s="114">
        <v>2532</v>
      </c>
      <c r="M53" s="115">
        <v>2502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103B3V6n7doBtPugmr7YqEB0nX95byqm55kbvA5En5SELaCx6nohHyG8piM4C5ratjntV03za3dCRTMbmkakg==" saltValue="t3Yv5hpZTJA1lklCIOI9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550</v>
      </c>
      <c r="G54" s="124" t="s">
        <v>551</v>
      </c>
      <c r="H54" s="125" t="s">
        <v>552</v>
      </c>
    </row>
    <row r="55" spans="2:8" ht="52.5" customHeight="1">
      <c r="B55" s="126"/>
      <c r="C55" s="1302" t="s">
        <v>48</v>
      </c>
      <c r="D55" s="1302"/>
      <c r="E55" s="1303"/>
      <c r="F55" s="127">
        <v>718</v>
      </c>
      <c r="G55" s="127">
        <v>658</v>
      </c>
      <c r="H55" s="128">
        <v>548</v>
      </c>
    </row>
    <row r="56" spans="2:8" ht="52.5" customHeight="1">
      <c r="B56" s="129"/>
      <c r="C56" s="1304" t="s">
        <v>49</v>
      </c>
      <c r="D56" s="1304"/>
      <c r="E56" s="1305"/>
      <c r="F56" s="130">
        <v>51</v>
      </c>
      <c r="G56" s="130">
        <v>51</v>
      </c>
      <c r="H56" s="131">
        <v>51</v>
      </c>
    </row>
    <row r="57" spans="2:8" ht="53.25" customHeight="1">
      <c r="B57" s="129"/>
      <c r="C57" s="1306" t="s">
        <v>50</v>
      </c>
      <c r="D57" s="1306"/>
      <c r="E57" s="1307"/>
      <c r="F57" s="132">
        <v>780</v>
      </c>
      <c r="G57" s="132">
        <v>751</v>
      </c>
      <c r="H57" s="133">
        <v>800</v>
      </c>
    </row>
    <row r="58" spans="2:8" ht="45.75" customHeight="1">
      <c r="B58" s="134"/>
      <c r="C58" s="1294" t="s">
        <v>51</v>
      </c>
      <c r="D58" s="1295"/>
      <c r="E58" s="1296"/>
      <c r="F58" s="135">
        <v>382</v>
      </c>
      <c r="G58" s="135">
        <v>278</v>
      </c>
      <c r="H58" s="136">
        <v>267</v>
      </c>
    </row>
    <row r="59" spans="2:8" ht="45.75" customHeight="1">
      <c r="B59" s="134"/>
      <c r="C59" s="1294" t="s">
        <v>51</v>
      </c>
      <c r="D59" s="1295"/>
      <c r="E59" s="1296"/>
      <c r="F59" s="135">
        <v>157</v>
      </c>
      <c r="G59" s="135">
        <v>242</v>
      </c>
      <c r="H59" s="136">
        <v>303</v>
      </c>
    </row>
    <row r="60" spans="2:8" ht="45.75" customHeight="1">
      <c r="B60" s="134"/>
      <c r="C60" s="1294" t="s">
        <v>51</v>
      </c>
      <c r="D60" s="1295"/>
      <c r="E60" s="1296"/>
      <c r="F60" s="135">
        <v>152</v>
      </c>
      <c r="G60" s="135">
        <v>152</v>
      </c>
      <c r="H60" s="136">
        <v>153</v>
      </c>
    </row>
    <row r="61" spans="2:8" ht="45.75" customHeight="1">
      <c r="B61" s="134"/>
      <c r="C61" s="1294" t="s">
        <v>51</v>
      </c>
      <c r="D61" s="1295"/>
      <c r="E61" s="1296"/>
      <c r="F61" s="135">
        <v>51</v>
      </c>
      <c r="G61" s="135">
        <v>42</v>
      </c>
      <c r="H61" s="136" t="s">
        <v>608</v>
      </c>
    </row>
    <row r="62" spans="2:8" ht="45.75" customHeight="1" thickBot="1">
      <c r="B62" s="137"/>
      <c r="C62" s="1297" t="s">
        <v>51</v>
      </c>
      <c r="D62" s="1298"/>
      <c r="E62" s="1299"/>
      <c r="F62" s="138">
        <v>27</v>
      </c>
      <c r="G62" s="138">
        <v>27</v>
      </c>
      <c r="H62" s="139">
        <v>27</v>
      </c>
    </row>
    <row r="63" spans="2:8" ht="52.5" customHeight="1" thickBot="1">
      <c r="B63" s="140"/>
      <c r="C63" s="1300" t="s">
        <v>52</v>
      </c>
      <c r="D63" s="1300"/>
      <c r="E63" s="1301"/>
      <c r="F63" s="141">
        <v>1549</v>
      </c>
      <c r="G63" s="141">
        <v>1460</v>
      </c>
      <c r="H63" s="142">
        <v>1399</v>
      </c>
    </row>
    <row r="64" spans="2:8" ht="15" customHeight="1"/>
    <row r="65" ht="0" hidden="1" customHeight="1"/>
    <row r="66" ht="0" hidden="1" customHeight="1"/>
  </sheetData>
  <sheetProtection algorithmName="SHA-512" hashValue="YPzvyxcQecykbo7wfDTxG+G1D94k43cpjOtHnRL0L9IL23pt6v+lE4R5RGDuyH+ZEbBS2HrrOBONkc1R4xOyVQ==" saltValue="mOKtgQTZiqRHvmn4fC/5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zoomScaleNormal="100"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6"/>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598</v>
      </c>
    </row>
    <row r="50" spans="1:109">
      <c r="B50" s="394"/>
      <c r="G50" s="1308"/>
      <c r="H50" s="1308"/>
      <c r="I50" s="1308"/>
      <c r="J50" s="1308"/>
      <c r="K50" s="404"/>
      <c r="L50" s="404"/>
      <c r="M50" s="405"/>
      <c r="N50" s="405"/>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12" t="s">
        <v>548</v>
      </c>
      <c r="BQ50" s="1312"/>
      <c r="BR50" s="1312"/>
      <c r="BS50" s="1312"/>
      <c r="BT50" s="1312"/>
      <c r="BU50" s="1312"/>
      <c r="BV50" s="1312"/>
      <c r="BW50" s="1312"/>
      <c r="BX50" s="1312" t="s">
        <v>549</v>
      </c>
      <c r="BY50" s="1312"/>
      <c r="BZ50" s="1312"/>
      <c r="CA50" s="1312"/>
      <c r="CB50" s="1312"/>
      <c r="CC50" s="1312"/>
      <c r="CD50" s="1312"/>
      <c r="CE50" s="1312"/>
      <c r="CF50" s="1312" t="s">
        <v>550</v>
      </c>
      <c r="CG50" s="1312"/>
      <c r="CH50" s="1312"/>
      <c r="CI50" s="1312"/>
      <c r="CJ50" s="1312"/>
      <c r="CK50" s="1312"/>
      <c r="CL50" s="1312"/>
      <c r="CM50" s="1312"/>
      <c r="CN50" s="1312" t="s">
        <v>551</v>
      </c>
      <c r="CO50" s="1312"/>
      <c r="CP50" s="1312"/>
      <c r="CQ50" s="1312"/>
      <c r="CR50" s="1312"/>
      <c r="CS50" s="1312"/>
      <c r="CT50" s="1312"/>
      <c r="CU50" s="1312"/>
      <c r="CV50" s="1312" t="s">
        <v>552</v>
      </c>
      <c r="CW50" s="1312"/>
      <c r="CX50" s="1312"/>
      <c r="CY50" s="1312"/>
      <c r="CZ50" s="1312"/>
      <c r="DA50" s="1312"/>
      <c r="DB50" s="1312"/>
      <c r="DC50" s="1312"/>
    </row>
    <row r="51" spans="1:109" ht="13.5" customHeight="1">
      <c r="B51" s="394"/>
      <c r="G51" s="1326"/>
      <c r="H51" s="1326"/>
      <c r="I51" s="1327"/>
      <c r="J51" s="1327"/>
      <c r="K51" s="1325"/>
      <c r="L51" s="1325"/>
      <c r="M51" s="1325"/>
      <c r="N51" s="1325"/>
      <c r="AM51" s="403"/>
      <c r="AN51" s="1315" t="s">
        <v>599</v>
      </c>
      <c r="AO51" s="1315"/>
      <c r="AP51" s="1315"/>
      <c r="AQ51" s="1315"/>
      <c r="AR51" s="1315"/>
      <c r="AS51" s="1315"/>
      <c r="AT51" s="1315"/>
      <c r="AU51" s="1315"/>
      <c r="AV51" s="1315"/>
      <c r="AW51" s="1315"/>
      <c r="AX51" s="1315"/>
      <c r="AY51" s="1315"/>
      <c r="AZ51" s="1315"/>
      <c r="BA51" s="1315"/>
      <c r="BB51" s="1315" t="s">
        <v>601</v>
      </c>
      <c r="BC51" s="1315"/>
      <c r="BD51" s="1315"/>
      <c r="BE51" s="1315"/>
      <c r="BF51" s="1315"/>
      <c r="BG51" s="1315"/>
      <c r="BH51" s="1315"/>
      <c r="BI51" s="1315"/>
      <c r="BJ51" s="1315"/>
      <c r="BK51" s="1315"/>
      <c r="BL51" s="1315"/>
      <c r="BM51" s="1315"/>
      <c r="BN51" s="1315"/>
      <c r="BO51" s="1315"/>
      <c r="BP51" s="1313"/>
      <c r="BQ51" s="1314"/>
      <c r="BR51" s="1314"/>
      <c r="BS51" s="1314"/>
      <c r="BT51" s="1314"/>
      <c r="BU51" s="1314"/>
      <c r="BV51" s="1314"/>
      <c r="BW51" s="1314"/>
      <c r="BX51" s="1313"/>
      <c r="BY51" s="1314"/>
      <c r="BZ51" s="1314"/>
      <c r="CA51" s="1314"/>
      <c r="CB51" s="1314"/>
      <c r="CC51" s="1314"/>
      <c r="CD51" s="1314"/>
      <c r="CE51" s="1314"/>
      <c r="CF51" s="1313"/>
      <c r="CG51" s="1314"/>
      <c r="CH51" s="1314"/>
      <c r="CI51" s="1314"/>
      <c r="CJ51" s="1314"/>
      <c r="CK51" s="1314"/>
      <c r="CL51" s="1314"/>
      <c r="CM51" s="1314"/>
      <c r="CN51" s="1313"/>
      <c r="CO51" s="1314"/>
      <c r="CP51" s="1314"/>
      <c r="CQ51" s="1314"/>
      <c r="CR51" s="1314"/>
      <c r="CS51" s="1314"/>
      <c r="CT51" s="1314"/>
      <c r="CU51" s="1314"/>
      <c r="CV51" s="1313"/>
      <c r="CW51" s="1314"/>
      <c r="CX51" s="1314"/>
      <c r="CY51" s="1314"/>
      <c r="CZ51" s="1314"/>
      <c r="DA51" s="1314"/>
      <c r="DB51" s="1314"/>
      <c r="DC51" s="1314"/>
    </row>
    <row r="52" spans="1:109">
      <c r="B52" s="394"/>
      <c r="G52" s="1326"/>
      <c r="H52" s="1326"/>
      <c r="I52" s="1327"/>
      <c r="J52" s="1327"/>
      <c r="K52" s="1325"/>
      <c r="L52" s="1325"/>
      <c r="M52" s="1325"/>
      <c r="N52" s="1325"/>
      <c r="AM52" s="403"/>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c r="A53" s="402"/>
      <c r="B53" s="394"/>
      <c r="G53" s="1326"/>
      <c r="H53" s="1326"/>
      <c r="I53" s="1308"/>
      <c r="J53" s="1308"/>
      <c r="K53" s="1325"/>
      <c r="L53" s="1325"/>
      <c r="M53" s="1325"/>
      <c r="N53" s="1325"/>
      <c r="AM53" s="403"/>
      <c r="AN53" s="1315"/>
      <c r="AO53" s="1315"/>
      <c r="AP53" s="1315"/>
      <c r="AQ53" s="1315"/>
      <c r="AR53" s="1315"/>
      <c r="AS53" s="1315"/>
      <c r="AT53" s="1315"/>
      <c r="AU53" s="1315"/>
      <c r="AV53" s="1315"/>
      <c r="AW53" s="1315"/>
      <c r="AX53" s="1315"/>
      <c r="AY53" s="1315"/>
      <c r="AZ53" s="1315"/>
      <c r="BA53" s="1315"/>
      <c r="BB53" s="1315" t="s">
        <v>602</v>
      </c>
      <c r="BC53" s="1315"/>
      <c r="BD53" s="1315"/>
      <c r="BE53" s="1315"/>
      <c r="BF53" s="1315"/>
      <c r="BG53" s="1315"/>
      <c r="BH53" s="1315"/>
      <c r="BI53" s="1315"/>
      <c r="BJ53" s="1315"/>
      <c r="BK53" s="1315"/>
      <c r="BL53" s="1315"/>
      <c r="BM53" s="1315"/>
      <c r="BN53" s="1315"/>
      <c r="BO53" s="1315"/>
      <c r="BP53" s="1313"/>
      <c r="BQ53" s="1314"/>
      <c r="BR53" s="1314"/>
      <c r="BS53" s="1314"/>
      <c r="BT53" s="1314"/>
      <c r="BU53" s="1314"/>
      <c r="BV53" s="1314"/>
      <c r="BW53" s="1314"/>
      <c r="BX53" s="1313"/>
      <c r="BY53" s="1314"/>
      <c r="BZ53" s="1314"/>
      <c r="CA53" s="1314"/>
      <c r="CB53" s="1314"/>
      <c r="CC53" s="1314"/>
      <c r="CD53" s="1314"/>
      <c r="CE53" s="1314"/>
      <c r="CF53" s="1313"/>
      <c r="CG53" s="1314"/>
      <c r="CH53" s="1314"/>
      <c r="CI53" s="1314"/>
      <c r="CJ53" s="1314"/>
      <c r="CK53" s="1314"/>
      <c r="CL53" s="1314"/>
      <c r="CM53" s="1314"/>
      <c r="CN53" s="1313"/>
      <c r="CO53" s="1314"/>
      <c r="CP53" s="1314"/>
      <c r="CQ53" s="1314"/>
      <c r="CR53" s="1314"/>
      <c r="CS53" s="1314"/>
      <c r="CT53" s="1314"/>
      <c r="CU53" s="1314"/>
      <c r="CV53" s="1313"/>
      <c r="CW53" s="1314"/>
      <c r="CX53" s="1314"/>
      <c r="CY53" s="1314"/>
      <c r="CZ53" s="1314"/>
      <c r="DA53" s="1314"/>
      <c r="DB53" s="1314"/>
      <c r="DC53" s="1314"/>
    </row>
    <row r="54" spans="1:109">
      <c r="A54" s="402"/>
      <c r="B54" s="394"/>
      <c r="G54" s="1326"/>
      <c r="H54" s="1326"/>
      <c r="I54" s="1308"/>
      <c r="J54" s="1308"/>
      <c r="K54" s="1325"/>
      <c r="L54" s="1325"/>
      <c r="M54" s="1325"/>
      <c r="N54" s="1325"/>
      <c r="AM54" s="403"/>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c r="A55" s="402"/>
      <c r="B55" s="394"/>
      <c r="G55" s="1308"/>
      <c r="H55" s="1308"/>
      <c r="I55" s="1308"/>
      <c r="J55" s="1308"/>
      <c r="K55" s="1325"/>
      <c r="L55" s="1325"/>
      <c r="M55" s="1325"/>
      <c r="N55" s="1325"/>
      <c r="AN55" s="1312" t="s">
        <v>603</v>
      </c>
      <c r="AO55" s="1312"/>
      <c r="AP55" s="1312"/>
      <c r="AQ55" s="1312"/>
      <c r="AR55" s="1312"/>
      <c r="AS55" s="1312"/>
      <c r="AT55" s="1312"/>
      <c r="AU55" s="1312"/>
      <c r="AV55" s="1312"/>
      <c r="AW55" s="1312"/>
      <c r="AX55" s="1312"/>
      <c r="AY55" s="1312"/>
      <c r="AZ55" s="1312"/>
      <c r="BA55" s="1312"/>
      <c r="BB55" s="1315" t="s">
        <v>601</v>
      </c>
      <c r="BC55" s="1315"/>
      <c r="BD55" s="1315"/>
      <c r="BE55" s="1315"/>
      <c r="BF55" s="1315"/>
      <c r="BG55" s="1315"/>
      <c r="BH55" s="1315"/>
      <c r="BI55" s="1315"/>
      <c r="BJ55" s="1315"/>
      <c r="BK55" s="1315"/>
      <c r="BL55" s="1315"/>
      <c r="BM55" s="1315"/>
      <c r="BN55" s="1315"/>
      <c r="BO55" s="1315"/>
      <c r="BP55" s="1313"/>
      <c r="BQ55" s="1314"/>
      <c r="BR55" s="1314"/>
      <c r="BS55" s="1314"/>
      <c r="BT55" s="1314"/>
      <c r="BU55" s="1314"/>
      <c r="BV55" s="1314"/>
      <c r="BW55" s="1314"/>
      <c r="BX55" s="1313"/>
      <c r="BY55" s="1314"/>
      <c r="BZ55" s="1314"/>
      <c r="CA55" s="1314"/>
      <c r="CB55" s="1314"/>
      <c r="CC55" s="1314"/>
      <c r="CD55" s="1314"/>
      <c r="CE55" s="1314"/>
      <c r="CF55" s="1313"/>
      <c r="CG55" s="1314"/>
      <c r="CH55" s="1314"/>
      <c r="CI55" s="1314"/>
      <c r="CJ55" s="1314"/>
      <c r="CK55" s="1314"/>
      <c r="CL55" s="1314"/>
      <c r="CM55" s="1314"/>
      <c r="CN55" s="1313"/>
      <c r="CO55" s="1314"/>
      <c r="CP55" s="1314"/>
      <c r="CQ55" s="1314"/>
      <c r="CR55" s="1314"/>
      <c r="CS55" s="1314"/>
      <c r="CT55" s="1314"/>
      <c r="CU55" s="1314"/>
      <c r="CV55" s="1313"/>
      <c r="CW55" s="1314"/>
      <c r="CX55" s="1314"/>
      <c r="CY55" s="1314"/>
      <c r="CZ55" s="1314"/>
      <c r="DA55" s="1314"/>
      <c r="DB55" s="1314"/>
      <c r="DC55" s="1314"/>
    </row>
    <row r="56" spans="1:109">
      <c r="A56" s="402"/>
      <c r="B56" s="394"/>
      <c r="G56" s="1308"/>
      <c r="H56" s="1308"/>
      <c r="I56" s="1308"/>
      <c r="J56" s="1308"/>
      <c r="K56" s="1325"/>
      <c r="L56" s="1325"/>
      <c r="M56" s="1325"/>
      <c r="N56" s="1325"/>
      <c r="AN56" s="1312"/>
      <c r="AO56" s="1312"/>
      <c r="AP56" s="1312"/>
      <c r="AQ56" s="1312"/>
      <c r="AR56" s="1312"/>
      <c r="AS56" s="1312"/>
      <c r="AT56" s="1312"/>
      <c r="AU56" s="1312"/>
      <c r="AV56" s="1312"/>
      <c r="AW56" s="1312"/>
      <c r="AX56" s="1312"/>
      <c r="AY56" s="1312"/>
      <c r="AZ56" s="1312"/>
      <c r="BA56" s="1312"/>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2" customFormat="1">
      <c r="B57" s="406"/>
      <c r="G57" s="1308"/>
      <c r="H57" s="1308"/>
      <c r="I57" s="1328"/>
      <c r="J57" s="1328"/>
      <c r="K57" s="1325"/>
      <c r="L57" s="1325"/>
      <c r="M57" s="1325"/>
      <c r="N57" s="1325"/>
      <c r="AM57" s="387"/>
      <c r="AN57" s="1312"/>
      <c r="AO57" s="1312"/>
      <c r="AP57" s="1312"/>
      <c r="AQ57" s="1312"/>
      <c r="AR57" s="1312"/>
      <c r="AS57" s="1312"/>
      <c r="AT57" s="1312"/>
      <c r="AU57" s="1312"/>
      <c r="AV57" s="1312"/>
      <c r="AW57" s="1312"/>
      <c r="AX57" s="1312"/>
      <c r="AY57" s="1312"/>
      <c r="AZ57" s="1312"/>
      <c r="BA57" s="1312"/>
      <c r="BB57" s="1315" t="s">
        <v>602</v>
      </c>
      <c r="BC57" s="1315"/>
      <c r="BD57" s="1315"/>
      <c r="BE57" s="1315"/>
      <c r="BF57" s="1315"/>
      <c r="BG57" s="1315"/>
      <c r="BH57" s="1315"/>
      <c r="BI57" s="1315"/>
      <c r="BJ57" s="1315"/>
      <c r="BK57" s="1315"/>
      <c r="BL57" s="1315"/>
      <c r="BM57" s="1315"/>
      <c r="BN57" s="1315"/>
      <c r="BO57" s="1315"/>
      <c r="BP57" s="1313"/>
      <c r="BQ57" s="1314"/>
      <c r="BR57" s="1314"/>
      <c r="BS57" s="1314"/>
      <c r="BT57" s="1314"/>
      <c r="BU57" s="1314"/>
      <c r="BV57" s="1314"/>
      <c r="BW57" s="1314"/>
      <c r="BX57" s="1313"/>
      <c r="BY57" s="1314"/>
      <c r="BZ57" s="1314"/>
      <c r="CA57" s="1314"/>
      <c r="CB57" s="1314"/>
      <c r="CC57" s="1314"/>
      <c r="CD57" s="1314"/>
      <c r="CE57" s="1314"/>
      <c r="CF57" s="1313"/>
      <c r="CG57" s="1314"/>
      <c r="CH57" s="1314"/>
      <c r="CI57" s="1314"/>
      <c r="CJ57" s="1314"/>
      <c r="CK57" s="1314"/>
      <c r="CL57" s="1314"/>
      <c r="CM57" s="1314"/>
      <c r="CN57" s="1313"/>
      <c r="CO57" s="1314"/>
      <c r="CP57" s="1314"/>
      <c r="CQ57" s="1314"/>
      <c r="CR57" s="1314"/>
      <c r="CS57" s="1314"/>
      <c r="CT57" s="1314"/>
      <c r="CU57" s="1314"/>
      <c r="CV57" s="1313"/>
      <c r="CW57" s="1314"/>
      <c r="CX57" s="1314"/>
      <c r="CY57" s="1314"/>
      <c r="CZ57" s="1314"/>
      <c r="DA57" s="1314"/>
      <c r="DB57" s="1314"/>
      <c r="DC57" s="1314"/>
      <c r="DD57" s="407"/>
      <c r="DE57" s="406"/>
    </row>
    <row r="58" spans="1:109" s="402" customFormat="1">
      <c r="A58" s="387"/>
      <c r="B58" s="406"/>
      <c r="G58" s="1308"/>
      <c r="H58" s="1308"/>
      <c r="I58" s="1328"/>
      <c r="J58" s="1328"/>
      <c r="K58" s="1325"/>
      <c r="L58" s="1325"/>
      <c r="M58" s="1325"/>
      <c r="N58" s="1325"/>
      <c r="AM58" s="387"/>
      <c r="AN58" s="1312"/>
      <c r="AO58" s="1312"/>
      <c r="AP58" s="1312"/>
      <c r="AQ58" s="1312"/>
      <c r="AR58" s="1312"/>
      <c r="AS58" s="1312"/>
      <c r="AT58" s="1312"/>
      <c r="AU58" s="1312"/>
      <c r="AV58" s="1312"/>
      <c r="AW58" s="1312"/>
      <c r="AX58" s="1312"/>
      <c r="AY58" s="1312"/>
      <c r="AZ58" s="1312"/>
      <c r="BA58" s="1312"/>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604</v>
      </c>
    </row>
    <row r="64" spans="1:109">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6" t="s">
        <v>607</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598</v>
      </c>
    </row>
    <row r="72" spans="2:107">
      <c r="B72" s="394"/>
      <c r="G72" s="1308"/>
      <c r="H72" s="1308"/>
      <c r="I72" s="1308"/>
      <c r="J72" s="1308"/>
      <c r="K72" s="404"/>
      <c r="L72" s="404"/>
      <c r="M72" s="405"/>
      <c r="N72" s="405"/>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12" t="s">
        <v>548</v>
      </c>
      <c r="BQ72" s="1312"/>
      <c r="BR72" s="1312"/>
      <c r="BS72" s="1312"/>
      <c r="BT72" s="1312"/>
      <c r="BU72" s="1312"/>
      <c r="BV72" s="1312"/>
      <c r="BW72" s="1312"/>
      <c r="BX72" s="1312" t="s">
        <v>549</v>
      </c>
      <c r="BY72" s="1312"/>
      <c r="BZ72" s="1312"/>
      <c r="CA72" s="1312"/>
      <c r="CB72" s="1312"/>
      <c r="CC72" s="1312"/>
      <c r="CD72" s="1312"/>
      <c r="CE72" s="1312"/>
      <c r="CF72" s="1312" t="s">
        <v>550</v>
      </c>
      <c r="CG72" s="1312"/>
      <c r="CH72" s="1312"/>
      <c r="CI72" s="1312"/>
      <c r="CJ72" s="1312"/>
      <c r="CK72" s="1312"/>
      <c r="CL72" s="1312"/>
      <c r="CM72" s="1312"/>
      <c r="CN72" s="1312" t="s">
        <v>551</v>
      </c>
      <c r="CO72" s="1312"/>
      <c r="CP72" s="1312"/>
      <c r="CQ72" s="1312"/>
      <c r="CR72" s="1312"/>
      <c r="CS72" s="1312"/>
      <c r="CT72" s="1312"/>
      <c r="CU72" s="1312"/>
      <c r="CV72" s="1312" t="s">
        <v>552</v>
      </c>
      <c r="CW72" s="1312"/>
      <c r="CX72" s="1312"/>
      <c r="CY72" s="1312"/>
      <c r="CZ72" s="1312"/>
      <c r="DA72" s="1312"/>
      <c r="DB72" s="1312"/>
      <c r="DC72" s="1312"/>
    </row>
    <row r="73" spans="2:107">
      <c r="B73" s="394"/>
      <c r="G73" s="1326"/>
      <c r="H73" s="1326"/>
      <c r="I73" s="1326"/>
      <c r="J73" s="1326"/>
      <c r="K73" s="1329"/>
      <c r="L73" s="1329"/>
      <c r="M73" s="1329"/>
      <c r="N73" s="1329"/>
      <c r="AM73" s="403"/>
      <c r="AN73" s="1315" t="s">
        <v>599</v>
      </c>
      <c r="AO73" s="1315"/>
      <c r="AP73" s="1315"/>
      <c r="AQ73" s="1315"/>
      <c r="AR73" s="1315"/>
      <c r="AS73" s="1315"/>
      <c r="AT73" s="1315"/>
      <c r="AU73" s="1315"/>
      <c r="AV73" s="1315"/>
      <c r="AW73" s="1315"/>
      <c r="AX73" s="1315"/>
      <c r="AY73" s="1315"/>
      <c r="AZ73" s="1315"/>
      <c r="BA73" s="1315"/>
      <c r="BB73" s="1315" t="s">
        <v>601</v>
      </c>
      <c r="BC73" s="1315"/>
      <c r="BD73" s="1315"/>
      <c r="BE73" s="1315"/>
      <c r="BF73" s="1315"/>
      <c r="BG73" s="1315"/>
      <c r="BH73" s="1315"/>
      <c r="BI73" s="1315"/>
      <c r="BJ73" s="1315"/>
      <c r="BK73" s="1315"/>
      <c r="BL73" s="1315"/>
      <c r="BM73" s="1315"/>
      <c r="BN73" s="1315"/>
      <c r="BO73" s="1315"/>
      <c r="BP73" s="1314">
        <v>76.400000000000006</v>
      </c>
      <c r="BQ73" s="1314"/>
      <c r="BR73" s="1314"/>
      <c r="BS73" s="1314"/>
      <c r="BT73" s="1314"/>
      <c r="BU73" s="1314"/>
      <c r="BV73" s="1314"/>
      <c r="BW73" s="1314"/>
      <c r="BX73" s="1314">
        <v>81.7</v>
      </c>
      <c r="BY73" s="1314"/>
      <c r="BZ73" s="1314"/>
      <c r="CA73" s="1314"/>
      <c r="CB73" s="1314"/>
      <c r="CC73" s="1314"/>
      <c r="CD73" s="1314"/>
      <c r="CE73" s="1314"/>
      <c r="CF73" s="1314">
        <v>89.7</v>
      </c>
      <c r="CG73" s="1314"/>
      <c r="CH73" s="1314"/>
      <c r="CI73" s="1314"/>
      <c r="CJ73" s="1314"/>
      <c r="CK73" s="1314"/>
      <c r="CL73" s="1314"/>
      <c r="CM73" s="1314"/>
      <c r="CN73" s="1314">
        <v>106.7</v>
      </c>
      <c r="CO73" s="1314"/>
      <c r="CP73" s="1314"/>
      <c r="CQ73" s="1314"/>
      <c r="CR73" s="1314"/>
      <c r="CS73" s="1314"/>
      <c r="CT73" s="1314"/>
      <c r="CU73" s="1314"/>
      <c r="CV73" s="1314">
        <v>105.9</v>
      </c>
      <c r="CW73" s="1314"/>
      <c r="CX73" s="1314"/>
      <c r="CY73" s="1314"/>
      <c r="CZ73" s="1314"/>
      <c r="DA73" s="1314"/>
      <c r="DB73" s="1314"/>
      <c r="DC73" s="1314"/>
    </row>
    <row r="74" spans="2:107">
      <c r="B74" s="394"/>
      <c r="G74" s="1326"/>
      <c r="H74" s="1326"/>
      <c r="I74" s="1326"/>
      <c r="J74" s="1326"/>
      <c r="K74" s="1329"/>
      <c r="L74" s="1329"/>
      <c r="M74" s="1329"/>
      <c r="N74" s="1329"/>
      <c r="AM74" s="403"/>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c r="B75" s="394"/>
      <c r="G75" s="1326"/>
      <c r="H75" s="1326"/>
      <c r="I75" s="1308"/>
      <c r="J75" s="1308"/>
      <c r="K75" s="1325"/>
      <c r="L75" s="1325"/>
      <c r="M75" s="1325"/>
      <c r="N75" s="1325"/>
      <c r="AM75" s="403"/>
      <c r="AN75" s="1315"/>
      <c r="AO75" s="1315"/>
      <c r="AP75" s="1315"/>
      <c r="AQ75" s="1315"/>
      <c r="AR75" s="1315"/>
      <c r="AS75" s="1315"/>
      <c r="AT75" s="1315"/>
      <c r="AU75" s="1315"/>
      <c r="AV75" s="1315"/>
      <c r="AW75" s="1315"/>
      <c r="AX75" s="1315"/>
      <c r="AY75" s="1315"/>
      <c r="AZ75" s="1315"/>
      <c r="BA75" s="1315"/>
      <c r="BB75" s="1315" t="s">
        <v>605</v>
      </c>
      <c r="BC75" s="1315"/>
      <c r="BD75" s="1315"/>
      <c r="BE75" s="1315"/>
      <c r="BF75" s="1315"/>
      <c r="BG75" s="1315"/>
      <c r="BH75" s="1315"/>
      <c r="BI75" s="1315"/>
      <c r="BJ75" s="1315"/>
      <c r="BK75" s="1315"/>
      <c r="BL75" s="1315"/>
      <c r="BM75" s="1315"/>
      <c r="BN75" s="1315"/>
      <c r="BO75" s="1315"/>
      <c r="BP75" s="1314">
        <v>13.7</v>
      </c>
      <c r="BQ75" s="1314"/>
      <c r="BR75" s="1314"/>
      <c r="BS75" s="1314"/>
      <c r="BT75" s="1314"/>
      <c r="BU75" s="1314"/>
      <c r="BV75" s="1314"/>
      <c r="BW75" s="1314"/>
      <c r="BX75" s="1314">
        <v>12.4</v>
      </c>
      <c r="BY75" s="1314"/>
      <c r="BZ75" s="1314"/>
      <c r="CA75" s="1314"/>
      <c r="CB75" s="1314"/>
      <c r="CC75" s="1314"/>
      <c r="CD75" s="1314"/>
      <c r="CE75" s="1314"/>
      <c r="CF75" s="1314">
        <v>11.1</v>
      </c>
      <c r="CG75" s="1314"/>
      <c r="CH75" s="1314"/>
      <c r="CI75" s="1314"/>
      <c r="CJ75" s="1314"/>
      <c r="CK75" s="1314"/>
      <c r="CL75" s="1314"/>
      <c r="CM75" s="1314"/>
      <c r="CN75" s="1314">
        <v>10.1</v>
      </c>
      <c r="CO75" s="1314"/>
      <c r="CP75" s="1314"/>
      <c r="CQ75" s="1314"/>
      <c r="CR75" s="1314"/>
      <c r="CS75" s="1314"/>
      <c r="CT75" s="1314"/>
      <c r="CU75" s="1314"/>
      <c r="CV75" s="1314">
        <v>9.6</v>
      </c>
      <c r="CW75" s="1314"/>
      <c r="CX75" s="1314"/>
      <c r="CY75" s="1314"/>
      <c r="CZ75" s="1314"/>
      <c r="DA75" s="1314"/>
      <c r="DB75" s="1314"/>
      <c r="DC75" s="1314"/>
    </row>
    <row r="76" spans="2:107">
      <c r="B76" s="394"/>
      <c r="G76" s="1326"/>
      <c r="H76" s="1326"/>
      <c r="I76" s="1308"/>
      <c r="J76" s="1308"/>
      <c r="K76" s="1325"/>
      <c r="L76" s="1325"/>
      <c r="M76" s="1325"/>
      <c r="N76" s="1325"/>
      <c r="AM76" s="403"/>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c r="B77" s="394"/>
      <c r="G77" s="1308"/>
      <c r="H77" s="1308"/>
      <c r="I77" s="1308"/>
      <c r="J77" s="1308"/>
      <c r="K77" s="1329"/>
      <c r="L77" s="1329"/>
      <c r="M77" s="1329"/>
      <c r="N77" s="1329"/>
      <c r="AN77" s="1312" t="s">
        <v>606</v>
      </c>
      <c r="AO77" s="1312"/>
      <c r="AP77" s="1312"/>
      <c r="AQ77" s="1312"/>
      <c r="AR77" s="1312"/>
      <c r="AS77" s="1312"/>
      <c r="AT77" s="1312"/>
      <c r="AU77" s="1312"/>
      <c r="AV77" s="1312"/>
      <c r="AW77" s="1312"/>
      <c r="AX77" s="1312"/>
      <c r="AY77" s="1312"/>
      <c r="AZ77" s="1312"/>
      <c r="BA77" s="1312"/>
      <c r="BB77" s="1315" t="s">
        <v>600</v>
      </c>
      <c r="BC77" s="1315"/>
      <c r="BD77" s="1315"/>
      <c r="BE77" s="1315"/>
      <c r="BF77" s="1315"/>
      <c r="BG77" s="1315"/>
      <c r="BH77" s="1315"/>
      <c r="BI77" s="1315"/>
      <c r="BJ77" s="1315"/>
      <c r="BK77" s="1315"/>
      <c r="BL77" s="1315"/>
      <c r="BM77" s="1315"/>
      <c r="BN77" s="1315"/>
      <c r="BO77" s="1315"/>
      <c r="BP77" s="1314">
        <v>22.6</v>
      </c>
      <c r="BQ77" s="1314"/>
      <c r="BR77" s="1314"/>
      <c r="BS77" s="1314"/>
      <c r="BT77" s="1314"/>
      <c r="BU77" s="1314"/>
      <c r="BV77" s="1314"/>
      <c r="BW77" s="1314"/>
      <c r="BX77" s="1314">
        <v>0.8</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c r="B78" s="394"/>
      <c r="G78" s="1308"/>
      <c r="H78" s="1308"/>
      <c r="I78" s="1308"/>
      <c r="J78" s="1308"/>
      <c r="K78" s="1329"/>
      <c r="L78" s="1329"/>
      <c r="M78" s="1329"/>
      <c r="N78" s="1329"/>
      <c r="AN78" s="1312"/>
      <c r="AO78" s="1312"/>
      <c r="AP78" s="1312"/>
      <c r="AQ78" s="1312"/>
      <c r="AR78" s="1312"/>
      <c r="AS78" s="1312"/>
      <c r="AT78" s="1312"/>
      <c r="AU78" s="1312"/>
      <c r="AV78" s="1312"/>
      <c r="AW78" s="1312"/>
      <c r="AX78" s="1312"/>
      <c r="AY78" s="1312"/>
      <c r="AZ78" s="1312"/>
      <c r="BA78" s="1312"/>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c r="B79" s="394"/>
      <c r="G79" s="1308"/>
      <c r="H79" s="1308"/>
      <c r="I79" s="1328"/>
      <c r="J79" s="1328"/>
      <c r="K79" s="1330"/>
      <c r="L79" s="1330"/>
      <c r="M79" s="1330"/>
      <c r="N79" s="1330"/>
      <c r="AN79" s="1312"/>
      <c r="AO79" s="1312"/>
      <c r="AP79" s="1312"/>
      <c r="AQ79" s="1312"/>
      <c r="AR79" s="1312"/>
      <c r="AS79" s="1312"/>
      <c r="AT79" s="1312"/>
      <c r="AU79" s="1312"/>
      <c r="AV79" s="1312"/>
      <c r="AW79" s="1312"/>
      <c r="AX79" s="1312"/>
      <c r="AY79" s="1312"/>
      <c r="AZ79" s="1312"/>
      <c r="BA79" s="1312"/>
      <c r="BB79" s="1315" t="s">
        <v>605</v>
      </c>
      <c r="BC79" s="1315"/>
      <c r="BD79" s="1315"/>
      <c r="BE79" s="1315"/>
      <c r="BF79" s="1315"/>
      <c r="BG79" s="1315"/>
      <c r="BH79" s="1315"/>
      <c r="BI79" s="1315"/>
      <c r="BJ79" s="1315"/>
      <c r="BK79" s="1315"/>
      <c r="BL79" s="1315"/>
      <c r="BM79" s="1315"/>
      <c r="BN79" s="1315"/>
      <c r="BO79" s="1315"/>
      <c r="BP79" s="1314">
        <v>9.5</v>
      </c>
      <c r="BQ79" s="1314"/>
      <c r="BR79" s="1314"/>
      <c r="BS79" s="1314"/>
      <c r="BT79" s="1314"/>
      <c r="BU79" s="1314"/>
      <c r="BV79" s="1314"/>
      <c r="BW79" s="1314"/>
      <c r="BX79" s="1314">
        <v>8.1</v>
      </c>
      <c r="BY79" s="1314"/>
      <c r="BZ79" s="1314"/>
      <c r="CA79" s="1314"/>
      <c r="CB79" s="1314"/>
      <c r="CC79" s="1314"/>
      <c r="CD79" s="1314"/>
      <c r="CE79" s="1314"/>
      <c r="CF79" s="1314">
        <v>7.3</v>
      </c>
      <c r="CG79" s="1314"/>
      <c r="CH79" s="1314"/>
      <c r="CI79" s="1314"/>
      <c r="CJ79" s="1314"/>
      <c r="CK79" s="1314"/>
      <c r="CL79" s="1314"/>
      <c r="CM79" s="1314"/>
      <c r="CN79" s="1314">
        <v>7.2</v>
      </c>
      <c r="CO79" s="1314"/>
      <c r="CP79" s="1314"/>
      <c r="CQ79" s="1314"/>
      <c r="CR79" s="1314"/>
      <c r="CS79" s="1314"/>
      <c r="CT79" s="1314"/>
      <c r="CU79" s="1314"/>
      <c r="CV79" s="1314">
        <v>7.2</v>
      </c>
      <c r="CW79" s="1314"/>
      <c r="CX79" s="1314"/>
      <c r="CY79" s="1314"/>
      <c r="CZ79" s="1314"/>
      <c r="DA79" s="1314"/>
      <c r="DB79" s="1314"/>
      <c r="DC79" s="1314"/>
    </row>
    <row r="80" spans="2:107">
      <c r="B80" s="394"/>
      <c r="G80" s="1308"/>
      <c r="H80" s="1308"/>
      <c r="I80" s="1328"/>
      <c r="J80" s="1328"/>
      <c r="K80" s="1330"/>
      <c r="L80" s="1330"/>
      <c r="M80" s="1330"/>
      <c r="N80" s="1330"/>
      <c r="AN80" s="1312"/>
      <c r="AO80" s="1312"/>
      <c r="AP80" s="1312"/>
      <c r="AQ80" s="1312"/>
      <c r="AR80" s="1312"/>
      <c r="AS80" s="1312"/>
      <c r="AT80" s="1312"/>
      <c r="AU80" s="1312"/>
      <c r="AV80" s="1312"/>
      <c r="AW80" s="1312"/>
      <c r="AX80" s="1312"/>
      <c r="AY80" s="1312"/>
      <c r="AZ80" s="1312"/>
      <c r="BA80" s="1312"/>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 right="0" top="0.19685039370078741" bottom="0.31496062992125984" header="0.39370078740157483" footer="0"/>
  <pageSetup paperSize="9" scale="5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zoomScaleNormal="10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rintOptions horizontalCentered="1" verticalCentered="1"/>
  <pageMargins left="0" right="0" top="0.19685039370078741" bottom="0" header="0.39370078740157483" footer="0"/>
  <pageSetup paperSize="9" scale="3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rintOptions horizontalCentered="1" verticalCentered="1"/>
  <pageMargins left="0" right="0" top="0.19685039370078741" bottom="0" header="0.39370078740157483" footer="0"/>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53</v>
      </c>
      <c r="E2" s="154"/>
      <c r="F2" s="155" t="s">
        <v>545</v>
      </c>
      <c r="G2" s="156"/>
      <c r="H2" s="157"/>
    </row>
    <row r="3" spans="1:8">
      <c r="A3" s="153" t="s">
        <v>538</v>
      </c>
      <c r="B3" s="158"/>
      <c r="C3" s="159"/>
      <c r="D3" s="160">
        <v>55525</v>
      </c>
      <c r="E3" s="161"/>
      <c r="F3" s="162">
        <v>128485</v>
      </c>
      <c r="G3" s="163"/>
      <c r="H3" s="164"/>
    </row>
    <row r="4" spans="1:8">
      <c r="A4" s="165"/>
      <c r="B4" s="166"/>
      <c r="C4" s="167"/>
      <c r="D4" s="168">
        <v>33355</v>
      </c>
      <c r="E4" s="169"/>
      <c r="F4" s="170">
        <v>62765</v>
      </c>
      <c r="G4" s="171"/>
      <c r="H4" s="172"/>
    </row>
    <row r="5" spans="1:8">
      <c r="A5" s="153" t="s">
        <v>540</v>
      </c>
      <c r="B5" s="158"/>
      <c r="C5" s="159"/>
      <c r="D5" s="160">
        <v>219851</v>
      </c>
      <c r="E5" s="161"/>
      <c r="F5" s="162">
        <v>128611</v>
      </c>
      <c r="G5" s="163"/>
      <c r="H5" s="164"/>
    </row>
    <row r="6" spans="1:8">
      <c r="A6" s="165"/>
      <c r="B6" s="166"/>
      <c r="C6" s="167"/>
      <c r="D6" s="168">
        <v>135373</v>
      </c>
      <c r="E6" s="169"/>
      <c r="F6" s="170">
        <v>61552</v>
      </c>
      <c r="G6" s="171"/>
      <c r="H6" s="172"/>
    </row>
    <row r="7" spans="1:8">
      <c r="A7" s="153" t="s">
        <v>541</v>
      </c>
      <c r="B7" s="158"/>
      <c r="C7" s="159"/>
      <c r="D7" s="160">
        <v>205156</v>
      </c>
      <c r="E7" s="161"/>
      <c r="F7" s="162">
        <v>138651</v>
      </c>
      <c r="G7" s="163"/>
      <c r="H7" s="164"/>
    </row>
    <row r="8" spans="1:8">
      <c r="A8" s="165"/>
      <c r="B8" s="166"/>
      <c r="C8" s="167"/>
      <c r="D8" s="168">
        <v>71393</v>
      </c>
      <c r="E8" s="169"/>
      <c r="F8" s="170">
        <v>71211</v>
      </c>
      <c r="G8" s="171"/>
      <c r="H8" s="172"/>
    </row>
    <row r="9" spans="1:8">
      <c r="A9" s="153" t="s">
        <v>542</v>
      </c>
      <c r="B9" s="158"/>
      <c r="C9" s="159"/>
      <c r="D9" s="160">
        <v>184665</v>
      </c>
      <c r="E9" s="161"/>
      <c r="F9" s="162">
        <v>122882</v>
      </c>
      <c r="G9" s="163"/>
      <c r="H9" s="164"/>
    </row>
    <row r="10" spans="1:8">
      <c r="A10" s="165"/>
      <c r="B10" s="166"/>
      <c r="C10" s="167"/>
      <c r="D10" s="168">
        <v>49516</v>
      </c>
      <c r="E10" s="169"/>
      <c r="F10" s="170">
        <v>65785</v>
      </c>
      <c r="G10" s="171"/>
      <c r="H10" s="172"/>
    </row>
    <row r="11" spans="1:8">
      <c r="A11" s="153" t="s">
        <v>543</v>
      </c>
      <c r="B11" s="158"/>
      <c r="C11" s="159"/>
      <c r="D11" s="160">
        <v>70103</v>
      </c>
      <c r="E11" s="161"/>
      <c r="F11" s="162">
        <v>114790</v>
      </c>
      <c r="G11" s="163"/>
      <c r="H11" s="164"/>
    </row>
    <row r="12" spans="1:8">
      <c r="A12" s="165"/>
      <c r="B12" s="166"/>
      <c r="C12" s="173"/>
      <c r="D12" s="168">
        <v>35985</v>
      </c>
      <c r="E12" s="169"/>
      <c r="F12" s="170">
        <v>55601</v>
      </c>
      <c r="G12" s="171"/>
      <c r="H12" s="172"/>
    </row>
    <row r="13" spans="1:8">
      <c r="A13" s="153"/>
      <c r="B13" s="158"/>
      <c r="C13" s="174"/>
      <c r="D13" s="175">
        <v>147060</v>
      </c>
      <c r="E13" s="176"/>
      <c r="F13" s="177">
        <v>126684</v>
      </c>
      <c r="G13" s="178"/>
      <c r="H13" s="164"/>
    </row>
    <row r="14" spans="1:8">
      <c r="A14" s="165"/>
      <c r="B14" s="166"/>
      <c r="C14" s="167"/>
      <c r="D14" s="168">
        <v>65124</v>
      </c>
      <c r="E14" s="169"/>
      <c r="F14" s="170">
        <v>63383</v>
      </c>
      <c r="G14" s="171"/>
      <c r="H14" s="172"/>
    </row>
    <row r="17" spans="1:11">
      <c r="A17" s="149" t="s">
        <v>54</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55</v>
      </c>
      <c r="B19" s="179">
        <f>ROUND(VALUE(SUBSTITUTE(実質収支比率等に係る経年分析!F$48,"▲","-")),2)</f>
        <v>7.37</v>
      </c>
      <c r="C19" s="179">
        <f>ROUND(VALUE(SUBSTITUTE(実質収支比率等に係る経年分析!G$48,"▲","-")),2)</f>
        <v>5.97</v>
      </c>
      <c r="D19" s="179">
        <f>ROUND(VALUE(SUBSTITUTE(実質収支比率等に係る経年分析!H$48,"▲","-")),2)</f>
        <v>7.72</v>
      </c>
      <c r="E19" s="179">
        <f>ROUND(VALUE(SUBSTITUTE(実質収支比率等に係る経年分析!I$48,"▲","-")),2)</f>
        <v>5.86</v>
      </c>
      <c r="F19" s="179">
        <f>ROUND(VALUE(SUBSTITUTE(実質収支比率等に係る経年分析!J$48,"▲","-")),2)</f>
        <v>7.07</v>
      </c>
    </row>
    <row r="20" spans="1:11">
      <c r="A20" s="179" t="s">
        <v>56</v>
      </c>
      <c r="B20" s="179">
        <f>ROUND(VALUE(SUBSTITUTE(実質収支比率等に係る経年分析!F$47,"▲","-")),2)</f>
        <v>22.21</v>
      </c>
      <c r="C20" s="179">
        <f>ROUND(VALUE(SUBSTITUTE(実質収支比率等に係る経年分析!G$47,"▲","-")),2)</f>
        <v>24.2</v>
      </c>
      <c r="D20" s="179">
        <f>ROUND(VALUE(SUBSTITUTE(実質収支比率等に係る経年分析!H$47,"▲","-")),2)</f>
        <v>24.54</v>
      </c>
      <c r="E20" s="179">
        <f>ROUND(VALUE(SUBSTITUTE(実質収支比率等に係る経年分析!I$47,"▲","-")),2)</f>
        <v>22.89</v>
      </c>
      <c r="F20" s="179">
        <f>ROUND(VALUE(SUBSTITUTE(実質収支比率等に係る経年分析!J$47,"▲","-")),2)</f>
        <v>19.27</v>
      </c>
    </row>
    <row r="21" spans="1:11">
      <c r="A21" s="179" t="s">
        <v>57</v>
      </c>
      <c r="B21" s="179">
        <f>IF(ISNUMBER(VALUE(SUBSTITUTE(実質収支比率等に係る経年分析!F$49,"▲","-"))),ROUND(VALUE(SUBSTITUTE(実質収支比率等に係る経年分析!F$49,"▲","-")),2),NA())</f>
        <v>0.84</v>
      </c>
      <c r="C21" s="179">
        <f>IF(ISNUMBER(VALUE(SUBSTITUTE(実質収支比率等に係る経年分析!G$49,"▲","-"))),ROUND(VALUE(SUBSTITUTE(実質収支比率等に係る経年分析!G$49,"▲","-")),2),NA())</f>
        <v>1.08</v>
      </c>
      <c r="D21" s="179">
        <f>IF(ISNUMBER(VALUE(SUBSTITUTE(実質収支比率等に係る経年分析!H$49,"▲","-"))),ROUND(VALUE(SUBSTITUTE(実質収支比率等に係る経年分析!H$49,"▲","-")),2),NA())</f>
        <v>1.26</v>
      </c>
      <c r="E21" s="179">
        <f>IF(ISNUMBER(VALUE(SUBSTITUTE(実質収支比率等に係る経年分析!I$49,"▲","-"))),ROUND(VALUE(SUBSTITUTE(実質収支比率等に係る経年分析!I$49,"▲","-")),2),NA())</f>
        <v>-4.09</v>
      </c>
      <c r="F21" s="179">
        <f>IF(ISNUMBER(VALUE(SUBSTITUTE(実質収支比率等に係る経年分析!J$49,"▲","-"))),ROUND(VALUE(SUBSTITUTE(実質収支比率等に係る経年分析!J$49,"▲","-")),2),NA())</f>
        <v>-2.72</v>
      </c>
    </row>
    <row r="24" spans="1:11">
      <c r="A24" s="149" t="s">
        <v>58</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59</v>
      </c>
      <c r="C26" s="180" t="s">
        <v>60</v>
      </c>
      <c r="D26" s="180" t="s">
        <v>59</v>
      </c>
      <c r="E26" s="180" t="s">
        <v>60</v>
      </c>
      <c r="F26" s="180" t="s">
        <v>59</v>
      </c>
      <c r="G26" s="180" t="s">
        <v>60</v>
      </c>
      <c r="H26" s="180" t="s">
        <v>59</v>
      </c>
      <c r="I26" s="180" t="s">
        <v>60</v>
      </c>
      <c r="J26" s="180" t="s">
        <v>59</v>
      </c>
      <c r="K26" s="180" t="s">
        <v>60</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学校給食事業特別会計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次年子簡易水道特別会計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0.03</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1.78</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3.57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3.24</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5.97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7.72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5.85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7.07</v>
      </c>
    </row>
    <row r="39" spans="1:16">
      <c r="A39" s="149" t="s">
        <v>61</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c r="A42" s="181" t="s">
        <v>64</v>
      </c>
      <c r="B42" s="181"/>
      <c r="C42" s="181"/>
      <c r="D42" s="181">
        <f>'実質公債費比率（分子）の構造'!K$52</f>
        <v>599</v>
      </c>
      <c r="E42" s="181"/>
      <c r="F42" s="181"/>
      <c r="G42" s="181">
        <f>'実質公債費比率（分子）の構造'!L$52</f>
        <v>553</v>
      </c>
      <c r="H42" s="181"/>
      <c r="I42" s="181"/>
      <c r="J42" s="181">
        <f>'実質公債費比率（分子）の構造'!M$52</f>
        <v>528</v>
      </c>
      <c r="K42" s="181"/>
      <c r="L42" s="181"/>
      <c r="M42" s="181">
        <f>'実質公債費比率（分子）の構造'!N$52</f>
        <v>524</v>
      </c>
      <c r="N42" s="181"/>
      <c r="O42" s="181"/>
      <c r="P42" s="181">
        <f>'実質公債費比率（分子）の構造'!O$52</f>
        <v>496</v>
      </c>
    </row>
    <row r="43" spans="1:16">
      <c r="A43" s="181" t="s">
        <v>65</v>
      </c>
      <c r="B43" s="181">
        <f>'実質公債費比率（分子）の構造'!K$51</f>
        <v>0</v>
      </c>
      <c r="C43" s="181"/>
      <c r="D43" s="181"/>
      <c r="E43" s="181">
        <f>'実質公債費比率（分子）の構造'!L$51</f>
        <v>0</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c r="A44" s="181" t="s">
        <v>66</v>
      </c>
      <c r="B44" s="181">
        <f>'実質公債費比率（分子）の構造'!K$50</f>
        <v>58</v>
      </c>
      <c r="C44" s="181"/>
      <c r="D44" s="181"/>
      <c r="E44" s="181">
        <f>'実質公債費比率（分子）の構造'!L$50</f>
        <v>50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c r="A45" s="181" t="s">
        <v>67</v>
      </c>
      <c r="B45" s="181">
        <f>'実質公債費比率（分子）の構造'!K$49</f>
        <v>86</v>
      </c>
      <c r="C45" s="181"/>
      <c r="D45" s="181"/>
      <c r="E45" s="181">
        <f>'実質公債費比率（分子）の構造'!L$49</f>
        <v>81</v>
      </c>
      <c r="F45" s="181"/>
      <c r="G45" s="181"/>
      <c r="H45" s="181">
        <f>'実質公債費比率（分子）の構造'!M$49</f>
        <v>78</v>
      </c>
      <c r="I45" s="181"/>
      <c r="J45" s="181"/>
      <c r="K45" s="181">
        <f>'実質公債費比率（分子）の構造'!N$49</f>
        <v>74</v>
      </c>
      <c r="L45" s="181"/>
      <c r="M45" s="181"/>
      <c r="N45" s="181">
        <f>'実質公債費比率（分子）の構造'!O$49</f>
        <v>64</v>
      </c>
      <c r="O45" s="181"/>
      <c r="P45" s="181"/>
    </row>
    <row r="46" spans="1:16">
      <c r="A46" s="181" t="s">
        <v>68</v>
      </c>
      <c r="B46" s="181">
        <f>'実質公債費比率（分子）の構造'!K$48</f>
        <v>69</v>
      </c>
      <c r="C46" s="181"/>
      <c r="D46" s="181"/>
      <c r="E46" s="181">
        <f>'実質公債費比率（分子）の構造'!L$48</f>
        <v>70</v>
      </c>
      <c r="F46" s="181"/>
      <c r="G46" s="181"/>
      <c r="H46" s="181">
        <f>'実質公債費比率（分子）の構造'!M$48</f>
        <v>70</v>
      </c>
      <c r="I46" s="181"/>
      <c r="J46" s="181"/>
      <c r="K46" s="181">
        <f>'実質公債費比率（分子）の構造'!N$48</f>
        <v>63</v>
      </c>
      <c r="L46" s="181"/>
      <c r="M46" s="181"/>
      <c r="N46" s="181">
        <f>'実質公債費比率（分子）の構造'!O$48</f>
        <v>58</v>
      </c>
      <c r="O46" s="181"/>
      <c r="P46" s="181"/>
    </row>
    <row r="47" spans="1:16">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71</v>
      </c>
      <c r="B49" s="181">
        <f>'実質公債費比率（分子）の構造'!K$45</f>
        <v>682</v>
      </c>
      <c r="C49" s="181"/>
      <c r="D49" s="181"/>
      <c r="E49" s="181">
        <f>'実質公債費比率（分子）の構造'!L$45</f>
        <v>639</v>
      </c>
      <c r="F49" s="181"/>
      <c r="G49" s="181"/>
      <c r="H49" s="181">
        <f>'実質公債費比率（分子）の構造'!M$45</f>
        <v>605</v>
      </c>
      <c r="I49" s="181"/>
      <c r="J49" s="181"/>
      <c r="K49" s="181">
        <f>'実質公債費比率（分子）の構造'!N$45</f>
        <v>615</v>
      </c>
      <c r="L49" s="181"/>
      <c r="M49" s="181"/>
      <c r="N49" s="181">
        <f>'実質公債費比率（分子）の構造'!O$45</f>
        <v>608</v>
      </c>
      <c r="O49" s="181"/>
      <c r="P49" s="181"/>
    </row>
    <row r="50" spans="1:16">
      <c r="A50" s="181" t="s">
        <v>72</v>
      </c>
      <c r="B50" s="181" t="e">
        <f>NA()</f>
        <v>#N/A</v>
      </c>
      <c r="C50" s="181">
        <f>IF(ISNUMBER('実質公債費比率（分子）の構造'!K$53),'実質公債費比率（分子）の構造'!K$53,NA())</f>
        <v>296</v>
      </c>
      <c r="D50" s="181" t="e">
        <f>NA()</f>
        <v>#N/A</v>
      </c>
      <c r="E50" s="181" t="e">
        <f>NA()</f>
        <v>#N/A</v>
      </c>
      <c r="F50" s="181">
        <f>IF(ISNUMBER('実質公債費比率（分子）の構造'!L$53),'実質公債費比率（分子）の構造'!L$53,NA())</f>
        <v>287</v>
      </c>
      <c r="G50" s="181" t="e">
        <f>NA()</f>
        <v>#N/A</v>
      </c>
      <c r="H50" s="181" t="e">
        <f>NA()</f>
        <v>#N/A</v>
      </c>
      <c r="I50" s="181">
        <f>IF(ISNUMBER('実質公債費比率（分子）の構造'!M$53),'実質公債費比率（分子）の構造'!M$53,NA())</f>
        <v>225</v>
      </c>
      <c r="J50" s="181" t="e">
        <f>NA()</f>
        <v>#N/A</v>
      </c>
      <c r="K50" s="181" t="e">
        <f>NA()</f>
        <v>#N/A</v>
      </c>
      <c r="L50" s="181">
        <f>IF(ISNUMBER('実質公債費比率（分子）の構造'!N$53),'実質公債費比率（分子）の構造'!N$53,NA())</f>
        <v>228</v>
      </c>
      <c r="M50" s="181" t="e">
        <f>NA()</f>
        <v>#N/A</v>
      </c>
      <c r="N50" s="181" t="e">
        <f>NA()</f>
        <v>#N/A</v>
      </c>
      <c r="O50" s="181">
        <f>IF(ISNUMBER('実質公債費比率（分子）の構造'!O$53),'実質公債費比率（分子）の構造'!O$53,NA())</f>
        <v>234</v>
      </c>
      <c r="P50" s="181" t="e">
        <f>NA()</f>
        <v>#N/A</v>
      </c>
    </row>
    <row r="53" spans="1:16">
      <c r="A53" s="149" t="s">
        <v>73</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c r="A56" s="180" t="s">
        <v>43</v>
      </c>
      <c r="B56" s="180"/>
      <c r="C56" s="180"/>
      <c r="D56" s="180">
        <f>'将来負担比率（分子）の構造'!I$52</f>
        <v>4348</v>
      </c>
      <c r="E56" s="180"/>
      <c r="F56" s="180"/>
      <c r="G56" s="180">
        <f>'将来負担比率（分子）の構造'!J$52</f>
        <v>4866</v>
      </c>
      <c r="H56" s="180"/>
      <c r="I56" s="180"/>
      <c r="J56" s="180">
        <f>'将来負担比率（分子）の構造'!K$52</f>
        <v>5160</v>
      </c>
      <c r="K56" s="180"/>
      <c r="L56" s="180"/>
      <c r="M56" s="180">
        <f>'将来負担比率（分子）の構造'!L$52</f>
        <v>5380</v>
      </c>
      <c r="N56" s="180"/>
      <c r="O56" s="180"/>
      <c r="P56" s="180">
        <f>'将来負担比率（分子）の構造'!M$52</f>
        <v>5225</v>
      </c>
    </row>
    <row r="57" spans="1:16">
      <c r="A57" s="180" t="s">
        <v>42</v>
      </c>
      <c r="B57" s="180"/>
      <c r="C57" s="180"/>
      <c r="D57" s="180">
        <f>'将来負担比率（分子）の構造'!I$51</f>
        <v>57</v>
      </c>
      <c r="E57" s="180"/>
      <c r="F57" s="180"/>
      <c r="G57" s="180">
        <f>'将来負担比率（分子）の構造'!J$51</f>
        <v>45</v>
      </c>
      <c r="H57" s="180"/>
      <c r="I57" s="180"/>
      <c r="J57" s="180">
        <f>'将来負担比率（分子）の構造'!K$51</f>
        <v>33</v>
      </c>
      <c r="K57" s="180"/>
      <c r="L57" s="180"/>
      <c r="M57" s="180">
        <f>'将来負担比率（分子）の構造'!L$51</f>
        <v>26</v>
      </c>
      <c r="N57" s="180"/>
      <c r="O57" s="180"/>
      <c r="P57" s="180">
        <f>'将来負担比率（分子）の構造'!M$51</f>
        <v>46</v>
      </c>
    </row>
    <row r="58" spans="1:16">
      <c r="A58" s="180" t="s">
        <v>41</v>
      </c>
      <c r="B58" s="180"/>
      <c r="C58" s="180"/>
      <c r="D58" s="180">
        <f>'将来負担比率（分子）の構造'!I$50</f>
        <v>1419</v>
      </c>
      <c r="E58" s="180"/>
      <c r="F58" s="180"/>
      <c r="G58" s="180">
        <f>'将来負担比率（分子）の構造'!J$50</f>
        <v>1613</v>
      </c>
      <c r="H58" s="180"/>
      <c r="I58" s="180"/>
      <c r="J58" s="180">
        <f>'将来負担比率（分子）の構造'!K$50</f>
        <v>1753</v>
      </c>
      <c r="K58" s="180"/>
      <c r="L58" s="180"/>
      <c r="M58" s="180">
        <f>'将来負担比率（分子）の構造'!L$50</f>
        <v>1684</v>
      </c>
      <c r="N58" s="180"/>
      <c r="O58" s="180"/>
      <c r="P58" s="180">
        <f>'将来負担比率（分子）の構造'!M$50</f>
        <v>1672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838</v>
      </c>
      <c r="C62" s="180"/>
      <c r="D62" s="180"/>
      <c r="E62" s="180">
        <f>'将来負担比率（分子）の構造'!J$45</f>
        <v>807</v>
      </c>
      <c r="F62" s="180"/>
      <c r="G62" s="180"/>
      <c r="H62" s="180">
        <f>'将来負担比率（分子）の構造'!K$45</f>
        <v>812</v>
      </c>
      <c r="I62" s="180"/>
      <c r="J62" s="180"/>
      <c r="K62" s="180">
        <f>'将来負担比率（分子）の構造'!L$45</f>
        <v>736</v>
      </c>
      <c r="L62" s="180"/>
      <c r="M62" s="180"/>
      <c r="N62" s="180">
        <f>'将来負担比率（分子）の構造'!M$45</f>
        <v>742</v>
      </c>
      <c r="O62" s="180"/>
      <c r="P62" s="180"/>
    </row>
    <row r="63" spans="1:16">
      <c r="A63" s="180" t="s">
        <v>34</v>
      </c>
      <c r="B63" s="180">
        <f>'将来負担比率（分子）の構造'!I$44</f>
        <v>1016</v>
      </c>
      <c r="C63" s="180"/>
      <c r="D63" s="180"/>
      <c r="E63" s="180">
        <f>'将来負担比率（分子）の構造'!J$44</f>
        <v>1245</v>
      </c>
      <c r="F63" s="180"/>
      <c r="G63" s="180"/>
      <c r="H63" s="180">
        <f>'将来負担比率（分子）の構造'!K$44</f>
        <v>1366</v>
      </c>
      <c r="I63" s="180"/>
      <c r="J63" s="180"/>
      <c r="K63" s="180">
        <f>'将来負担比率（分子）の構造'!L$44</f>
        <v>1455</v>
      </c>
      <c r="L63" s="180"/>
      <c r="M63" s="180"/>
      <c r="N63" s="180">
        <f>'将来負担比率（分子）の構造'!M$44</f>
        <v>1467</v>
      </c>
      <c r="O63" s="180"/>
      <c r="P63" s="180"/>
    </row>
    <row r="64" spans="1:16">
      <c r="A64" s="180" t="s">
        <v>33</v>
      </c>
      <c r="B64" s="180">
        <f>'将来負担比率（分子）の構造'!I$43</f>
        <v>597</v>
      </c>
      <c r="C64" s="180"/>
      <c r="D64" s="180"/>
      <c r="E64" s="180">
        <f>'将来負担比率（分子）の構造'!J$43</f>
        <v>547</v>
      </c>
      <c r="F64" s="180"/>
      <c r="G64" s="180"/>
      <c r="H64" s="180">
        <f>'将来負担比率（分子）の構造'!K$43</f>
        <v>494</v>
      </c>
      <c r="I64" s="180"/>
      <c r="J64" s="180"/>
      <c r="K64" s="180">
        <f>'将来負担比率（分子）の構造'!L$43</f>
        <v>427</v>
      </c>
      <c r="L64" s="180"/>
      <c r="M64" s="180"/>
      <c r="N64" s="180">
        <f>'将来負担比率（分子）の構造'!M$43</f>
        <v>361</v>
      </c>
      <c r="O64" s="180"/>
      <c r="P64" s="180"/>
    </row>
    <row r="65" spans="1:16">
      <c r="A65" s="180" t="s">
        <v>32</v>
      </c>
      <c r="B65" s="180">
        <f>'将来負担比率（分子）の構造'!I$42</f>
        <v>51</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5143</v>
      </c>
      <c r="C66" s="180"/>
      <c r="D66" s="180"/>
      <c r="E66" s="180">
        <f>'将来負担比率（分子）の構造'!J$41</f>
        <v>5946</v>
      </c>
      <c r="F66" s="180"/>
      <c r="G66" s="180"/>
      <c r="H66" s="180">
        <f>'将来負担比率（分子）の構造'!K$41</f>
        <v>6444</v>
      </c>
      <c r="I66" s="180"/>
      <c r="J66" s="180"/>
      <c r="K66" s="180">
        <f>'将来負担比率（分子）の構造'!L$41</f>
        <v>7004</v>
      </c>
      <c r="L66" s="180"/>
      <c r="M66" s="180"/>
      <c r="N66" s="180">
        <f>'将来負担比率（分子）の構造'!M$41</f>
        <v>6875</v>
      </c>
      <c r="O66" s="180"/>
      <c r="P66" s="180"/>
    </row>
    <row r="67" spans="1:16">
      <c r="A67" s="180" t="s">
        <v>76</v>
      </c>
      <c r="B67" s="180" t="e">
        <f>NA()</f>
        <v>#N/A</v>
      </c>
      <c r="C67" s="180">
        <f>IF(ISNUMBER('将来負担比率（分子）の構造'!I$53), IF('将来負担比率（分子）の構造'!I$53 &lt; 0, 0, '将来負担比率（分子）の構造'!I$53), NA())</f>
        <v>1821</v>
      </c>
      <c r="D67" s="180" t="e">
        <f>NA()</f>
        <v>#N/A</v>
      </c>
      <c r="E67" s="180" t="e">
        <f>NA()</f>
        <v>#N/A</v>
      </c>
      <c r="F67" s="180">
        <f>IF(ISNUMBER('将来負担比率（分子）の構造'!J$53), IF('将来負担比率（分子）の構造'!J$53 &lt; 0, 0, '将来負担比率（分子）の構造'!J$53), NA())</f>
        <v>2021</v>
      </c>
      <c r="G67" s="180" t="e">
        <f>NA()</f>
        <v>#N/A</v>
      </c>
      <c r="H67" s="180" t="e">
        <f>NA()</f>
        <v>#N/A</v>
      </c>
      <c r="I67" s="180">
        <f>IF(ISNUMBER('将来負担比率（分子）の構造'!K$53), IF('将来負担比率（分子）の構造'!K$53 &lt; 0, 0, '将来負担比率（分子）の構造'!K$53), NA())</f>
        <v>2169</v>
      </c>
      <c r="J67" s="180" t="e">
        <f>NA()</f>
        <v>#N/A</v>
      </c>
      <c r="K67" s="180" t="e">
        <f>NA()</f>
        <v>#N/A</v>
      </c>
      <c r="L67" s="180">
        <f>IF(ISNUMBER('将来負担比率（分子）の構造'!L$53), IF('将来負担比率（分子）の構造'!L$53 &lt; 0, 0, '将来負担比率（分子）の構造'!L$53), NA())</f>
        <v>2532</v>
      </c>
      <c r="M67" s="180" t="e">
        <f>NA()</f>
        <v>#N/A</v>
      </c>
      <c r="N67" s="180" t="e">
        <f>NA()</f>
        <v>#N/A</v>
      </c>
      <c r="O67" s="180">
        <f>IF(ISNUMBER('将来負担比率（分子）の構造'!M$53), IF('将来負担比率（分子）の構造'!M$53 &lt; 0, 0, '将来負担比率（分子）の構造'!M$53), NA())</f>
        <v>2502</v>
      </c>
      <c r="P67" s="180" t="e">
        <f>NA()</f>
        <v>#N/A</v>
      </c>
    </row>
    <row r="70" spans="1:16">
      <c r="A70" s="182" t="s">
        <v>77</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78</v>
      </c>
      <c r="B72" s="184">
        <f>基金残高に係る経年分析!F55</f>
        <v>718</v>
      </c>
      <c r="C72" s="184">
        <f>基金残高に係る経年分析!G55</f>
        <v>658</v>
      </c>
      <c r="D72" s="184">
        <f>基金残高に係る経年分析!H55</f>
        <v>548</v>
      </c>
    </row>
    <row r="73" spans="1:16">
      <c r="A73" s="183" t="s">
        <v>79</v>
      </c>
      <c r="B73" s="184">
        <f>基金残高に係る経年分析!F56</f>
        <v>51</v>
      </c>
      <c r="C73" s="184">
        <f>基金残高に係る経年分析!G56</f>
        <v>51</v>
      </c>
      <c r="D73" s="184">
        <f>基金残高に係る経年分析!H56</f>
        <v>51</v>
      </c>
    </row>
    <row r="74" spans="1:16">
      <c r="A74" s="183" t="s">
        <v>80</v>
      </c>
      <c r="B74" s="184">
        <f>基金残高に係る経年分析!F57</f>
        <v>780</v>
      </c>
      <c r="C74" s="184">
        <f>基金残高に係る経年分析!G57</f>
        <v>751</v>
      </c>
      <c r="D74" s="184">
        <f>基金残高に係る経年分析!H57</f>
        <v>800</v>
      </c>
    </row>
  </sheetData>
  <sheetProtection algorithmName="SHA-512" hashValue="gIZqzAVn6p5XfZM+4/KJKfjLJGEtck1ept8KZ9C+oQP6GkWfOSra+o4pfXspG3cQrC+mVQ/MMgCdu0zNKAwdWg==" saltValue="8k5Hrs5eifaXw0KRxhb+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218</v>
      </c>
      <c r="DI1" s="794"/>
      <c r="DJ1" s="794"/>
      <c r="DK1" s="794"/>
      <c r="DL1" s="794"/>
      <c r="DM1" s="794"/>
      <c r="DN1" s="795"/>
      <c r="DO1" s="225"/>
      <c r="DP1" s="793" t="s">
        <v>219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221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224</v>
      </c>
      <c r="S4" s="736"/>
      <c r="T4" s="736"/>
      <c r="U4" s="736"/>
      <c r="V4" s="736"/>
      <c r="W4" s="736"/>
      <c r="X4" s="736"/>
      <c r="Y4" s="737"/>
      <c r="Z4" s="735" t="s">
        <v>225</v>
      </c>
      <c r="AA4" s="736"/>
      <c r="AB4" s="736"/>
      <c r="AC4" s="737"/>
      <c r="AD4" s="735" t="s">
        <v>226</v>
      </c>
      <c r="AE4" s="736"/>
      <c r="AF4" s="736"/>
      <c r="AG4" s="736"/>
      <c r="AH4" s="736"/>
      <c r="AI4" s="736"/>
      <c r="AJ4" s="736"/>
      <c r="AK4" s="737"/>
      <c r="AL4" s="735" t="s">
        <v>225</v>
      </c>
      <c r="AM4" s="736"/>
      <c r="AN4" s="736"/>
      <c r="AO4" s="737"/>
      <c r="AP4" s="796" t="s">
        <v>227</v>
      </c>
      <c r="AQ4" s="796"/>
      <c r="AR4" s="796"/>
      <c r="AS4" s="796"/>
      <c r="AT4" s="796"/>
      <c r="AU4" s="796"/>
      <c r="AV4" s="796"/>
      <c r="AW4" s="796"/>
      <c r="AX4" s="796"/>
      <c r="AY4" s="796"/>
      <c r="AZ4" s="796"/>
      <c r="BA4" s="796"/>
      <c r="BB4" s="796"/>
      <c r="BC4" s="796"/>
      <c r="BD4" s="796"/>
      <c r="BE4" s="796"/>
      <c r="BF4" s="796"/>
      <c r="BG4" s="796" t="s">
        <v>228</v>
      </c>
      <c r="BH4" s="796"/>
      <c r="BI4" s="796"/>
      <c r="BJ4" s="796"/>
      <c r="BK4" s="796"/>
      <c r="BL4" s="796"/>
      <c r="BM4" s="796"/>
      <c r="BN4" s="796"/>
      <c r="BO4" s="796" t="s">
        <v>225</v>
      </c>
      <c r="BP4" s="796"/>
      <c r="BQ4" s="796"/>
      <c r="BR4" s="796"/>
      <c r="BS4" s="796" t="s">
        <v>229</v>
      </c>
      <c r="BT4" s="796"/>
      <c r="BU4" s="796"/>
      <c r="BV4" s="796"/>
      <c r="BW4" s="796"/>
      <c r="BX4" s="796"/>
      <c r="BY4" s="796"/>
      <c r="BZ4" s="796"/>
      <c r="CA4" s="796"/>
      <c r="CB4" s="796"/>
      <c r="CD4" s="778" t="s">
        <v>230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231</v>
      </c>
      <c r="C5" s="761"/>
      <c r="D5" s="761"/>
      <c r="E5" s="761"/>
      <c r="F5" s="761"/>
      <c r="G5" s="761"/>
      <c r="H5" s="761"/>
      <c r="I5" s="761"/>
      <c r="J5" s="761"/>
      <c r="K5" s="761"/>
      <c r="L5" s="761"/>
      <c r="M5" s="761"/>
      <c r="N5" s="761"/>
      <c r="O5" s="761"/>
      <c r="P5" s="761"/>
      <c r="Q5" s="762"/>
      <c r="R5" s="726">
        <v>640686</v>
      </c>
      <c r="S5" s="727"/>
      <c r="T5" s="727"/>
      <c r="U5" s="727"/>
      <c r="V5" s="727"/>
      <c r="W5" s="727"/>
      <c r="X5" s="727"/>
      <c r="Y5" s="773"/>
      <c r="Z5" s="791">
        <v>11.6</v>
      </c>
      <c r="AA5" s="791"/>
      <c r="AB5" s="791"/>
      <c r="AC5" s="791"/>
      <c r="AD5" s="792">
        <v>622666</v>
      </c>
      <c r="AE5" s="792"/>
      <c r="AF5" s="792"/>
      <c r="AG5" s="792"/>
      <c r="AH5" s="792"/>
      <c r="AI5" s="792"/>
      <c r="AJ5" s="792"/>
      <c r="AK5" s="792"/>
      <c r="AL5" s="774">
        <v>22.7</v>
      </c>
      <c r="AM5" s="743"/>
      <c r="AN5" s="743"/>
      <c r="AO5" s="775"/>
      <c r="AP5" s="760" t="s">
        <v>232</v>
      </c>
      <c r="AQ5" s="761"/>
      <c r="AR5" s="761"/>
      <c r="AS5" s="761"/>
      <c r="AT5" s="761"/>
      <c r="AU5" s="761"/>
      <c r="AV5" s="761"/>
      <c r="AW5" s="761"/>
      <c r="AX5" s="761"/>
      <c r="AY5" s="761"/>
      <c r="AZ5" s="761"/>
      <c r="BA5" s="761"/>
      <c r="BB5" s="761"/>
      <c r="BC5" s="761"/>
      <c r="BD5" s="761"/>
      <c r="BE5" s="761"/>
      <c r="BF5" s="762"/>
      <c r="BG5" s="661">
        <v>611259</v>
      </c>
      <c r="BH5" s="664"/>
      <c r="BI5" s="664"/>
      <c r="BJ5" s="664"/>
      <c r="BK5" s="664"/>
      <c r="BL5" s="664"/>
      <c r="BM5" s="664"/>
      <c r="BN5" s="665"/>
      <c r="BO5" s="723">
        <v>95.4</v>
      </c>
      <c r="BP5" s="723"/>
      <c r="BQ5" s="723"/>
      <c r="BR5" s="723"/>
      <c r="BS5" s="724">
        <v>3879</v>
      </c>
      <c r="BT5" s="724"/>
      <c r="BU5" s="724"/>
      <c r="BV5" s="724"/>
      <c r="BW5" s="724"/>
      <c r="BX5" s="724"/>
      <c r="BY5" s="724"/>
      <c r="BZ5" s="724"/>
      <c r="CA5" s="724"/>
      <c r="CB5" s="765"/>
      <c r="CD5" s="778" t="s">
        <v>227</v>
      </c>
      <c r="CE5" s="779"/>
      <c r="CF5" s="779"/>
      <c r="CG5" s="779"/>
      <c r="CH5" s="779"/>
      <c r="CI5" s="779"/>
      <c r="CJ5" s="779"/>
      <c r="CK5" s="779"/>
      <c r="CL5" s="779"/>
      <c r="CM5" s="779"/>
      <c r="CN5" s="779"/>
      <c r="CO5" s="779"/>
      <c r="CP5" s="779"/>
      <c r="CQ5" s="780"/>
      <c r="CR5" s="778" t="s">
        <v>233</v>
      </c>
      <c r="CS5" s="779"/>
      <c r="CT5" s="779"/>
      <c r="CU5" s="779"/>
      <c r="CV5" s="779"/>
      <c r="CW5" s="779"/>
      <c r="CX5" s="779"/>
      <c r="CY5" s="780"/>
      <c r="CZ5" s="778" t="s">
        <v>225</v>
      </c>
      <c r="DA5" s="779"/>
      <c r="DB5" s="779"/>
      <c r="DC5" s="780"/>
      <c r="DD5" s="778" t="s">
        <v>234</v>
      </c>
      <c r="DE5" s="779"/>
      <c r="DF5" s="779"/>
      <c r="DG5" s="779"/>
      <c r="DH5" s="779"/>
      <c r="DI5" s="779"/>
      <c r="DJ5" s="779"/>
      <c r="DK5" s="779"/>
      <c r="DL5" s="779"/>
      <c r="DM5" s="779"/>
      <c r="DN5" s="779"/>
      <c r="DO5" s="779"/>
      <c r="DP5" s="780"/>
      <c r="DQ5" s="778" t="s">
        <v>235</v>
      </c>
      <c r="DR5" s="779"/>
      <c r="DS5" s="779"/>
      <c r="DT5" s="779"/>
      <c r="DU5" s="779"/>
      <c r="DV5" s="779"/>
      <c r="DW5" s="779"/>
      <c r="DX5" s="779"/>
      <c r="DY5" s="779"/>
      <c r="DZ5" s="779"/>
      <c r="EA5" s="779"/>
      <c r="EB5" s="779"/>
      <c r="EC5" s="780"/>
    </row>
    <row r="6" spans="2:143" ht="11.25" customHeight="1">
      <c r="B6" s="658" t="s">
        <v>236</v>
      </c>
      <c r="C6" s="659"/>
      <c r="D6" s="659"/>
      <c r="E6" s="659"/>
      <c r="F6" s="659"/>
      <c r="G6" s="659"/>
      <c r="H6" s="659"/>
      <c r="I6" s="659"/>
      <c r="J6" s="659"/>
      <c r="K6" s="659"/>
      <c r="L6" s="659"/>
      <c r="M6" s="659"/>
      <c r="N6" s="659"/>
      <c r="O6" s="659"/>
      <c r="P6" s="659"/>
      <c r="Q6" s="660"/>
      <c r="R6" s="661">
        <v>42813</v>
      </c>
      <c r="S6" s="664"/>
      <c r="T6" s="664"/>
      <c r="U6" s="664"/>
      <c r="V6" s="664"/>
      <c r="W6" s="664"/>
      <c r="X6" s="664"/>
      <c r="Y6" s="665"/>
      <c r="Z6" s="723">
        <v>0.8</v>
      </c>
      <c r="AA6" s="723"/>
      <c r="AB6" s="723"/>
      <c r="AC6" s="723"/>
      <c r="AD6" s="724">
        <v>42813</v>
      </c>
      <c r="AE6" s="724"/>
      <c r="AF6" s="724"/>
      <c r="AG6" s="724"/>
      <c r="AH6" s="724"/>
      <c r="AI6" s="724"/>
      <c r="AJ6" s="724"/>
      <c r="AK6" s="724"/>
      <c r="AL6" s="666">
        <v>1.6</v>
      </c>
      <c r="AM6" s="667"/>
      <c r="AN6" s="667"/>
      <c r="AO6" s="725"/>
      <c r="AP6" s="658" t="s">
        <v>237</v>
      </c>
      <c r="AQ6" s="659"/>
      <c r="AR6" s="659"/>
      <c r="AS6" s="659"/>
      <c r="AT6" s="659"/>
      <c r="AU6" s="659"/>
      <c r="AV6" s="659"/>
      <c r="AW6" s="659"/>
      <c r="AX6" s="659"/>
      <c r="AY6" s="659"/>
      <c r="AZ6" s="659"/>
      <c r="BA6" s="659"/>
      <c r="BB6" s="659"/>
      <c r="BC6" s="659"/>
      <c r="BD6" s="659"/>
      <c r="BE6" s="659"/>
      <c r="BF6" s="660"/>
      <c r="BG6" s="661">
        <v>611259</v>
      </c>
      <c r="BH6" s="664"/>
      <c r="BI6" s="664"/>
      <c r="BJ6" s="664"/>
      <c r="BK6" s="664"/>
      <c r="BL6" s="664"/>
      <c r="BM6" s="664"/>
      <c r="BN6" s="665"/>
      <c r="BO6" s="723">
        <v>95.4</v>
      </c>
      <c r="BP6" s="723"/>
      <c r="BQ6" s="723"/>
      <c r="BR6" s="723"/>
      <c r="BS6" s="724">
        <v>3879</v>
      </c>
      <c r="BT6" s="724"/>
      <c r="BU6" s="724"/>
      <c r="BV6" s="724"/>
      <c r="BW6" s="724"/>
      <c r="BX6" s="724"/>
      <c r="BY6" s="724"/>
      <c r="BZ6" s="724"/>
      <c r="CA6" s="724"/>
      <c r="CB6" s="765"/>
      <c r="CD6" s="732" t="s">
        <v>238</v>
      </c>
      <c r="CE6" s="733"/>
      <c r="CF6" s="733"/>
      <c r="CG6" s="733"/>
      <c r="CH6" s="733"/>
      <c r="CI6" s="733"/>
      <c r="CJ6" s="733"/>
      <c r="CK6" s="733"/>
      <c r="CL6" s="733"/>
      <c r="CM6" s="733"/>
      <c r="CN6" s="733"/>
      <c r="CO6" s="733"/>
      <c r="CP6" s="733"/>
      <c r="CQ6" s="734"/>
      <c r="CR6" s="661">
        <v>75260</v>
      </c>
      <c r="CS6" s="664"/>
      <c r="CT6" s="664"/>
      <c r="CU6" s="664"/>
      <c r="CV6" s="664"/>
      <c r="CW6" s="664"/>
      <c r="CX6" s="664"/>
      <c r="CY6" s="665"/>
      <c r="CZ6" s="774">
        <v>1.4</v>
      </c>
      <c r="DA6" s="743"/>
      <c r="DB6" s="743"/>
      <c r="DC6" s="777"/>
      <c r="DD6" s="669" t="s">
        <v>239</v>
      </c>
      <c r="DE6" s="664"/>
      <c r="DF6" s="664"/>
      <c r="DG6" s="664"/>
      <c r="DH6" s="664"/>
      <c r="DI6" s="664"/>
      <c r="DJ6" s="664"/>
      <c r="DK6" s="664"/>
      <c r="DL6" s="664"/>
      <c r="DM6" s="664"/>
      <c r="DN6" s="664"/>
      <c r="DO6" s="664"/>
      <c r="DP6" s="665"/>
      <c r="DQ6" s="669">
        <v>75260</v>
      </c>
      <c r="DR6" s="664"/>
      <c r="DS6" s="664"/>
      <c r="DT6" s="664"/>
      <c r="DU6" s="664"/>
      <c r="DV6" s="664"/>
      <c r="DW6" s="664"/>
      <c r="DX6" s="664"/>
      <c r="DY6" s="664"/>
      <c r="DZ6" s="664"/>
      <c r="EA6" s="664"/>
      <c r="EB6" s="664"/>
      <c r="EC6" s="704"/>
    </row>
    <row r="7" spans="2:143" ht="11.25" customHeight="1">
      <c r="B7" s="658" t="s">
        <v>240</v>
      </c>
      <c r="C7" s="659"/>
      <c r="D7" s="659"/>
      <c r="E7" s="659"/>
      <c r="F7" s="659"/>
      <c r="G7" s="659"/>
      <c r="H7" s="659"/>
      <c r="I7" s="659"/>
      <c r="J7" s="659"/>
      <c r="K7" s="659"/>
      <c r="L7" s="659"/>
      <c r="M7" s="659"/>
      <c r="N7" s="659"/>
      <c r="O7" s="659"/>
      <c r="P7" s="659"/>
      <c r="Q7" s="660"/>
      <c r="R7" s="661">
        <v>1136</v>
      </c>
      <c r="S7" s="664"/>
      <c r="T7" s="664"/>
      <c r="U7" s="664"/>
      <c r="V7" s="664"/>
      <c r="W7" s="664"/>
      <c r="X7" s="664"/>
      <c r="Y7" s="665"/>
      <c r="Z7" s="723">
        <v>0</v>
      </c>
      <c r="AA7" s="723"/>
      <c r="AB7" s="723"/>
      <c r="AC7" s="723"/>
      <c r="AD7" s="724">
        <v>1136</v>
      </c>
      <c r="AE7" s="724"/>
      <c r="AF7" s="724"/>
      <c r="AG7" s="724"/>
      <c r="AH7" s="724"/>
      <c r="AI7" s="724"/>
      <c r="AJ7" s="724"/>
      <c r="AK7" s="724"/>
      <c r="AL7" s="666">
        <v>0</v>
      </c>
      <c r="AM7" s="667"/>
      <c r="AN7" s="667"/>
      <c r="AO7" s="725"/>
      <c r="AP7" s="658" t="s">
        <v>241</v>
      </c>
      <c r="AQ7" s="659"/>
      <c r="AR7" s="659"/>
      <c r="AS7" s="659"/>
      <c r="AT7" s="659"/>
      <c r="AU7" s="659"/>
      <c r="AV7" s="659"/>
      <c r="AW7" s="659"/>
      <c r="AX7" s="659"/>
      <c r="AY7" s="659"/>
      <c r="AZ7" s="659"/>
      <c r="BA7" s="659"/>
      <c r="BB7" s="659"/>
      <c r="BC7" s="659"/>
      <c r="BD7" s="659"/>
      <c r="BE7" s="659"/>
      <c r="BF7" s="660"/>
      <c r="BG7" s="661">
        <v>276700</v>
      </c>
      <c r="BH7" s="664"/>
      <c r="BI7" s="664"/>
      <c r="BJ7" s="664"/>
      <c r="BK7" s="664"/>
      <c r="BL7" s="664"/>
      <c r="BM7" s="664"/>
      <c r="BN7" s="665"/>
      <c r="BO7" s="723">
        <v>43.2</v>
      </c>
      <c r="BP7" s="723"/>
      <c r="BQ7" s="723"/>
      <c r="BR7" s="723"/>
      <c r="BS7" s="724">
        <v>3879</v>
      </c>
      <c r="BT7" s="724"/>
      <c r="BU7" s="724"/>
      <c r="BV7" s="724"/>
      <c r="BW7" s="724"/>
      <c r="BX7" s="724"/>
      <c r="BY7" s="724"/>
      <c r="BZ7" s="724"/>
      <c r="CA7" s="724"/>
      <c r="CB7" s="765"/>
      <c r="CD7" s="705" t="s">
        <v>242</v>
      </c>
      <c r="CE7" s="702"/>
      <c r="CF7" s="702"/>
      <c r="CG7" s="702"/>
      <c r="CH7" s="702"/>
      <c r="CI7" s="702"/>
      <c r="CJ7" s="702"/>
      <c r="CK7" s="702"/>
      <c r="CL7" s="702"/>
      <c r="CM7" s="702"/>
      <c r="CN7" s="702"/>
      <c r="CO7" s="702"/>
      <c r="CP7" s="702"/>
      <c r="CQ7" s="703"/>
      <c r="CR7" s="661">
        <v>1447835</v>
      </c>
      <c r="CS7" s="664"/>
      <c r="CT7" s="664"/>
      <c r="CU7" s="664"/>
      <c r="CV7" s="664"/>
      <c r="CW7" s="664"/>
      <c r="CX7" s="664"/>
      <c r="CY7" s="665"/>
      <c r="CZ7" s="723">
        <v>27.2</v>
      </c>
      <c r="DA7" s="723"/>
      <c r="DB7" s="723"/>
      <c r="DC7" s="723"/>
      <c r="DD7" s="669">
        <v>30339</v>
      </c>
      <c r="DE7" s="664"/>
      <c r="DF7" s="664"/>
      <c r="DG7" s="664"/>
      <c r="DH7" s="664"/>
      <c r="DI7" s="664"/>
      <c r="DJ7" s="664"/>
      <c r="DK7" s="664"/>
      <c r="DL7" s="664"/>
      <c r="DM7" s="664"/>
      <c r="DN7" s="664"/>
      <c r="DO7" s="664"/>
      <c r="DP7" s="665"/>
      <c r="DQ7" s="669">
        <v>587396</v>
      </c>
      <c r="DR7" s="664"/>
      <c r="DS7" s="664"/>
      <c r="DT7" s="664"/>
      <c r="DU7" s="664"/>
      <c r="DV7" s="664"/>
      <c r="DW7" s="664"/>
      <c r="DX7" s="664"/>
      <c r="DY7" s="664"/>
      <c r="DZ7" s="664"/>
      <c r="EA7" s="664"/>
      <c r="EB7" s="664"/>
      <c r="EC7" s="704"/>
    </row>
    <row r="8" spans="2:143" ht="11.25" customHeight="1">
      <c r="B8" s="658" t="s">
        <v>243</v>
      </c>
      <c r="C8" s="659"/>
      <c r="D8" s="659"/>
      <c r="E8" s="659"/>
      <c r="F8" s="659"/>
      <c r="G8" s="659"/>
      <c r="H8" s="659"/>
      <c r="I8" s="659"/>
      <c r="J8" s="659"/>
      <c r="K8" s="659"/>
      <c r="L8" s="659"/>
      <c r="M8" s="659"/>
      <c r="N8" s="659"/>
      <c r="O8" s="659"/>
      <c r="P8" s="659"/>
      <c r="Q8" s="660"/>
      <c r="R8" s="661">
        <v>1369</v>
      </c>
      <c r="S8" s="664"/>
      <c r="T8" s="664"/>
      <c r="U8" s="664"/>
      <c r="V8" s="664"/>
      <c r="W8" s="664"/>
      <c r="X8" s="664"/>
      <c r="Y8" s="665"/>
      <c r="Z8" s="723">
        <v>0</v>
      </c>
      <c r="AA8" s="723"/>
      <c r="AB8" s="723"/>
      <c r="AC8" s="723"/>
      <c r="AD8" s="724">
        <v>1369</v>
      </c>
      <c r="AE8" s="724"/>
      <c r="AF8" s="724"/>
      <c r="AG8" s="724"/>
      <c r="AH8" s="724"/>
      <c r="AI8" s="724"/>
      <c r="AJ8" s="724"/>
      <c r="AK8" s="724"/>
      <c r="AL8" s="666">
        <v>0</v>
      </c>
      <c r="AM8" s="667"/>
      <c r="AN8" s="667"/>
      <c r="AO8" s="725"/>
      <c r="AP8" s="658" t="s">
        <v>244</v>
      </c>
      <c r="AQ8" s="659"/>
      <c r="AR8" s="659"/>
      <c r="AS8" s="659"/>
      <c r="AT8" s="659"/>
      <c r="AU8" s="659"/>
      <c r="AV8" s="659"/>
      <c r="AW8" s="659"/>
      <c r="AX8" s="659"/>
      <c r="AY8" s="659"/>
      <c r="AZ8" s="659"/>
      <c r="BA8" s="659"/>
      <c r="BB8" s="659"/>
      <c r="BC8" s="659"/>
      <c r="BD8" s="659"/>
      <c r="BE8" s="659"/>
      <c r="BF8" s="660"/>
      <c r="BG8" s="661">
        <v>12947</v>
      </c>
      <c r="BH8" s="664"/>
      <c r="BI8" s="664"/>
      <c r="BJ8" s="664"/>
      <c r="BK8" s="664"/>
      <c r="BL8" s="664"/>
      <c r="BM8" s="664"/>
      <c r="BN8" s="665"/>
      <c r="BO8" s="723">
        <v>2</v>
      </c>
      <c r="BP8" s="723"/>
      <c r="BQ8" s="723"/>
      <c r="BR8" s="723"/>
      <c r="BS8" s="669" t="s">
        <v>130</v>
      </c>
      <c r="BT8" s="664"/>
      <c r="BU8" s="664"/>
      <c r="BV8" s="664"/>
      <c r="BW8" s="664"/>
      <c r="BX8" s="664"/>
      <c r="BY8" s="664"/>
      <c r="BZ8" s="664"/>
      <c r="CA8" s="664"/>
      <c r="CB8" s="704"/>
      <c r="CD8" s="705" t="s">
        <v>245</v>
      </c>
      <c r="CE8" s="702"/>
      <c r="CF8" s="702"/>
      <c r="CG8" s="702"/>
      <c r="CH8" s="702"/>
      <c r="CI8" s="702"/>
      <c r="CJ8" s="702"/>
      <c r="CK8" s="702"/>
      <c r="CL8" s="702"/>
      <c r="CM8" s="702"/>
      <c r="CN8" s="702"/>
      <c r="CO8" s="702"/>
      <c r="CP8" s="702"/>
      <c r="CQ8" s="703"/>
      <c r="CR8" s="661">
        <v>1215723</v>
      </c>
      <c r="CS8" s="664"/>
      <c r="CT8" s="664"/>
      <c r="CU8" s="664"/>
      <c r="CV8" s="664"/>
      <c r="CW8" s="664"/>
      <c r="CX8" s="664"/>
      <c r="CY8" s="665"/>
      <c r="CZ8" s="723">
        <v>22.9</v>
      </c>
      <c r="DA8" s="723"/>
      <c r="DB8" s="723"/>
      <c r="DC8" s="723"/>
      <c r="DD8" s="669">
        <v>43449</v>
      </c>
      <c r="DE8" s="664"/>
      <c r="DF8" s="664"/>
      <c r="DG8" s="664"/>
      <c r="DH8" s="664"/>
      <c r="DI8" s="664"/>
      <c r="DJ8" s="664"/>
      <c r="DK8" s="664"/>
      <c r="DL8" s="664"/>
      <c r="DM8" s="664"/>
      <c r="DN8" s="664"/>
      <c r="DO8" s="664"/>
      <c r="DP8" s="665"/>
      <c r="DQ8" s="669">
        <v>612470</v>
      </c>
      <c r="DR8" s="664"/>
      <c r="DS8" s="664"/>
      <c r="DT8" s="664"/>
      <c r="DU8" s="664"/>
      <c r="DV8" s="664"/>
      <c r="DW8" s="664"/>
      <c r="DX8" s="664"/>
      <c r="DY8" s="664"/>
      <c r="DZ8" s="664"/>
      <c r="EA8" s="664"/>
      <c r="EB8" s="664"/>
      <c r="EC8" s="704"/>
    </row>
    <row r="9" spans="2:143" ht="11.25" customHeight="1">
      <c r="B9" s="658" t="s">
        <v>246</v>
      </c>
      <c r="C9" s="659"/>
      <c r="D9" s="659"/>
      <c r="E9" s="659"/>
      <c r="F9" s="659"/>
      <c r="G9" s="659"/>
      <c r="H9" s="659"/>
      <c r="I9" s="659"/>
      <c r="J9" s="659"/>
      <c r="K9" s="659"/>
      <c r="L9" s="659"/>
      <c r="M9" s="659"/>
      <c r="N9" s="659"/>
      <c r="O9" s="659"/>
      <c r="P9" s="659"/>
      <c r="Q9" s="660"/>
      <c r="R9" s="661">
        <v>1222</v>
      </c>
      <c r="S9" s="664"/>
      <c r="T9" s="664"/>
      <c r="U9" s="664"/>
      <c r="V9" s="664"/>
      <c r="W9" s="664"/>
      <c r="X9" s="664"/>
      <c r="Y9" s="665"/>
      <c r="Z9" s="723">
        <v>0</v>
      </c>
      <c r="AA9" s="723"/>
      <c r="AB9" s="723"/>
      <c r="AC9" s="723"/>
      <c r="AD9" s="724">
        <v>1222</v>
      </c>
      <c r="AE9" s="724"/>
      <c r="AF9" s="724"/>
      <c r="AG9" s="724"/>
      <c r="AH9" s="724"/>
      <c r="AI9" s="724"/>
      <c r="AJ9" s="724"/>
      <c r="AK9" s="724"/>
      <c r="AL9" s="666">
        <v>0</v>
      </c>
      <c r="AM9" s="667"/>
      <c r="AN9" s="667"/>
      <c r="AO9" s="725"/>
      <c r="AP9" s="658" t="s">
        <v>247</v>
      </c>
      <c r="AQ9" s="659"/>
      <c r="AR9" s="659"/>
      <c r="AS9" s="659"/>
      <c r="AT9" s="659"/>
      <c r="AU9" s="659"/>
      <c r="AV9" s="659"/>
      <c r="AW9" s="659"/>
      <c r="AX9" s="659"/>
      <c r="AY9" s="659"/>
      <c r="AZ9" s="659"/>
      <c r="BA9" s="659"/>
      <c r="BB9" s="659"/>
      <c r="BC9" s="659"/>
      <c r="BD9" s="659"/>
      <c r="BE9" s="659"/>
      <c r="BF9" s="660"/>
      <c r="BG9" s="661">
        <v>232586</v>
      </c>
      <c r="BH9" s="664"/>
      <c r="BI9" s="664"/>
      <c r="BJ9" s="664"/>
      <c r="BK9" s="664"/>
      <c r="BL9" s="664"/>
      <c r="BM9" s="664"/>
      <c r="BN9" s="665"/>
      <c r="BO9" s="723">
        <v>36.299999999999997</v>
      </c>
      <c r="BP9" s="723"/>
      <c r="BQ9" s="723"/>
      <c r="BR9" s="723"/>
      <c r="BS9" s="669" t="s">
        <v>130</v>
      </c>
      <c r="BT9" s="664"/>
      <c r="BU9" s="664"/>
      <c r="BV9" s="664"/>
      <c r="BW9" s="664"/>
      <c r="BX9" s="664"/>
      <c r="BY9" s="664"/>
      <c r="BZ9" s="664"/>
      <c r="CA9" s="664"/>
      <c r="CB9" s="704"/>
      <c r="CD9" s="705" t="s">
        <v>248</v>
      </c>
      <c r="CE9" s="702"/>
      <c r="CF9" s="702"/>
      <c r="CG9" s="702"/>
      <c r="CH9" s="702"/>
      <c r="CI9" s="702"/>
      <c r="CJ9" s="702"/>
      <c r="CK9" s="702"/>
      <c r="CL9" s="702"/>
      <c r="CM9" s="702"/>
      <c r="CN9" s="702"/>
      <c r="CO9" s="702"/>
      <c r="CP9" s="702"/>
      <c r="CQ9" s="703"/>
      <c r="CR9" s="661">
        <v>250818</v>
      </c>
      <c r="CS9" s="664"/>
      <c r="CT9" s="664"/>
      <c r="CU9" s="664"/>
      <c r="CV9" s="664"/>
      <c r="CW9" s="664"/>
      <c r="CX9" s="664"/>
      <c r="CY9" s="665"/>
      <c r="CZ9" s="723">
        <v>4.7</v>
      </c>
      <c r="DA9" s="723"/>
      <c r="DB9" s="723"/>
      <c r="DC9" s="723"/>
      <c r="DD9" s="669">
        <v>1293</v>
      </c>
      <c r="DE9" s="664"/>
      <c r="DF9" s="664"/>
      <c r="DG9" s="664"/>
      <c r="DH9" s="664"/>
      <c r="DI9" s="664"/>
      <c r="DJ9" s="664"/>
      <c r="DK9" s="664"/>
      <c r="DL9" s="664"/>
      <c r="DM9" s="664"/>
      <c r="DN9" s="664"/>
      <c r="DO9" s="664"/>
      <c r="DP9" s="665"/>
      <c r="DQ9" s="669">
        <v>248829</v>
      </c>
      <c r="DR9" s="664"/>
      <c r="DS9" s="664"/>
      <c r="DT9" s="664"/>
      <c r="DU9" s="664"/>
      <c r="DV9" s="664"/>
      <c r="DW9" s="664"/>
      <c r="DX9" s="664"/>
      <c r="DY9" s="664"/>
      <c r="DZ9" s="664"/>
      <c r="EA9" s="664"/>
      <c r="EB9" s="664"/>
      <c r="EC9" s="704"/>
    </row>
    <row r="10" spans="2:143" ht="11.25" customHeight="1">
      <c r="B10" s="658" t="s">
        <v>249</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239</v>
      </c>
      <c r="AA10" s="723"/>
      <c r="AB10" s="723"/>
      <c r="AC10" s="723"/>
      <c r="AD10" s="724" t="s">
        <v>239</v>
      </c>
      <c r="AE10" s="724"/>
      <c r="AF10" s="724"/>
      <c r="AG10" s="724"/>
      <c r="AH10" s="724"/>
      <c r="AI10" s="724"/>
      <c r="AJ10" s="724"/>
      <c r="AK10" s="724"/>
      <c r="AL10" s="666" t="s">
        <v>239</v>
      </c>
      <c r="AM10" s="667"/>
      <c r="AN10" s="667"/>
      <c r="AO10" s="725"/>
      <c r="AP10" s="658" t="s">
        <v>250</v>
      </c>
      <c r="AQ10" s="659"/>
      <c r="AR10" s="659"/>
      <c r="AS10" s="659"/>
      <c r="AT10" s="659"/>
      <c r="AU10" s="659"/>
      <c r="AV10" s="659"/>
      <c r="AW10" s="659"/>
      <c r="AX10" s="659"/>
      <c r="AY10" s="659"/>
      <c r="AZ10" s="659"/>
      <c r="BA10" s="659"/>
      <c r="BB10" s="659"/>
      <c r="BC10" s="659"/>
      <c r="BD10" s="659"/>
      <c r="BE10" s="659"/>
      <c r="BF10" s="660"/>
      <c r="BG10" s="661">
        <v>11597</v>
      </c>
      <c r="BH10" s="664"/>
      <c r="BI10" s="664"/>
      <c r="BJ10" s="664"/>
      <c r="BK10" s="664"/>
      <c r="BL10" s="664"/>
      <c r="BM10" s="664"/>
      <c r="BN10" s="665"/>
      <c r="BO10" s="723">
        <v>1.8</v>
      </c>
      <c r="BP10" s="723"/>
      <c r="BQ10" s="723"/>
      <c r="BR10" s="723"/>
      <c r="BS10" s="669" t="s">
        <v>239</v>
      </c>
      <c r="BT10" s="664"/>
      <c r="BU10" s="664"/>
      <c r="BV10" s="664"/>
      <c r="BW10" s="664"/>
      <c r="BX10" s="664"/>
      <c r="BY10" s="664"/>
      <c r="BZ10" s="664"/>
      <c r="CA10" s="664"/>
      <c r="CB10" s="704"/>
      <c r="CD10" s="705" t="s">
        <v>251</v>
      </c>
      <c r="CE10" s="702"/>
      <c r="CF10" s="702"/>
      <c r="CG10" s="702"/>
      <c r="CH10" s="702"/>
      <c r="CI10" s="702"/>
      <c r="CJ10" s="702"/>
      <c r="CK10" s="702"/>
      <c r="CL10" s="702"/>
      <c r="CM10" s="702"/>
      <c r="CN10" s="702"/>
      <c r="CO10" s="702"/>
      <c r="CP10" s="702"/>
      <c r="CQ10" s="703"/>
      <c r="CR10" s="661">
        <v>9006</v>
      </c>
      <c r="CS10" s="664"/>
      <c r="CT10" s="664"/>
      <c r="CU10" s="664"/>
      <c r="CV10" s="664"/>
      <c r="CW10" s="664"/>
      <c r="CX10" s="664"/>
      <c r="CY10" s="665"/>
      <c r="CZ10" s="723">
        <v>0.2</v>
      </c>
      <c r="DA10" s="723"/>
      <c r="DB10" s="723"/>
      <c r="DC10" s="723"/>
      <c r="DD10" s="669" t="s">
        <v>239</v>
      </c>
      <c r="DE10" s="664"/>
      <c r="DF10" s="664"/>
      <c r="DG10" s="664"/>
      <c r="DH10" s="664"/>
      <c r="DI10" s="664"/>
      <c r="DJ10" s="664"/>
      <c r="DK10" s="664"/>
      <c r="DL10" s="664"/>
      <c r="DM10" s="664"/>
      <c r="DN10" s="664"/>
      <c r="DO10" s="664"/>
      <c r="DP10" s="665"/>
      <c r="DQ10" s="669">
        <v>1006</v>
      </c>
      <c r="DR10" s="664"/>
      <c r="DS10" s="664"/>
      <c r="DT10" s="664"/>
      <c r="DU10" s="664"/>
      <c r="DV10" s="664"/>
      <c r="DW10" s="664"/>
      <c r="DX10" s="664"/>
      <c r="DY10" s="664"/>
      <c r="DZ10" s="664"/>
      <c r="EA10" s="664"/>
      <c r="EB10" s="664"/>
      <c r="EC10" s="704"/>
    </row>
    <row r="11" spans="2:143" ht="11.25" customHeight="1">
      <c r="B11" s="658" t="s">
        <v>252</v>
      </c>
      <c r="C11" s="659"/>
      <c r="D11" s="659"/>
      <c r="E11" s="659"/>
      <c r="F11" s="659"/>
      <c r="G11" s="659"/>
      <c r="H11" s="659"/>
      <c r="I11" s="659"/>
      <c r="J11" s="659"/>
      <c r="K11" s="659"/>
      <c r="L11" s="659"/>
      <c r="M11" s="659"/>
      <c r="N11" s="659"/>
      <c r="O11" s="659"/>
      <c r="P11" s="659"/>
      <c r="Q11" s="660"/>
      <c r="R11" s="661" t="s">
        <v>239</v>
      </c>
      <c r="S11" s="664"/>
      <c r="T11" s="664"/>
      <c r="U11" s="664"/>
      <c r="V11" s="664"/>
      <c r="W11" s="664"/>
      <c r="X11" s="664"/>
      <c r="Y11" s="665"/>
      <c r="Z11" s="723" t="s">
        <v>130</v>
      </c>
      <c r="AA11" s="723"/>
      <c r="AB11" s="723"/>
      <c r="AC11" s="723"/>
      <c r="AD11" s="724" t="s">
        <v>130</v>
      </c>
      <c r="AE11" s="724"/>
      <c r="AF11" s="724"/>
      <c r="AG11" s="724"/>
      <c r="AH11" s="724"/>
      <c r="AI11" s="724"/>
      <c r="AJ11" s="724"/>
      <c r="AK11" s="724"/>
      <c r="AL11" s="666" t="s">
        <v>239</v>
      </c>
      <c r="AM11" s="667"/>
      <c r="AN11" s="667"/>
      <c r="AO11" s="725"/>
      <c r="AP11" s="658" t="s">
        <v>253</v>
      </c>
      <c r="AQ11" s="659"/>
      <c r="AR11" s="659"/>
      <c r="AS11" s="659"/>
      <c r="AT11" s="659"/>
      <c r="AU11" s="659"/>
      <c r="AV11" s="659"/>
      <c r="AW11" s="659"/>
      <c r="AX11" s="659"/>
      <c r="AY11" s="659"/>
      <c r="AZ11" s="659"/>
      <c r="BA11" s="659"/>
      <c r="BB11" s="659"/>
      <c r="BC11" s="659"/>
      <c r="BD11" s="659"/>
      <c r="BE11" s="659"/>
      <c r="BF11" s="660"/>
      <c r="BG11" s="661">
        <v>19570</v>
      </c>
      <c r="BH11" s="664"/>
      <c r="BI11" s="664"/>
      <c r="BJ11" s="664"/>
      <c r="BK11" s="664"/>
      <c r="BL11" s="664"/>
      <c r="BM11" s="664"/>
      <c r="BN11" s="665"/>
      <c r="BO11" s="723">
        <v>3.1</v>
      </c>
      <c r="BP11" s="723"/>
      <c r="BQ11" s="723"/>
      <c r="BR11" s="723"/>
      <c r="BS11" s="669">
        <v>3879</v>
      </c>
      <c r="BT11" s="664"/>
      <c r="BU11" s="664"/>
      <c r="BV11" s="664"/>
      <c r="BW11" s="664"/>
      <c r="BX11" s="664"/>
      <c r="BY11" s="664"/>
      <c r="BZ11" s="664"/>
      <c r="CA11" s="664"/>
      <c r="CB11" s="704"/>
      <c r="CD11" s="705" t="s">
        <v>254</v>
      </c>
      <c r="CE11" s="702"/>
      <c r="CF11" s="702"/>
      <c r="CG11" s="702"/>
      <c r="CH11" s="702"/>
      <c r="CI11" s="702"/>
      <c r="CJ11" s="702"/>
      <c r="CK11" s="702"/>
      <c r="CL11" s="702"/>
      <c r="CM11" s="702"/>
      <c r="CN11" s="702"/>
      <c r="CO11" s="702"/>
      <c r="CP11" s="702"/>
      <c r="CQ11" s="703"/>
      <c r="CR11" s="661">
        <v>315851</v>
      </c>
      <c r="CS11" s="664"/>
      <c r="CT11" s="664"/>
      <c r="CU11" s="664"/>
      <c r="CV11" s="664"/>
      <c r="CW11" s="664"/>
      <c r="CX11" s="664"/>
      <c r="CY11" s="665"/>
      <c r="CZ11" s="723">
        <v>5.9</v>
      </c>
      <c r="DA11" s="723"/>
      <c r="DB11" s="723"/>
      <c r="DC11" s="723"/>
      <c r="DD11" s="669">
        <v>50594</v>
      </c>
      <c r="DE11" s="664"/>
      <c r="DF11" s="664"/>
      <c r="DG11" s="664"/>
      <c r="DH11" s="664"/>
      <c r="DI11" s="664"/>
      <c r="DJ11" s="664"/>
      <c r="DK11" s="664"/>
      <c r="DL11" s="664"/>
      <c r="DM11" s="664"/>
      <c r="DN11" s="664"/>
      <c r="DO11" s="664"/>
      <c r="DP11" s="665"/>
      <c r="DQ11" s="669">
        <v>172773</v>
      </c>
      <c r="DR11" s="664"/>
      <c r="DS11" s="664"/>
      <c r="DT11" s="664"/>
      <c r="DU11" s="664"/>
      <c r="DV11" s="664"/>
      <c r="DW11" s="664"/>
      <c r="DX11" s="664"/>
      <c r="DY11" s="664"/>
      <c r="DZ11" s="664"/>
      <c r="EA11" s="664"/>
      <c r="EB11" s="664"/>
      <c r="EC11" s="704"/>
    </row>
    <row r="12" spans="2:143" ht="11.25" customHeight="1">
      <c r="B12" s="658" t="s">
        <v>255</v>
      </c>
      <c r="C12" s="659"/>
      <c r="D12" s="659"/>
      <c r="E12" s="659"/>
      <c r="F12" s="659"/>
      <c r="G12" s="659"/>
      <c r="H12" s="659"/>
      <c r="I12" s="659"/>
      <c r="J12" s="659"/>
      <c r="K12" s="659"/>
      <c r="L12" s="659"/>
      <c r="M12" s="659"/>
      <c r="N12" s="659"/>
      <c r="O12" s="659"/>
      <c r="P12" s="659"/>
      <c r="Q12" s="660"/>
      <c r="R12" s="661">
        <v>126559</v>
      </c>
      <c r="S12" s="664"/>
      <c r="T12" s="664"/>
      <c r="U12" s="664"/>
      <c r="V12" s="664"/>
      <c r="W12" s="664"/>
      <c r="X12" s="664"/>
      <c r="Y12" s="665"/>
      <c r="Z12" s="723">
        <v>2.2999999999999998</v>
      </c>
      <c r="AA12" s="723"/>
      <c r="AB12" s="723"/>
      <c r="AC12" s="723"/>
      <c r="AD12" s="724">
        <v>126559</v>
      </c>
      <c r="AE12" s="724"/>
      <c r="AF12" s="724"/>
      <c r="AG12" s="724"/>
      <c r="AH12" s="724"/>
      <c r="AI12" s="724"/>
      <c r="AJ12" s="724"/>
      <c r="AK12" s="724"/>
      <c r="AL12" s="666">
        <v>4.5999999999999996</v>
      </c>
      <c r="AM12" s="667"/>
      <c r="AN12" s="667"/>
      <c r="AO12" s="725"/>
      <c r="AP12" s="658" t="s">
        <v>256</v>
      </c>
      <c r="AQ12" s="659"/>
      <c r="AR12" s="659"/>
      <c r="AS12" s="659"/>
      <c r="AT12" s="659"/>
      <c r="AU12" s="659"/>
      <c r="AV12" s="659"/>
      <c r="AW12" s="659"/>
      <c r="AX12" s="659"/>
      <c r="AY12" s="659"/>
      <c r="AZ12" s="659"/>
      <c r="BA12" s="659"/>
      <c r="BB12" s="659"/>
      <c r="BC12" s="659"/>
      <c r="BD12" s="659"/>
      <c r="BE12" s="659"/>
      <c r="BF12" s="660"/>
      <c r="BG12" s="661">
        <v>300954</v>
      </c>
      <c r="BH12" s="664"/>
      <c r="BI12" s="664"/>
      <c r="BJ12" s="664"/>
      <c r="BK12" s="664"/>
      <c r="BL12" s="664"/>
      <c r="BM12" s="664"/>
      <c r="BN12" s="665"/>
      <c r="BO12" s="723">
        <v>47</v>
      </c>
      <c r="BP12" s="723"/>
      <c r="BQ12" s="723"/>
      <c r="BR12" s="723"/>
      <c r="BS12" s="669" t="s">
        <v>239</v>
      </c>
      <c r="BT12" s="664"/>
      <c r="BU12" s="664"/>
      <c r="BV12" s="664"/>
      <c r="BW12" s="664"/>
      <c r="BX12" s="664"/>
      <c r="BY12" s="664"/>
      <c r="BZ12" s="664"/>
      <c r="CA12" s="664"/>
      <c r="CB12" s="704"/>
      <c r="CD12" s="705" t="s">
        <v>257</v>
      </c>
      <c r="CE12" s="702"/>
      <c r="CF12" s="702"/>
      <c r="CG12" s="702"/>
      <c r="CH12" s="702"/>
      <c r="CI12" s="702"/>
      <c r="CJ12" s="702"/>
      <c r="CK12" s="702"/>
      <c r="CL12" s="702"/>
      <c r="CM12" s="702"/>
      <c r="CN12" s="702"/>
      <c r="CO12" s="702"/>
      <c r="CP12" s="702"/>
      <c r="CQ12" s="703"/>
      <c r="CR12" s="661">
        <v>42433</v>
      </c>
      <c r="CS12" s="664"/>
      <c r="CT12" s="664"/>
      <c r="CU12" s="664"/>
      <c r="CV12" s="664"/>
      <c r="CW12" s="664"/>
      <c r="CX12" s="664"/>
      <c r="CY12" s="665"/>
      <c r="CZ12" s="723">
        <v>0.8</v>
      </c>
      <c r="DA12" s="723"/>
      <c r="DB12" s="723"/>
      <c r="DC12" s="723"/>
      <c r="DD12" s="669" t="s">
        <v>239</v>
      </c>
      <c r="DE12" s="664"/>
      <c r="DF12" s="664"/>
      <c r="DG12" s="664"/>
      <c r="DH12" s="664"/>
      <c r="DI12" s="664"/>
      <c r="DJ12" s="664"/>
      <c r="DK12" s="664"/>
      <c r="DL12" s="664"/>
      <c r="DM12" s="664"/>
      <c r="DN12" s="664"/>
      <c r="DO12" s="664"/>
      <c r="DP12" s="665"/>
      <c r="DQ12" s="669">
        <v>38233</v>
      </c>
      <c r="DR12" s="664"/>
      <c r="DS12" s="664"/>
      <c r="DT12" s="664"/>
      <c r="DU12" s="664"/>
      <c r="DV12" s="664"/>
      <c r="DW12" s="664"/>
      <c r="DX12" s="664"/>
      <c r="DY12" s="664"/>
      <c r="DZ12" s="664"/>
      <c r="EA12" s="664"/>
      <c r="EB12" s="664"/>
      <c r="EC12" s="704"/>
    </row>
    <row r="13" spans="2:143" ht="11.25" customHeight="1">
      <c r="B13" s="658" t="s">
        <v>258</v>
      </c>
      <c r="C13" s="659"/>
      <c r="D13" s="659"/>
      <c r="E13" s="659"/>
      <c r="F13" s="659"/>
      <c r="G13" s="659"/>
      <c r="H13" s="659"/>
      <c r="I13" s="659"/>
      <c r="J13" s="659"/>
      <c r="K13" s="659"/>
      <c r="L13" s="659"/>
      <c r="M13" s="659"/>
      <c r="N13" s="659"/>
      <c r="O13" s="659"/>
      <c r="P13" s="659"/>
      <c r="Q13" s="660"/>
      <c r="R13" s="661">
        <v>4595</v>
      </c>
      <c r="S13" s="664"/>
      <c r="T13" s="664"/>
      <c r="U13" s="664"/>
      <c r="V13" s="664"/>
      <c r="W13" s="664"/>
      <c r="X13" s="664"/>
      <c r="Y13" s="665"/>
      <c r="Z13" s="723">
        <v>0.1</v>
      </c>
      <c r="AA13" s="723"/>
      <c r="AB13" s="723"/>
      <c r="AC13" s="723"/>
      <c r="AD13" s="724">
        <v>4595</v>
      </c>
      <c r="AE13" s="724"/>
      <c r="AF13" s="724"/>
      <c r="AG13" s="724"/>
      <c r="AH13" s="724"/>
      <c r="AI13" s="724"/>
      <c r="AJ13" s="724"/>
      <c r="AK13" s="724"/>
      <c r="AL13" s="666">
        <v>0.2</v>
      </c>
      <c r="AM13" s="667"/>
      <c r="AN13" s="667"/>
      <c r="AO13" s="725"/>
      <c r="AP13" s="658" t="s">
        <v>259</v>
      </c>
      <c r="AQ13" s="659"/>
      <c r="AR13" s="659"/>
      <c r="AS13" s="659"/>
      <c r="AT13" s="659"/>
      <c r="AU13" s="659"/>
      <c r="AV13" s="659"/>
      <c r="AW13" s="659"/>
      <c r="AX13" s="659"/>
      <c r="AY13" s="659"/>
      <c r="AZ13" s="659"/>
      <c r="BA13" s="659"/>
      <c r="BB13" s="659"/>
      <c r="BC13" s="659"/>
      <c r="BD13" s="659"/>
      <c r="BE13" s="659"/>
      <c r="BF13" s="660"/>
      <c r="BG13" s="661">
        <v>298598</v>
      </c>
      <c r="BH13" s="664"/>
      <c r="BI13" s="664"/>
      <c r="BJ13" s="664"/>
      <c r="BK13" s="664"/>
      <c r="BL13" s="664"/>
      <c r="BM13" s="664"/>
      <c r="BN13" s="665"/>
      <c r="BO13" s="723">
        <v>46.6</v>
      </c>
      <c r="BP13" s="723"/>
      <c r="BQ13" s="723"/>
      <c r="BR13" s="723"/>
      <c r="BS13" s="669" t="s">
        <v>130</v>
      </c>
      <c r="BT13" s="664"/>
      <c r="BU13" s="664"/>
      <c r="BV13" s="664"/>
      <c r="BW13" s="664"/>
      <c r="BX13" s="664"/>
      <c r="BY13" s="664"/>
      <c r="BZ13" s="664"/>
      <c r="CA13" s="664"/>
      <c r="CB13" s="704"/>
      <c r="CD13" s="705" t="s">
        <v>260</v>
      </c>
      <c r="CE13" s="702"/>
      <c r="CF13" s="702"/>
      <c r="CG13" s="702"/>
      <c r="CH13" s="702"/>
      <c r="CI13" s="702"/>
      <c r="CJ13" s="702"/>
      <c r="CK13" s="702"/>
      <c r="CL13" s="702"/>
      <c r="CM13" s="702"/>
      <c r="CN13" s="702"/>
      <c r="CO13" s="702"/>
      <c r="CP13" s="702"/>
      <c r="CQ13" s="703"/>
      <c r="CR13" s="661">
        <v>604151</v>
      </c>
      <c r="CS13" s="664"/>
      <c r="CT13" s="664"/>
      <c r="CU13" s="664"/>
      <c r="CV13" s="664"/>
      <c r="CW13" s="664"/>
      <c r="CX13" s="664"/>
      <c r="CY13" s="665"/>
      <c r="CZ13" s="723">
        <v>11.4</v>
      </c>
      <c r="DA13" s="723"/>
      <c r="DB13" s="723"/>
      <c r="DC13" s="723"/>
      <c r="DD13" s="669">
        <v>249133</v>
      </c>
      <c r="DE13" s="664"/>
      <c r="DF13" s="664"/>
      <c r="DG13" s="664"/>
      <c r="DH13" s="664"/>
      <c r="DI13" s="664"/>
      <c r="DJ13" s="664"/>
      <c r="DK13" s="664"/>
      <c r="DL13" s="664"/>
      <c r="DM13" s="664"/>
      <c r="DN13" s="664"/>
      <c r="DO13" s="664"/>
      <c r="DP13" s="665"/>
      <c r="DQ13" s="669">
        <v>396289</v>
      </c>
      <c r="DR13" s="664"/>
      <c r="DS13" s="664"/>
      <c r="DT13" s="664"/>
      <c r="DU13" s="664"/>
      <c r="DV13" s="664"/>
      <c r="DW13" s="664"/>
      <c r="DX13" s="664"/>
      <c r="DY13" s="664"/>
      <c r="DZ13" s="664"/>
      <c r="EA13" s="664"/>
      <c r="EB13" s="664"/>
      <c r="EC13" s="704"/>
    </row>
    <row r="14" spans="2:143" ht="11.25" customHeight="1">
      <c r="B14" s="658" t="s">
        <v>261</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239</v>
      </c>
      <c r="AA14" s="723"/>
      <c r="AB14" s="723"/>
      <c r="AC14" s="723"/>
      <c r="AD14" s="724" t="s">
        <v>130</v>
      </c>
      <c r="AE14" s="724"/>
      <c r="AF14" s="724"/>
      <c r="AG14" s="724"/>
      <c r="AH14" s="724"/>
      <c r="AI14" s="724"/>
      <c r="AJ14" s="724"/>
      <c r="AK14" s="724"/>
      <c r="AL14" s="666" t="s">
        <v>130</v>
      </c>
      <c r="AM14" s="667"/>
      <c r="AN14" s="667"/>
      <c r="AO14" s="725"/>
      <c r="AP14" s="658" t="s">
        <v>262</v>
      </c>
      <c r="AQ14" s="659"/>
      <c r="AR14" s="659"/>
      <c r="AS14" s="659"/>
      <c r="AT14" s="659"/>
      <c r="AU14" s="659"/>
      <c r="AV14" s="659"/>
      <c r="AW14" s="659"/>
      <c r="AX14" s="659"/>
      <c r="AY14" s="659"/>
      <c r="AZ14" s="659"/>
      <c r="BA14" s="659"/>
      <c r="BB14" s="659"/>
      <c r="BC14" s="659"/>
      <c r="BD14" s="659"/>
      <c r="BE14" s="659"/>
      <c r="BF14" s="660"/>
      <c r="BG14" s="661">
        <v>25546</v>
      </c>
      <c r="BH14" s="664"/>
      <c r="BI14" s="664"/>
      <c r="BJ14" s="664"/>
      <c r="BK14" s="664"/>
      <c r="BL14" s="664"/>
      <c r="BM14" s="664"/>
      <c r="BN14" s="665"/>
      <c r="BO14" s="723">
        <v>4</v>
      </c>
      <c r="BP14" s="723"/>
      <c r="BQ14" s="723"/>
      <c r="BR14" s="723"/>
      <c r="BS14" s="669" t="s">
        <v>130</v>
      </c>
      <c r="BT14" s="664"/>
      <c r="BU14" s="664"/>
      <c r="BV14" s="664"/>
      <c r="BW14" s="664"/>
      <c r="BX14" s="664"/>
      <c r="BY14" s="664"/>
      <c r="BZ14" s="664"/>
      <c r="CA14" s="664"/>
      <c r="CB14" s="704"/>
      <c r="CD14" s="705" t="s">
        <v>263</v>
      </c>
      <c r="CE14" s="702"/>
      <c r="CF14" s="702"/>
      <c r="CG14" s="702"/>
      <c r="CH14" s="702"/>
      <c r="CI14" s="702"/>
      <c r="CJ14" s="702"/>
      <c r="CK14" s="702"/>
      <c r="CL14" s="702"/>
      <c r="CM14" s="702"/>
      <c r="CN14" s="702"/>
      <c r="CO14" s="702"/>
      <c r="CP14" s="702"/>
      <c r="CQ14" s="703"/>
      <c r="CR14" s="661">
        <v>250729</v>
      </c>
      <c r="CS14" s="664"/>
      <c r="CT14" s="664"/>
      <c r="CU14" s="664"/>
      <c r="CV14" s="664"/>
      <c r="CW14" s="664"/>
      <c r="CX14" s="664"/>
      <c r="CY14" s="665"/>
      <c r="CZ14" s="723">
        <v>4.7</v>
      </c>
      <c r="DA14" s="723"/>
      <c r="DB14" s="723"/>
      <c r="DC14" s="723"/>
      <c r="DD14" s="669">
        <v>74019</v>
      </c>
      <c r="DE14" s="664"/>
      <c r="DF14" s="664"/>
      <c r="DG14" s="664"/>
      <c r="DH14" s="664"/>
      <c r="DI14" s="664"/>
      <c r="DJ14" s="664"/>
      <c r="DK14" s="664"/>
      <c r="DL14" s="664"/>
      <c r="DM14" s="664"/>
      <c r="DN14" s="664"/>
      <c r="DO14" s="664"/>
      <c r="DP14" s="665"/>
      <c r="DQ14" s="669">
        <v>186863</v>
      </c>
      <c r="DR14" s="664"/>
      <c r="DS14" s="664"/>
      <c r="DT14" s="664"/>
      <c r="DU14" s="664"/>
      <c r="DV14" s="664"/>
      <c r="DW14" s="664"/>
      <c r="DX14" s="664"/>
      <c r="DY14" s="664"/>
      <c r="DZ14" s="664"/>
      <c r="EA14" s="664"/>
      <c r="EB14" s="664"/>
      <c r="EC14" s="704"/>
    </row>
    <row r="15" spans="2:143" ht="11.25" customHeight="1">
      <c r="B15" s="658" t="s">
        <v>264</v>
      </c>
      <c r="C15" s="659"/>
      <c r="D15" s="659"/>
      <c r="E15" s="659"/>
      <c r="F15" s="659"/>
      <c r="G15" s="659"/>
      <c r="H15" s="659"/>
      <c r="I15" s="659"/>
      <c r="J15" s="659"/>
      <c r="K15" s="659"/>
      <c r="L15" s="659"/>
      <c r="M15" s="659"/>
      <c r="N15" s="659"/>
      <c r="O15" s="659"/>
      <c r="P15" s="659"/>
      <c r="Q15" s="660"/>
      <c r="R15" s="661">
        <v>11989</v>
      </c>
      <c r="S15" s="664"/>
      <c r="T15" s="664"/>
      <c r="U15" s="664"/>
      <c r="V15" s="664"/>
      <c r="W15" s="664"/>
      <c r="X15" s="664"/>
      <c r="Y15" s="665"/>
      <c r="Z15" s="723">
        <v>0.2</v>
      </c>
      <c r="AA15" s="723"/>
      <c r="AB15" s="723"/>
      <c r="AC15" s="723"/>
      <c r="AD15" s="724">
        <v>11989</v>
      </c>
      <c r="AE15" s="724"/>
      <c r="AF15" s="724"/>
      <c r="AG15" s="724"/>
      <c r="AH15" s="724"/>
      <c r="AI15" s="724"/>
      <c r="AJ15" s="724"/>
      <c r="AK15" s="724"/>
      <c r="AL15" s="666">
        <v>0.4</v>
      </c>
      <c r="AM15" s="667"/>
      <c r="AN15" s="667"/>
      <c r="AO15" s="725"/>
      <c r="AP15" s="658" t="s">
        <v>265</v>
      </c>
      <c r="AQ15" s="659"/>
      <c r="AR15" s="659"/>
      <c r="AS15" s="659"/>
      <c r="AT15" s="659"/>
      <c r="AU15" s="659"/>
      <c r="AV15" s="659"/>
      <c r="AW15" s="659"/>
      <c r="AX15" s="659"/>
      <c r="AY15" s="659"/>
      <c r="AZ15" s="659"/>
      <c r="BA15" s="659"/>
      <c r="BB15" s="659"/>
      <c r="BC15" s="659"/>
      <c r="BD15" s="659"/>
      <c r="BE15" s="659"/>
      <c r="BF15" s="660"/>
      <c r="BG15" s="661">
        <v>7692</v>
      </c>
      <c r="BH15" s="664"/>
      <c r="BI15" s="664"/>
      <c r="BJ15" s="664"/>
      <c r="BK15" s="664"/>
      <c r="BL15" s="664"/>
      <c r="BM15" s="664"/>
      <c r="BN15" s="665"/>
      <c r="BO15" s="723">
        <v>1.2</v>
      </c>
      <c r="BP15" s="723"/>
      <c r="BQ15" s="723"/>
      <c r="BR15" s="723"/>
      <c r="BS15" s="669" t="s">
        <v>130</v>
      </c>
      <c r="BT15" s="664"/>
      <c r="BU15" s="664"/>
      <c r="BV15" s="664"/>
      <c r="BW15" s="664"/>
      <c r="BX15" s="664"/>
      <c r="BY15" s="664"/>
      <c r="BZ15" s="664"/>
      <c r="CA15" s="664"/>
      <c r="CB15" s="704"/>
      <c r="CD15" s="705" t="s">
        <v>266</v>
      </c>
      <c r="CE15" s="702"/>
      <c r="CF15" s="702"/>
      <c r="CG15" s="702"/>
      <c r="CH15" s="702"/>
      <c r="CI15" s="702"/>
      <c r="CJ15" s="702"/>
      <c r="CK15" s="702"/>
      <c r="CL15" s="702"/>
      <c r="CM15" s="702"/>
      <c r="CN15" s="702"/>
      <c r="CO15" s="702"/>
      <c r="CP15" s="702"/>
      <c r="CQ15" s="703"/>
      <c r="CR15" s="661">
        <v>465945</v>
      </c>
      <c r="CS15" s="664"/>
      <c r="CT15" s="664"/>
      <c r="CU15" s="664"/>
      <c r="CV15" s="664"/>
      <c r="CW15" s="664"/>
      <c r="CX15" s="664"/>
      <c r="CY15" s="665"/>
      <c r="CZ15" s="723">
        <v>8.8000000000000007</v>
      </c>
      <c r="DA15" s="723"/>
      <c r="DB15" s="723"/>
      <c r="DC15" s="723"/>
      <c r="DD15" s="669">
        <v>51009</v>
      </c>
      <c r="DE15" s="664"/>
      <c r="DF15" s="664"/>
      <c r="DG15" s="664"/>
      <c r="DH15" s="664"/>
      <c r="DI15" s="664"/>
      <c r="DJ15" s="664"/>
      <c r="DK15" s="664"/>
      <c r="DL15" s="664"/>
      <c r="DM15" s="664"/>
      <c r="DN15" s="664"/>
      <c r="DO15" s="664"/>
      <c r="DP15" s="665"/>
      <c r="DQ15" s="669">
        <v>376093</v>
      </c>
      <c r="DR15" s="664"/>
      <c r="DS15" s="664"/>
      <c r="DT15" s="664"/>
      <c r="DU15" s="664"/>
      <c r="DV15" s="664"/>
      <c r="DW15" s="664"/>
      <c r="DX15" s="664"/>
      <c r="DY15" s="664"/>
      <c r="DZ15" s="664"/>
      <c r="EA15" s="664"/>
      <c r="EB15" s="664"/>
      <c r="EC15" s="704"/>
    </row>
    <row r="16" spans="2:143" ht="11.25" customHeight="1">
      <c r="B16" s="658" t="s">
        <v>267</v>
      </c>
      <c r="C16" s="659"/>
      <c r="D16" s="659"/>
      <c r="E16" s="659"/>
      <c r="F16" s="659"/>
      <c r="G16" s="659"/>
      <c r="H16" s="659"/>
      <c r="I16" s="659"/>
      <c r="J16" s="659"/>
      <c r="K16" s="659"/>
      <c r="L16" s="659"/>
      <c r="M16" s="659"/>
      <c r="N16" s="659"/>
      <c r="O16" s="659"/>
      <c r="P16" s="659"/>
      <c r="Q16" s="660"/>
      <c r="R16" s="661" t="s">
        <v>239</v>
      </c>
      <c r="S16" s="664"/>
      <c r="T16" s="664"/>
      <c r="U16" s="664"/>
      <c r="V16" s="664"/>
      <c r="W16" s="664"/>
      <c r="X16" s="664"/>
      <c r="Y16" s="665"/>
      <c r="Z16" s="723" t="s">
        <v>130</v>
      </c>
      <c r="AA16" s="723"/>
      <c r="AB16" s="723"/>
      <c r="AC16" s="723"/>
      <c r="AD16" s="724" t="s">
        <v>130</v>
      </c>
      <c r="AE16" s="724"/>
      <c r="AF16" s="724"/>
      <c r="AG16" s="724"/>
      <c r="AH16" s="724"/>
      <c r="AI16" s="724"/>
      <c r="AJ16" s="724"/>
      <c r="AK16" s="724"/>
      <c r="AL16" s="666" t="s">
        <v>130</v>
      </c>
      <c r="AM16" s="667"/>
      <c r="AN16" s="667"/>
      <c r="AO16" s="725"/>
      <c r="AP16" s="658" t="s">
        <v>268</v>
      </c>
      <c r="AQ16" s="659"/>
      <c r="AR16" s="659"/>
      <c r="AS16" s="659"/>
      <c r="AT16" s="659"/>
      <c r="AU16" s="659"/>
      <c r="AV16" s="659"/>
      <c r="AW16" s="659"/>
      <c r="AX16" s="659"/>
      <c r="AY16" s="659"/>
      <c r="AZ16" s="659"/>
      <c r="BA16" s="659"/>
      <c r="BB16" s="659"/>
      <c r="BC16" s="659"/>
      <c r="BD16" s="659"/>
      <c r="BE16" s="659"/>
      <c r="BF16" s="660"/>
      <c r="BG16" s="661">
        <v>367</v>
      </c>
      <c r="BH16" s="664"/>
      <c r="BI16" s="664"/>
      <c r="BJ16" s="664"/>
      <c r="BK16" s="664"/>
      <c r="BL16" s="664"/>
      <c r="BM16" s="664"/>
      <c r="BN16" s="665"/>
      <c r="BO16" s="723">
        <v>0.1</v>
      </c>
      <c r="BP16" s="723"/>
      <c r="BQ16" s="723"/>
      <c r="BR16" s="723"/>
      <c r="BS16" s="669" t="s">
        <v>130</v>
      </c>
      <c r="BT16" s="664"/>
      <c r="BU16" s="664"/>
      <c r="BV16" s="664"/>
      <c r="BW16" s="664"/>
      <c r="BX16" s="664"/>
      <c r="BY16" s="664"/>
      <c r="BZ16" s="664"/>
      <c r="CA16" s="664"/>
      <c r="CB16" s="704"/>
      <c r="CD16" s="705" t="s">
        <v>269</v>
      </c>
      <c r="CE16" s="702"/>
      <c r="CF16" s="702"/>
      <c r="CG16" s="702"/>
      <c r="CH16" s="702"/>
      <c r="CI16" s="702"/>
      <c r="CJ16" s="702"/>
      <c r="CK16" s="702"/>
      <c r="CL16" s="702"/>
      <c r="CM16" s="702"/>
      <c r="CN16" s="702"/>
      <c r="CO16" s="702"/>
      <c r="CP16" s="702"/>
      <c r="CQ16" s="703"/>
      <c r="CR16" s="661">
        <v>32213</v>
      </c>
      <c r="CS16" s="664"/>
      <c r="CT16" s="664"/>
      <c r="CU16" s="664"/>
      <c r="CV16" s="664"/>
      <c r="CW16" s="664"/>
      <c r="CX16" s="664"/>
      <c r="CY16" s="665"/>
      <c r="CZ16" s="723">
        <v>0.6</v>
      </c>
      <c r="DA16" s="723"/>
      <c r="DB16" s="723"/>
      <c r="DC16" s="723"/>
      <c r="DD16" s="669" t="s">
        <v>130</v>
      </c>
      <c r="DE16" s="664"/>
      <c r="DF16" s="664"/>
      <c r="DG16" s="664"/>
      <c r="DH16" s="664"/>
      <c r="DI16" s="664"/>
      <c r="DJ16" s="664"/>
      <c r="DK16" s="664"/>
      <c r="DL16" s="664"/>
      <c r="DM16" s="664"/>
      <c r="DN16" s="664"/>
      <c r="DO16" s="664"/>
      <c r="DP16" s="665"/>
      <c r="DQ16" s="669">
        <v>19543</v>
      </c>
      <c r="DR16" s="664"/>
      <c r="DS16" s="664"/>
      <c r="DT16" s="664"/>
      <c r="DU16" s="664"/>
      <c r="DV16" s="664"/>
      <c r="DW16" s="664"/>
      <c r="DX16" s="664"/>
      <c r="DY16" s="664"/>
      <c r="DZ16" s="664"/>
      <c r="EA16" s="664"/>
      <c r="EB16" s="664"/>
      <c r="EC16" s="704"/>
    </row>
    <row r="17" spans="2:133" ht="11.25" customHeight="1">
      <c r="B17" s="658" t="s">
        <v>270</v>
      </c>
      <c r="C17" s="659"/>
      <c r="D17" s="659"/>
      <c r="E17" s="659"/>
      <c r="F17" s="659"/>
      <c r="G17" s="659"/>
      <c r="H17" s="659"/>
      <c r="I17" s="659"/>
      <c r="J17" s="659"/>
      <c r="K17" s="659"/>
      <c r="L17" s="659"/>
      <c r="M17" s="659"/>
      <c r="N17" s="659"/>
      <c r="O17" s="659"/>
      <c r="P17" s="659"/>
      <c r="Q17" s="660"/>
      <c r="R17" s="661">
        <v>1745</v>
      </c>
      <c r="S17" s="664"/>
      <c r="T17" s="664"/>
      <c r="U17" s="664"/>
      <c r="V17" s="664"/>
      <c r="W17" s="664"/>
      <c r="X17" s="664"/>
      <c r="Y17" s="665"/>
      <c r="Z17" s="723">
        <v>0</v>
      </c>
      <c r="AA17" s="723"/>
      <c r="AB17" s="723"/>
      <c r="AC17" s="723"/>
      <c r="AD17" s="724">
        <v>1745</v>
      </c>
      <c r="AE17" s="724"/>
      <c r="AF17" s="724"/>
      <c r="AG17" s="724"/>
      <c r="AH17" s="724"/>
      <c r="AI17" s="724"/>
      <c r="AJ17" s="724"/>
      <c r="AK17" s="724"/>
      <c r="AL17" s="666">
        <v>0.1</v>
      </c>
      <c r="AM17" s="667"/>
      <c r="AN17" s="667"/>
      <c r="AO17" s="725"/>
      <c r="AP17" s="658" t="s">
        <v>271</v>
      </c>
      <c r="AQ17" s="659"/>
      <c r="AR17" s="659"/>
      <c r="AS17" s="659"/>
      <c r="AT17" s="659"/>
      <c r="AU17" s="659"/>
      <c r="AV17" s="659"/>
      <c r="AW17" s="659"/>
      <c r="AX17" s="659"/>
      <c r="AY17" s="659"/>
      <c r="AZ17" s="659"/>
      <c r="BA17" s="659"/>
      <c r="BB17" s="659"/>
      <c r="BC17" s="659"/>
      <c r="BD17" s="659"/>
      <c r="BE17" s="659"/>
      <c r="BF17" s="660"/>
      <c r="BG17" s="661" t="s">
        <v>239</v>
      </c>
      <c r="BH17" s="664"/>
      <c r="BI17" s="664"/>
      <c r="BJ17" s="664"/>
      <c r="BK17" s="664"/>
      <c r="BL17" s="664"/>
      <c r="BM17" s="664"/>
      <c r="BN17" s="665"/>
      <c r="BO17" s="723" t="s">
        <v>239</v>
      </c>
      <c r="BP17" s="723"/>
      <c r="BQ17" s="723"/>
      <c r="BR17" s="723"/>
      <c r="BS17" s="669" t="s">
        <v>239</v>
      </c>
      <c r="BT17" s="664"/>
      <c r="BU17" s="664"/>
      <c r="BV17" s="664"/>
      <c r="BW17" s="664"/>
      <c r="BX17" s="664"/>
      <c r="BY17" s="664"/>
      <c r="BZ17" s="664"/>
      <c r="CA17" s="664"/>
      <c r="CB17" s="704"/>
      <c r="CD17" s="705" t="s">
        <v>272</v>
      </c>
      <c r="CE17" s="702"/>
      <c r="CF17" s="702"/>
      <c r="CG17" s="702"/>
      <c r="CH17" s="702"/>
      <c r="CI17" s="702"/>
      <c r="CJ17" s="702"/>
      <c r="CK17" s="702"/>
      <c r="CL17" s="702"/>
      <c r="CM17" s="702"/>
      <c r="CN17" s="702"/>
      <c r="CO17" s="702"/>
      <c r="CP17" s="702"/>
      <c r="CQ17" s="703"/>
      <c r="CR17" s="661">
        <v>608253</v>
      </c>
      <c r="CS17" s="664"/>
      <c r="CT17" s="664"/>
      <c r="CU17" s="664"/>
      <c r="CV17" s="664"/>
      <c r="CW17" s="664"/>
      <c r="CX17" s="664"/>
      <c r="CY17" s="665"/>
      <c r="CZ17" s="723">
        <v>11.4</v>
      </c>
      <c r="DA17" s="723"/>
      <c r="DB17" s="723"/>
      <c r="DC17" s="723"/>
      <c r="DD17" s="669" t="s">
        <v>130</v>
      </c>
      <c r="DE17" s="664"/>
      <c r="DF17" s="664"/>
      <c r="DG17" s="664"/>
      <c r="DH17" s="664"/>
      <c r="DI17" s="664"/>
      <c r="DJ17" s="664"/>
      <c r="DK17" s="664"/>
      <c r="DL17" s="664"/>
      <c r="DM17" s="664"/>
      <c r="DN17" s="664"/>
      <c r="DO17" s="664"/>
      <c r="DP17" s="665"/>
      <c r="DQ17" s="669">
        <v>608253</v>
      </c>
      <c r="DR17" s="664"/>
      <c r="DS17" s="664"/>
      <c r="DT17" s="664"/>
      <c r="DU17" s="664"/>
      <c r="DV17" s="664"/>
      <c r="DW17" s="664"/>
      <c r="DX17" s="664"/>
      <c r="DY17" s="664"/>
      <c r="DZ17" s="664"/>
      <c r="EA17" s="664"/>
      <c r="EB17" s="664"/>
      <c r="EC17" s="704"/>
    </row>
    <row r="18" spans="2:133" ht="11.25" customHeight="1">
      <c r="B18" s="658" t="s">
        <v>273</v>
      </c>
      <c r="C18" s="659"/>
      <c r="D18" s="659"/>
      <c r="E18" s="659"/>
      <c r="F18" s="659"/>
      <c r="G18" s="659"/>
      <c r="H18" s="659"/>
      <c r="I18" s="659"/>
      <c r="J18" s="659"/>
      <c r="K18" s="659"/>
      <c r="L18" s="659"/>
      <c r="M18" s="659"/>
      <c r="N18" s="659"/>
      <c r="O18" s="659"/>
      <c r="P18" s="659"/>
      <c r="Q18" s="660"/>
      <c r="R18" s="661">
        <v>2198403</v>
      </c>
      <c r="S18" s="664"/>
      <c r="T18" s="664"/>
      <c r="U18" s="664"/>
      <c r="V18" s="664"/>
      <c r="W18" s="664"/>
      <c r="X18" s="664"/>
      <c r="Y18" s="665"/>
      <c r="Z18" s="723">
        <v>39.799999999999997</v>
      </c>
      <c r="AA18" s="723"/>
      <c r="AB18" s="723"/>
      <c r="AC18" s="723"/>
      <c r="AD18" s="724">
        <v>1928191</v>
      </c>
      <c r="AE18" s="724"/>
      <c r="AF18" s="724"/>
      <c r="AG18" s="724"/>
      <c r="AH18" s="724"/>
      <c r="AI18" s="724"/>
      <c r="AJ18" s="724"/>
      <c r="AK18" s="724"/>
      <c r="AL18" s="666">
        <v>70.3</v>
      </c>
      <c r="AM18" s="667"/>
      <c r="AN18" s="667"/>
      <c r="AO18" s="725"/>
      <c r="AP18" s="658" t="s">
        <v>274</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239</v>
      </c>
      <c r="BP18" s="723"/>
      <c r="BQ18" s="723"/>
      <c r="BR18" s="723"/>
      <c r="BS18" s="669" t="s">
        <v>130</v>
      </c>
      <c r="BT18" s="664"/>
      <c r="BU18" s="664"/>
      <c r="BV18" s="664"/>
      <c r="BW18" s="664"/>
      <c r="BX18" s="664"/>
      <c r="BY18" s="664"/>
      <c r="BZ18" s="664"/>
      <c r="CA18" s="664"/>
      <c r="CB18" s="704"/>
      <c r="CD18" s="705" t="s">
        <v>275</v>
      </c>
      <c r="CE18" s="702"/>
      <c r="CF18" s="702"/>
      <c r="CG18" s="702"/>
      <c r="CH18" s="702"/>
      <c r="CI18" s="702"/>
      <c r="CJ18" s="702"/>
      <c r="CK18" s="702"/>
      <c r="CL18" s="702"/>
      <c r="CM18" s="702"/>
      <c r="CN18" s="702"/>
      <c r="CO18" s="702"/>
      <c r="CP18" s="702"/>
      <c r="CQ18" s="703"/>
      <c r="CR18" s="661" t="s">
        <v>239</v>
      </c>
      <c r="CS18" s="664"/>
      <c r="CT18" s="664"/>
      <c r="CU18" s="664"/>
      <c r="CV18" s="664"/>
      <c r="CW18" s="664"/>
      <c r="CX18" s="664"/>
      <c r="CY18" s="665"/>
      <c r="CZ18" s="723" t="s">
        <v>130</v>
      </c>
      <c r="DA18" s="723"/>
      <c r="DB18" s="723"/>
      <c r="DC18" s="723"/>
      <c r="DD18" s="669" t="s">
        <v>130</v>
      </c>
      <c r="DE18" s="664"/>
      <c r="DF18" s="664"/>
      <c r="DG18" s="664"/>
      <c r="DH18" s="664"/>
      <c r="DI18" s="664"/>
      <c r="DJ18" s="664"/>
      <c r="DK18" s="664"/>
      <c r="DL18" s="664"/>
      <c r="DM18" s="664"/>
      <c r="DN18" s="664"/>
      <c r="DO18" s="664"/>
      <c r="DP18" s="665"/>
      <c r="DQ18" s="669" t="s">
        <v>239</v>
      </c>
      <c r="DR18" s="664"/>
      <c r="DS18" s="664"/>
      <c r="DT18" s="664"/>
      <c r="DU18" s="664"/>
      <c r="DV18" s="664"/>
      <c r="DW18" s="664"/>
      <c r="DX18" s="664"/>
      <c r="DY18" s="664"/>
      <c r="DZ18" s="664"/>
      <c r="EA18" s="664"/>
      <c r="EB18" s="664"/>
      <c r="EC18" s="704"/>
    </row>
    <row r="19" spans="2:133" ht="11.25" customHeight="1">
      <c r="B19" s="658" t="s">
        <v>276</v>
      </c>
      <c r="C19" s="659"/>
      <c r="D19" s="659"/>
      <c r="E19" s="659"/>
      <c r="F19" s="659"/>
      <c r="G19" s="659"/>
      <c r="H19" s="659"/>
      <c r="I19" s="659"/>
      <c r="J19" s="659"/>
      <c r="K19" s="659"/>
      <c r="L19" s="659"/>
      <c r="M19" s="659"/>
      <c r="N19" s="659"/>
      <c r="O19" s="659"/>
      <c r="P19" s="659"/>
      <c r="Q19" s="660"/>
      <c r="R19" s="661">
        <v>1928191</v>
      </c>
      <c r="S19" s="664"/>
      <c r="T19" s="664"/>
      <c r="U19" s="664"/>
      <c r="V19" s="664"/>
      <c r="W19" s="664"/>
      <c r="X19" s="664"/>
      <c r="Y19" s="665"/>
      <c r="Z19" s="723">
        <v>34.9</v>
      </c>
      <c r="AA19" s="723"/>
      <c r="AB19" s="723"/>
      <c r="AC19" s="723"/>
      <c r="AD19" s="724">
        <v>1928191</v>
      </c>
      <c r="AE19" s="724"/>
      <c r="AF19" s="724"/>
      <c r="AG19" s="724"/>
      <c r="AH19" s="724"/>
      <c r="AI19" s="724"/>
      <c r="AJ19" s="724"/>
      <c r="AK19" s="724"/>
      <c r="AL19" s="666">
        <v>70.3</v>
      </c>
      <c r="AM19" s="667"/>
      <c r="AN19" s="667"/>
      <c r="AO19" s="725"/>
      <c r="AP19" s="658" t="s">
        <v>277</v>
      </c>
      <c r="AQ19" s="659"/>
      <c r="AR19" s="659"/>
      <c r="AS19" s="659"/>
      <c r="AT19" s="659"/>
      <c r="AU19" s="659"/>
      <c r="AV19" s="659"/>
      <c r="AW19" s="659"/>
      <c r="AX19" s="659"/>
      <c r="AY19" s="659"/>
      <c r="AZ19" s="659"/>
      <c r="BA19" s="659"/>
      <c r="BB19" s="659"/>
      <c r="BC19" s="659"/>
      <c r="BD19" s="659"/>
      <c r="BE19" s="659"/>
      <c r="BF19" s="660"/>
      <c r="BG19" s="661">
        <v>29427</v>
      </c>
      <c r="BH19" s="664"/>
      <c r="BI19" s="664"/>
      <c r="BJ19" s="664"/>
      <c r="BK19" s="664"/>
      <c r="BL19" s="664"/>
      <c r="BM19" s="664"/>
      <c r="BN19" s="665"/>
      <c r="BO19" s="723">
        <v>4.5999999999999996</v>
      </c>
      <c r="BP19" s="723"/>
      <c r="BQ19" s="723"/>
      <c r="BR19" s="723"/>
      <c r="BS19" s="669" t="s">
        <v>130</v>
      </c>
      <c r="BT19" s="664"/>
      <c r="BU19" s="664"/>
      <c r="BV19" s="664"/>
      <c r="BW19" s="664"/>
      <c r="BX19" s="664"/>
      <c r="BY19" s="664"/>
      <c r="BZ19" s="664"/>
      <c r="CA19" s="664"/>
      <c r="CB19" s="704"/>
      <c r="CD19" s="705" t="s">
        <v>278</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239</v>
      </c>
      <c r="DA19" s="723"/>
      <c r="DB19" s="723"/>
      <c r="DC19" s="723"/>
      <c r="DD19" s="669" t="s">
        <v>130</v>
      </c>
      <c r="DE19" s="664"/>
      <c r="DF19" s="664"/>
      <c r="DG19" s="664"/>
      <c r="DH19" s="664"/>
      <c r="DI19" s="664"/>
      <c r="DJ19" s="664"/>
      <c r="DK19" s="664"/>
      <c r="DL19" s="664"/>
      <c r="DM19" s="664"/>
      <c r="DN19" s="664"/>
      <c r="DO19" s="664"/>
      <c r="DP19" s="665"/>
      <c r="DQ19" s="669" t="s">
        <v>239</v>
      </c>
      <c r="DR19" s="664"/>
      <c r="DS19" s="664"/>
      <c r="DT19" s="664"/>
      <c r="DU19" s="664"/>
      <c r="DV19" s="664"/>
      <c r="DW19" s="664"/>
      <c r="DX19" s="664"/>
      <c r="DY19" s="664"/>
      <c r="DZ19" s="664"/>
      <c r="EA19" s="664"/>
      <c r="EB19" s="664"/>
      <c r="EC19" s="704"/>
    </row>
    <row r="20" spans="2:133" ht="11.25" customHeight="1">
      <c r="B20" s="658" t="s">
        <v>279</v>
      </c>
      <c r="C20" s="659"/>
      <c r="D20" s="659"/>
      <c r="E20" s="659"/>
      <c r="F20" s="659"/>
      <c r="G20" s="659"/>
      <c r="H20" s="659"/>
      <c r="I20" s="659"/>
      <c r="J20" s="659"/>
      <c r="K20" s="659"/>
      <c r="L20" s="659"/>
      <c r="M20" s="659"/>
      <c r="N20" s="659"/>
      <c r="O20" s="659"/>
      <c r="P20" s="659"/>
      <c r="Q20" s="660"/>
      <c r="R20" s="661">
        <v>270205</v>
      </c>
      <c r="S20" s="664"/>
      <c r="T20" s="664"/>
      <c r="U20" s="664"/>
      <c r="V20" s="664"/>
      <c r="W20" s="664"/>
      <c r="X20" s="664"/>
      <c r="Y20" s="665"/>
      <c r="Z20" s="723">
        <v>4.9000000000000004</v>
      </c>
      <c r="AA20" s="723"/>
      <c r="AB20" s="723"/>
      <c r="AC20" s="723"/>
      <c r="AD20" s="724" t="s">
        <v>130</v>
      </c>
      <c r="AE20" s="724"/>
      <c r="AF20" s="724"/>
      <c r="AG20" s="724"/>
      <c r="AH20" s="724"/>
      <c r="AI20" s="724"/>
      <c r="AJ20" s="724"/>
      <c r="AK20" s="724"/>
      <c r="AL20" s="666" t="s">
        <v>130</v>
      </c>
      <c r="AM20" s="667"/>
      <c r="AN20" s="667"/>
      <c r="AO20" s="725"/>
      <c r="AP20" s="658" t="s">
        <v>280</v>
      </c>
      <c r="AQ20" s="659"/>
      <c r="AR20" s="659"/>
      <c r="AS20" s="659"/>
      <c r="AT20" s="659"/>
      <c r="AU20" s="659"/>
      <c r="AV20" s="659"/>
      <c r="AW20" s="659"/>
      <c r="AX20" s="659"/>
      <c r="AY20" s="659"/>
      <c r="AZ20" s="659"/>
      <c r="BA20" s="659"/>
      <c r="BB20" s="659"/>
      <c r="BC20" s="659"/>
      <c r="BD20" s="659"/>
      <c r="BE20" s="659"/>
      <c r="BF20" s="660"/>
      <c r="BG20" s="661">
        <v>29427</v>
      </c>
      <c r="BH20" s="664"/>
      <c r="BI20" s="664"/>
      <c r="BJ20" s="664"/>
      <c r="BK20" s="664"/>
      <c r="BL20" s="664"/>
      <c r="BM20" s="664"/>
      <c r="BN20" s="665"/>
      <c r="BO20" s="723">
        <v>4.5999999999999996</v>
      </c>
      <c r="BP20" s="723"/>
      <c r="BQ20" s="723"/>
      <c r="BR20" s="723"/>
      <c r="BS20" s="669" t="s">
        <v>239</v>
      </c>
      <c r="BT20" s="664"/>
      <c r="BU20" s="664"/>
      <c r="BV20" s="664"/>
      <c r="BW20" s="664"/>
      <c r="BX20" s="664"/>
      <c r="BY20" s="664"/>
      <c r="BZ20" s="664"/>
      <c r="CA20" s="664"/>
      <c r="CB20" s="704"/>
      <c r="CD20" s="705" t="s">
        <v>281</v>
      </c>
      <c r="CE20" s="702"/>
      <c r="CF20" s="702"/>
      <c r="CG20" s="702"/>
      <c r="CH20" s="702"/>
      <c r="CI20" s="702"/>
      <c r="CJ20" s="702"/>
      <c r="CK20" s="702"/>
      <c r="CL20" s="702"/>
      <c r="CM20" s="702"/>
      <c r="CN20" s="702"/>
      <c r="CO20" s="702"/>
      <c r="CP20" s="702"/>
      <c r="CQ20" s="703"/>
      <c r="CR20" s="661">
        <v>5318217</v>
      </c>
      <c r="CS20" s="664"/>
      <c r="CT20" s="664"/>
      <c r="CU20" s="664"/>
      <c r="CV20" s="664"/>
      <c r="CW20" s="664"/>
      <c r="CX20" s="664"/>
      <c r="CY20" s="665"/>
      <c r="CZ20" s="723">
        <v>100</v>
      </c>
      <c r="DA20" s="723"/>
      <c r="DB20" s="723"/>
      <c r="DC20" s="723"/>
      <c r="DD20" s="669">
        <v>499836</v>
      </c>
      <c r="DE20" s="664"/>
      <c r="DF20" s="664"/>
      <c r="DG20" s="664"/>
      <c r="DH20" s="664"/>
      <c r="DI20" s="664"/>
      <c r="DJ20" s="664"/>
      <c r="DK20" s="664"/>
      <c r="DL20" s="664"/>
      <c r="DM20" s="664"/>
      <c r="DN20" s="664"/>
      <c r="DO20" s="664"/>
      <c r="DP20" s="665"/>
      <c r="DQ20" s="669">
        <v>3323008</v>
      </c>
      <c r="DR20" s="664"/>
      <c r="DS20" s="664"/>
      <c r="DT20" s="664"/>
      <c r="DU20" s="664"/>
      <c r="DV20" s="664"/>
      <c r="DW20" s="664"/>
      <c r="DX20" s="664"/>
      <c r="DY20" s="664"/>
      <c r="DZ20" s="664"/>
      <c r="EA20" s="664"/>
      <c r="EB20" s="664"/>
      <c r="EC20" s="704"/>
    </row>
    <row r="21" spans="2:133" ht="11.25" customHeight="1">
      <c r="B21" s="658" t="s">
        <v>282</v>
      </c>
      <c r="C21" s="659"/>
      <c r="D21" s="659"/>
      <c r="E21" s="659"/>
      <c r="F21" s="659"/>
      <c r="G21" s="659"/>
      <c r="H21" s="659"/>
      <c r="I21" s="659"/>
      <c r="J21" s="659"/>
      <c r="K21" s="659"/>
      <c r="L21" s="659"/>
      <c r="M21" s="659"/>
      <c r="N21" s="659"/>
      <c r="O21" s="659"/>
      <c r="P21" s="659"/>
      <c r="Q21" s="660"/>
      <c r="R21" s="661">
        <v>7</v>
      </c>
      <c r="S21" s="664"/>
      <c r="T21" s="664"/>
      <c r="U21" s="664"/>
      <c r="V21" s="664"/>
      <c r="W21" s="664"/>
      <c r="X21" s="664"/>
      <c r="Y21" s="665"/>
      <c r="Z21" s="723">
        <v>0</v>
      </c>
      <c r="AA21" s="723"/>
      <c r="AB21" s="723"/>
      <c r="AC21" s="723"/>
      <c r="AD21" s="724" t="s">
        <v>130</v>
      </c>
      <c r="AE21" s="724"/>
      <c r="AF21" s="724"/>
      <c r="AG21" s="724"/>
      <c r="AH21" s="724"/>
      <c r="AI21" s="724"/>
      <c r="AJ21" s="724"/>
      <c r="AK21" s="724"/>
      <c r="AL21" s="666" t="s">
        <v>239</v>
      </c>
      <c r="AM21" s="667"/>
      <c r="AN21" s="667"/>
      <c r="AO21" s="725"/>
      <c r="AP21" s="769" t="s">
        <v>283</v>
      </c>
      <c r="AQ21" s="776"/>
      <c r="AR21" s="776"/>
      <c r="AS21" s="776"/>
      <c r="AT21" s="776"/>
      <c r="AU21" s="776"/>
      <c r="AV21" s="776"/>
      <c r="AW21" s="776"/>
      <c r="AX21" s="776"/>
      <c r="AY21" s="776"/>
      <c r="AZ21" s="776"/>
      <c r="BA21" s="776"/>
      <c r="BB21" s="776"/>
      <c r="BC21" s="776"/>
      <c r="BD21" s="776"/>
      <c r="BE21" s="776"/>
      <c r="BF21" s="771"/>
      <c r="BG21" s="661">
        <v>11407</v>
      </c>
      <c r="BH21" s="664"/>
      <c r="BI21" s="664"/>
      <c r="BJ21" s="664"/>
      <c r="BK21" s="664"/>
      <c r="BL21" s="664"/>
      <c r="BM21" s="664"/>
      <c r="BN21" s="665"/>
      <c r="BO21" s="723">
        <v>1.8</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284</v>
      </c>
      <c r="C22" s="659"/>
      <c r="D22" s="659"/>
      <c r="E22" s="659"/>
      <c r="F22" s="659"/>
      <c r="G22" s="659"/>
      <c r="H22" s="659"/>
      <c r="I22" s="659"/>
      <c r="J22" s="659"/>
      <c r="K22" s="659"/>
      <c r="L22" s="659"/>
      <c r="M22" s="659"/>
      <c r="N22" s="659"/>
      <c r="O22" s="659"/>
      <c r="P22" s="659"/>
      <c r="Q22" s="660"/>
      <c r="R22" s="661">
        <v>3030517</v>
      </c>
      <c r="S22" s="664"/>
      <c r="T22" s="664"/>
      <c r="U22" s="664"/>
      <c r="V22" s="664"/>
      <c r="W22" s="664"/>
      <c r="X22" s="664"/>
      <c r="Y22" s="665"/>
      <c r="Z22" s="723">
        <v>54.8</v>
      </c>
      <c r="AA22" s="723"/>
      <c r="AB22" s="723"/>
      <c r="AC22" s="723"/>
      <c r="AD22" s="724">
        <v>2742285</v>
      </c>
      <c r="AE22" s="724"/>
      <c r="AF22" s="724"/>
      <c r="AG22" s="724"/>
      <c r="AH22" s="724"/>
      <c r="AI22" s="724"/>
      <c r="AJ22" s="724"/>
      <c r="AK22" s="724"/>
      <c r="AL22" s="666">
        <v>100</v>
      </c>
      <c r="AM22" s="667"/>
      <c r="AN22" s="667"/>
      <c r="AO22" s="725"/>
      <c r="AP22" s="769" t="s">
        <v>285</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239</v>
      </c>
      <c r="BP22" s="723"/>
      <c r="BQ22" s="723"/>
      <c r="BR22" s="723"/>
      <c r="BS22" s="669" t="s">
        <v>130</v>
      </c>
      <c r="BT22" s="664"/>
      <c r="BU22" s="664"/>
      <c r="BV22" s="664"/>
      <c r="BW22" s="664"/>
      <c r="BX22" s="664"/>
      <c r="BY22" s="664"/>
      <c r="BZ22" s="664"/>
      <c r="CA22" s="664"/>
      <c r="CB22" s="704"/>
      <c r="CD22" s="778" t="s">
        <v>286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287</v>
      </c>
      <c r="C23" s="659"/>
      <c r="D23" s="659"/>
      <c r="E23" s="659"/>
      <c r="F23" s="659"/>
      <c r="G23" s="659"/>
      <c r="H23" s="659"/>
      <c r="I23" s="659"/>
      <c r="J23" s="659"/>
      <c r="K23" s="659"/>
      <c r="L23" s="659"/>
      <c r="M23" s="659"/>
      <c r="N23" s="659"/>
      <c r="O23" s="659"/>
      <c r="P23" s="659"/>
      <c r="Q23" s="660"/>
      <c r="R23" s="661">
        <v>759</v>
      </c>
      <c r="S23" s="664"/>
      <c r="T23" s="664"/>
      <c r="U23" s="664"/>
      <c r="V23" s="664"/>
      <c r="W23" s="664"/>
      <c r="X23" s="664"/>
      <c r="Y23" s="665"/>
      <c r="Z23" s="723">
        <v>0</v>
      </c>
      <c r="AA23" s="723"/>
      <c r="AB23" s="723"/>
      <c r="AC23" s="723"/>
      <c r="AD23" s="724">
        <v>759</v>
      </c>
      <c r="AE23" s="724"/>
      <c r="AF23" s="724"/>
      <c r="AG23" s="724"/>
      <c r="AH23" s="724"/>
      <c r="AI23" s="724"/>
      <c r="AJ23" s="724"/>
      <c r="AK23" s="724"/>
      <c r="AL23" s="666">
        <v>0</v>
      </c>
      <c r="AM23" s="667"/>
      <c r="AN23" s="667"/>
      <c r="AO23" s="725"/>
      <c r="AP23" s="769" t="s">
        <v>288</v>
      </c>
      <c r="AQ23" s="776"/>
      <c r="AR23" s="776"/>
      <c r="AS23" s="776"/>
      <c r="AT23" s="776"/>
      <c r="AU23" s="776"/>
      <c r="AV23" s="776"/>
      <c r="AW23" s="776"/>
      <c r="AX23" s="776"/>
      <c r="AY23" s="776"/>
      <c r="AZ23" s="776"/>
      <c r="BA23" s="776"/>
      <c r="BB23" s="776"/>
      <c r="BC23" s="776"/>
      <c r="BD23" s="776"/>
      <c r="BE23" s="776"/>
      <c r="BF23" s="771"/>
      <c r="BG23" s="661">
        <v>18020</v>
      </c>
      <c r="BH23" s="664"/>
      <c r="BI23" s="664"/>
      <c r="BJ23" s="664"/>
      <c r="BK23" s="664"/>
      <c r="BL23" s="664"/>
      <c r="BM23" s="664"/>
      <c r="BN23" s="665"/>
      <c r="BO23" s="723">
        <v>2.8</v>
      </c>
      <c r="BP23" s="723"/>
      <c r="BQ23" s="723"/>
      <c r="BR23" s="723"/>
      <c r="BS23" s="669" t="s">
        <v>130</v>
      </c>
      <c r="BT23" s="664"/>
      <c r="BU23" s="664"/>
      <c r="BV23" s="664"/>
      <c r="BW23" s="664"/>
      <c r="BX23" s="664"/>
      <c r="BY23" s="664"/>
      <c r="BZ23" s="664"/>
      <c r="CA23" s="664"/>
      <c r="CB23" s="704"/>
      <c r="CD23" s="778" t="s">
        <v>227</v>
      </c>
      <c r="CE23" s="779"/>
      <c r="CF23" s="779"/>
      <c r="CG23" s="779"/>
      <c r="CH23" s="779"/>
      <c r="CI23" s="779"/>
      <c r="CJ23" s="779"/>
      <c r="CK23" s="779"/>
      <c r="CL23" s="779"/>
      <c r="CM23" s="779"/>
      <c r="CN23" s="779"/>
      <c r="CO23" s="779"/>
      <c r="CP23" s="779"/>
      <c r="CQ23" s="780"/>
      <c r="CR23" s="778" t="s">
        <v>289</v>
      </c>
      <c r="CS23" s="779"/>
      <c r="CT23" s="779"/>
      <c r="CU23" s="779"/>
      <c r="CV23" s="779"/>
      <c r="CW23" s="779"/>
      <c r="CX23" s="779"/>
      <c r="CY23" s="780"/>
      <c r="CZ23" s="778" t="s">
        <v>290</v>
      </c>
      <c r="DA23" s="779"/>
      <c r="DB23" s="779"/>
      <c r="DC23" s="780"/>
      <c r="DD23" s="778" t="s">
        <v>291</v>
      </c>
      <c r="DE23" s="779"/>
      <c r="DF23" s="779"/>
      <c r="DG23" s="779"/>
      <c r="DH23" s="779"/>
      <c r="DI23" s="779"/>
      <c r="DJ23" s="779"/>
      <c r="DK23" s="780"/>
      <c r="DL23" s="787" t="s">
        <v>292</v>
      </c>
      <c r="DM23" s="788"/>
      <c r="DN23" s="788"/>
      <c r="DO23" s="788"/>
      <c r="DP23" s="788"/>
      <c r="DQ23" s="788"/>
      <c r="DR23" s="788"/>
      <c r="DS23" s="788"/>
      <c r="DT23" s="788"/>
      <c r="DU23" s="788"/>
      <c r="DV23" s="789"/>
      <c r="DW23" s="778" t="s">
        <v>293</v>
      </c>
      <c r="DX23" s="779"/>
      <c r="DY23" s="779"/>
      <c r="DZ23" s="779"/>
      <c r="EA23" s="779"/>
      <c r="EB23" s="779"/>
      <c r="EC23" s="780"/>
    </row>
    <row r="24" spans="2:133" ht="11.25" customHeight="1">
      <c r="B24" s="658" t="s">
        <v>294</v>
      </c>
      <c r="C24" s="659"/>
      <c r="D24" s="659"/>
      <c r="E24" s="659"/>
      <c r="F24" s="659"/>
      <c r="G24" s="659"/>
      <c r="H24" s="659"/>
      <c r="I24" s="659"/>
      <c r="J24" s="659"/>
      <c r="K24" s="659"/>
      <c r="L24" s="659"/>
      <c r="M24" s="659"/>
      <c r="N24" s="659"/>
      <c r="O24" s="659"/>
      <c r="P24" s="659"/>
      <c r="Q24" s="660"/>
      <c r="R24" s="661">
        <v>72037</v>
      </c>
      <c r="S24" s="664"/>
      <c r="T24" s="664"/>
      <c r="U24" s="664"/>
      <c r="V24" s="664"/>
      <c r="W24" s="664"/>
      <c r="X24" s="664"/>
      <c r="Y24" s="665"/>
      <c r="Z24" s="723">
        <v>1.3</v>
      </c>
      <c r="AA24" s="723"/>
      <c r="AB24" s="723"/>
      <c r="AC24" s="723"/>
      <c r="AD24" s="724" t="s">
        <v>130</v>
      </c>
      <c r="AE24" s="724"/>
      <c r="AF24" s="724"/>
      <c r="AG24" s="724"/>
      <c r="AH24" s="724"/>
      <c r="AI24" s="724"/>
      <c r="AJ24" s="724"/>
      <c r="AK24" s="724"/>
      <c r="AL24" s="666" t="s">
        <v>130</v>
      </c>
      <c r="AM24" s="667"/>
      <c r="AN24" s="667"/>
      <c r="AO24" s="725"/>
      <c r="AP24" s="769" t="s">
        <v>295</v>
      </c>
      <c r="AQ24" s="776"/>
      <c r="AR24" s="776"/>
      <c r="AS24" s="776"/>
      <c r="AT24" s="776"/>
      <c r="AU24" s="776"/>
      <c r="AV24" s="776"/>
      <c r="AW24" s="776"/>
      <c r="AX24" s="776"/>
      <c r="AY24" s="776"/>
      <c r="AZ24" s="776"/>
      <c r="BA24" s="776"/>
      <c r="BB24" s="776"/>
      <c r="BC24" s="776"/>
      <c r="BD24" s="776"/>
      <c r="BE24" s="776"/>
      <c r="BF24" s="771"/>
      <c r="BG24" s="661" t="s">
        <v>239</v>
      </c>
      <c r="BH24" s="664"/>
      <c r="BI24" s="664"/>
      <c r="BJ24" s="664"/>
      <c r="BK24" s="664"/>
      <c r="BL24" s="664"/>
      <c r="BM24" s="664"/>
      <c r="BN24" s="665"/>
      <c r="BO24" s="723" t="s">
        <v>130</v>
      </c>
      <c r="BP24" s="723"/>
      <c r="BQ24" s="723"/>
      <c r="BR24" s="723"/>
      <c r="BS24" s="669" t="s">
        <v>239</v>
      </c>
      <c r="BT24" s="664"/>
      <c r="BU24" s="664"/>
      <c r="BV24" s="664"/>
      <c r="BW24" s="664"/>
      <c r="BX24" s="664"/>
      <c r="BY24" s="664"/>
      <c r="BZ24" s="664"/>
      <c r="CA24" s="664"/>
      <c r="CB24" s="704"/>
      <c r="CD24" s="732" t="s">
        <v>296</v>
      </c>
      <c r="CE24" s="733"/>
      <c r="CF24" s="733"/>
      <c r="CG24" s="733"/>
      <c r="CH24" s="733"/>
      <c r="CI24" s="733"/>
      <c r="CJ24" s="733"/>
      <c r="CK24" s="733"/>
      <c r="CL24" s="733"/>
      <c r="CM24" s="733"/>
      <c r="CN24" s="733"/>
      <c r="CO24" s="733"/>
      <c r="CP24" s="733"/>
      <c r="CQ24" s="734"/>
      <c r="CR24" s="726">
        <v>1943066</v>
      </c>
      <c r="CS24" s="727"/>
      <c r="CT24" s="727"/>
      <c r="CU24" s="727"/>
      <c r="CV24" s="727"/>
      <c r="CW24" s="727"/>
      <c r="CX24" s="727"/>
      <c r="CY24" s="773"/>
      <c r="CZ24" s="774">
        <v>36.5</v>
      </c>
      <c r="DA24" s="743"/>
      <c r="DB24" s="743"/>
      <c r="DC24" s="777"/>
      <c r="DD24" s="772">
        <v>1518519</v>
      </c>
      <c r="DE24" s="727"/>
      <c r="DF24" s="727"/>
      <c r="DG24" s="727"/>
      <c r="DH24" s="727"/>
      <c r="DI24" s="727"/>
      <c r="DJ24" s="727"/>
      <c r="DK24" s="773"/>
      <c r="DL24" s="772">
        <v>1509641</v>
      </c>
      <c r="DM24" s="727"/>
      <c r="DN24" s="727"/>
      <c r="DO24" s="727"/>
      <c r="DP24" s="727"/>
      <c r="DQ24" s="727"/>
      <c r="DR24" s="727"/>
      <c r="DS24" s="727"/>
      <c r="DT24" s="727"/>
      <c r="DU24" s="727"/>
      <c r="DV24" s="773"/>
      <c r="DW24" s="774">
        <v>52.8</v>
      </c>
      <c r="DX24" s="743"/>
      <c r="DY24" s="743"/>
      <c r="DZ24" s="743"/>
      <c r="EA24" s="743"/>
      <c r="EB24" s="743"/>
      <c r="EC24" s="775"/>
    </row>
    <row r="25" spans="2:133" ht="11.25" customHeight="1">
      <c r="B25" s="658" t="s">
        <v>297</v>
      </c>
      <c r="C25" s="659"/>
      <c r="D25" s="659"/>
      <c r="E25" s="659"/>
      <c r="F25" s="659"/>
      <c r="G25" s="659"/>
      <c r="H25" s="659"/>
      <c r="I25" s="659"/>
      <c r="J25" s="659"/>
      <c r="K25" s="659"/>
      <c r="L25" s="659"/>
      <c r="M25" s="659"/>
      <c r="N25" s="659"/>
      <c r="O25" s="659"/>
      <c r="P25" s="659"/>
      <c r="Q25" s="660"/>
      <c r="R25" s="661">
        <v>26849</v>
      </c>
      <c r="S25" s="664"/>
      <c r="T25" s="664"/>
      <c r="U25" s="664"/>
      <c r="V25" s="664"/>
      <c r="W25" s="664"/>
      <c r="X25" s="664"/>
      <c r="Y25" s="665"/>
      <c r="Z25" s="723">
        <v>0.5</v>
      </c>
      <c r="AA25" s="723"/>
      <c r="AB25" s="723"/>
      <c r="AC25" s="723"/>
      <c r="AD25" s="724">
        <v>455</v>
      </c>
      <c r="AE25" s="724"/>
      <c r="AF25" s="724"/>
      <c r="AG25" s="724"/>
      <c r="AH25" s="724"/>
      <c r="AI25" s="724"/>
      <c r="AJ25" s="724"/>
      <c r="AK25" s="724"/>
      <c r="AL25" s="666">
        <v>0</v>
      </c>
      <c r="AM25" s="667"/>
      <c r="AN25" s="667"/>
      <c r="AO25" s="725"/>
      <c r="AP25" s="769" t="s">
        <v>298</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130</v>
      </c>
      <c r="BP25" s="723"/>
      <c r="BQ25" s="723"/>
      <c r="BR25" s="723"/>
      <c r="BS25" s="669" t="s">
        <v>239</v>
      </c>
      <c r="BT25" s="664"/>
      <c r="BU25" s="664"/>
      <c r="BV25" s="664"/>
      <c r="BW25" s="664"/>
      <c r="BX25" s="664"/>
      <c r="BY25" s="664"/>
      <c r="BZ25" s="664"/>
      <c r="CA25" s="664"/>
      <c r="CB25" s="704"/>
      <c r="CD25" s="705" t="s">
        <v>299</v>
      </c>
      <c r="CE25" s="702"/>
      <c r="CF25" s="702"/>
      <c r="CG25" s="702"/>
      <c r="CH25" s="702"/>
      <c r="CI25" s="702"/>
      <c r="CJ25" s="702"/>
      <c r="CK25" s="702"/>
      <c r="CL25" s="702"/>
      <c r="CM25" s="702"/>
      <c r="CN25" s="702"/>
      <c r="CO25" s="702"/>
      <c r="CP25" s="702"/>
      <c r="CQ25" s="703"/>
      <c r="CR25" s="661">
        <v>855756</v>
      </c>
      <c r="CS25" s="662"/>
      <c r="CT25" s="662"/>
      <c r="CU25" s="662"/>
      <c r="CV25" s="662"/>
      <c r="CW25" s="662"/>
      <c r="CX25" s="662"/>
      <c r="CY25" s="663"/>
      <c r="CZ25" s="666">
        <v>16.100000000000001</v>
      </c>
      <c r="DA25" s="695"/>
      <c r="DB25" s="695"/>
      <c r="DC25" s="696"/>
      <c r="DD25" s="669">
        <v>816861</v>
      </c>
      <c r="DE25" s="662"/>
      <c r="DF25" s="662"/>
      <c r="DG25" s="662"/>
      <c r="DH25" s="662"/>
      <c r="DI25" s="662"/>
      <c r="DJ25" s="662"/>
      <c r="DK25" s="663"/>
      <c r="DL25" s="669">
        <v>810043</v>
      </c>
      <c r="DM25" s="662"/>
      <c r="DN25" s="662"/>
      <c r="DO25" s="662"/>
      <c r="DP25" s="662"/>
      <c r="DQ25" s="662"/>
      <c r="DR25" s="662"/>
      <c r="DS25" s="662"/>
      <c r="DT25" s="662"/>
      <c r="DU25" s="662"/>
      <c r="DV25" s="663"/>
      <c r="DW25" s="666">
        <v>28.3</v>
      </c>
      <c r="DX25" s="695"/>
      <c r="DY25" s="695"/>
      <c r="DZ25" s="695"/>
      <c r="EA25" s="695"/>
      <c r="EB25" s="695"/>
      <c r="EC25" s="697"/>
    </row>
    <row r="26" spans="2:133" ht="11.25" customHeight="1">
      <c r="B26" s="658" t="s">
        <v>300</v>
      </c>
      <c r="C26" s="659"/>
      <c r="D26" s="659"/>
      <c r="E26" s="659"/>
      <c r="F26" s="659"/>
      <c r="G26" s="659"/>
      <c r="H26" s="659"/>
      <c r="I26" s="659"/>
      <c r="J26" s="659"/>
      <c r="K26" s="659"/>
      <c r="L26" s="659"/>
      <c r="M26" s="659"/>
      <c r="N26" s="659"/>
      <c r="O26" s="659"/>
      <c r="P26" s="659"/>
      <c r="Q26" s="660"/>
      <c r="R26" s="661">
        <v>4650</v>
      </c>
      <c r="S26" s="664"/>
      <c r="T26" s="664"/>
      <c r="U26" s="664"/>
      <c r="V26" s="664"/>
      <c r="W26" s="664"/>
      <c r="X26" s="664"/>
      <c r="Y26" s="665"/>
      <c r="Z26" s="723">
        <v>0.1</v>
      </c>
      <c r="AA26" s="723"/>
      <c r="AB26" s="723"/>
      <c r="AC26" s="723"/>
      <c r="AD26" s="724" t="s">
        <v>239</v>
      </c>
      <c r="AE26" s="724"/>
      <c r="AF26" s="724"/>
      <c r="AG26" s="724"/>
      <c r="AH26" s="724"/>
      <c r="AI26" s="724"/>
      <c r="AJ26" s="724"/>
      <c r="AK26" s="724"/>
      <c r="AL26" s="666" t="s">
        <v>130</v>
      </c>
      <c r="AM26" s="667"/>
      <c r="AN26" s="667"/>
      <c r="AO26" s="725"/>
      <c r="AP26" s="769" t="s">
        <v>301</v>
      </c>
      <c r="AQ26" s="770"/>
      <c r="AR26" s="770"/>
      <c r="AS26" s="770"/>
      <c r="AT26" s="770"/>
      <c r="AU26" s="770"/>
      <c r="AV26" s="770"/>
      <c r="AW26" s="770"/>
      <c r="AX26" s="770"/>
      <c r="AY26" s="770"/>
      <c r="AZ26" s="770"/>
      <c r="BA26" s="770"/>
      <c r="BB26" s="770"/>
      <c r="BC26" s="770"/>
      <c r="BD26" s="770"/>
      <c r="BE26" s="770"/>
      <c r="BF26" s="771"/>
      <c r="BG26" s="661" t="s">
        <v>239</v>
      </c>
      <c r="BH26" s="664"/>
      <c r="BI26" s="664"/>
      <c r="BJ26" s="664"/>
      <c r="BK26" s="664"/>
      <c r="BL26" s="664"/>
      <c r="BM26" s="664"/>
      <c r="BN26" s="665"/>
      <c r="BO26" s="723" t="s">
        <v>130</v>
      </c>
      <c r="BP26" s="723"/>
      <c r="BQ26" s="723"/>
      <c r="BR26" s="723"/>
      <c r="BS26" s="669" t="s">
        <v>239</v>
      </c>
      <c r="BT26" s="664"/>
      <c r="BU26" s="664"/>
      <c r="BV26" s="664"/>
      <c r="BW26" s="664"/>
      <c r="BX26" s="664"/>
      <c r="BY26" s="664"/>
      <c r="BZ26" s="664"/>
      <c r="CA26" s="664"/>
      <c r="CB26" s="704"/>
      <c r="CD26" s="705" t="s">
        <v>302</v>
      </c>
      <c r="CE26" s="702"/>
      <c r="CF26" s="702"/>
      <c r="CG26" s="702"/>
      <c r="CH26" s="702"/>
      <c r="CI26" s="702"/>
      <c r="CJ26" s="702"/>
      <c r="CK26" s="702"/>
      <c r="CL26" s="702"/>
      <c r="CM26" s="702"/>
      <c r="CN26" s="702"/>
      <c r="CO26" s="702"/>
      <c r="CP26" s="702"/>
      <c r="CQ26" s="703"/>
      <c r="CR26" s="661">
        <v>538562</v>
      </c>
      <c r="CS26" s="664"/>
      <c r="CT26" s="664"/>
      <c r="CU26" s="664"/>
      <c r="CV26" s="664"/>
      <c r="CW26" s="664"/>
      <c r="CX26" s="664"/>
      <c r="CY26" s="665"/>
      <c r="CZ26" s="666">
        <v>10.1</v>
      </c>
      <c r="DA26" s="695"/>
      <c r="DB26" s="695"/>
      <c r="DC26" s="696"/>
      <c r="DD26" s="669">
        <v>505673</v>
      </c>
      <c r="DE26" s="664"/>
      <c r="DF26" s="664"/>
      <c r="DG26" s="664"/>
      <c r="DH26" s="664"/>
      <c r="DI26" s="664"/>
      <c r="DJ26" s="664"/>
      <c r="DK26" s="665"/>
      <c r="DL26" s="669" t="s">
        <v>239</v>
      </c>
      <c r="DM26" s="664"/>
      <c r="DN26" s="664"/>
      <c r="DO26" s="664"/>
      <c r="DP26" s="664"/>
      <c r="DQ26" s="664"/>
      <c r="DR26" s="664"/>
      <c r="DS26" s="664"/>
      <c r="DT26" s="664"/>
      <c r="DU26" s="664"/>
      <c r="DV26" s="665"/>
      <c r="DW26" s="666" t="s">
        <v>239</v>
      </c>
      <c r="DX26" s="695"/>
      <c r="DY26" s="695"/>
      <c r="DZ26" s="695"/>
      <c r="EA26" s="695"/>
      <c r="EB26" s="695"/>
      <c r="EC26" s="697"/>
    </row>
    <row r="27" spans="2:133" ht="11.25" customHeight="1">
      <c r="B27" s="658" t="s">
        <v>303</v>
      </c>
      <c r="C27" s="659"/>
      <c r="D27" s="659"/>
      <c r="E27" s="659"/>
      <c r="F27" s="659"/>
      <c r="G27" s="659"/>
      <c r="H27" s="659"/>
      <c r="I27" s="659"/>
      <c r="J27" s="659"/>
      <c r="K27" s="659"/>
      <c r="L27" s="659"/>
      <c r="M27" s="659"/>
      <c r="N27" s="659"/>
      <c r="O27" s="659"/>
      <c r="P27" s="659"/>
      <c r="Q27" s="660"/>
      <c r="R27" s="661">
        <v>365757</v>
      </c>
      <c r="S27" s="664"/>
      <c r="T27" s="664"/>
      <c r="U27" s="664"/>
      <c r="V27" s="664"/>
      <c r="W27" s="664"/>
      <c r="X27" s="664"/>
      <c r="Y27" s="665"/>
      <c r="Z27" s="723">
        <v>6.6</v>
      </c>
      <c r="AA27" s="723"/>
      <c r="AB27" s="723"/>
      <c r="AC27" s="723"/>
      <c r="AD27" s="724" t="s">
        <v>239</v>
      </c>
      <c r="AE27" s="724"/>
      <c r="AF27" s="724"/>
      <c r="AG27" s="724"/>
      <c r="AH27" s="724"/>
      <c r="AI27" s="724"/>
      <c r="AJ27" s="724"/>
      <c r="AK27" s="724"/>
      <c r="AL27" s="666" t="s">
        <v>130</v>
      </c>
      <c r="AM27" s="667"/>
      <c r="AN27" s="667"/>
      <c r="AO27" s="725"/>
      <c r="AP27" s="658" t="s">
        <v>304</v>
      </c>
      <c r="AQ27" s="659"/>
      <c r="AR27" s="659"/>
      <c r="AS27" s="659"/>
      <c r="AT27" s="659"/>
      <c r="AU27" s="659"/>
      <c r="AV27" s="659"/>
      <c r="AW27" s="659"/>
      <c r="AX27" s="659"/>
      <c r="AY27" s="659"/>
      <c r="AZ27" s="659"/>
      <c r="BA27" s="659"/>
      <c r="BB27" s="659"/>
      <c r="BC27" s="659"/>
      <c r="BD27" s="659"/>
      <c r="BE27" s="659"/>
      <c r="BF27" s="660"/>
      <c r="BG27" s="661">
        <v>640686</v>
      </c>
      <c r="BH27" s="664"/>
      <c r="BI27" s="664"/>
      <c r="BJ27" s="664"/>
      <c r="BK27" s="664"/>
      <c r="BL27" s="664"/>
      <c r="BM27" s="664"/>
      <c r="BN27" s="665"/>
      <c r="BO27" s="723">
        <v>100</v>
      </c>
      <c r="BP27" s="723"/>
      <c r="BQ27" s="723"/>
      <c r="BR27" s="723"/>
      <c r="BS27" s="669">
        <v>3879</v>
      </c>
      <c r="BT27" s="664"/>
      <c r="BU27" s="664"/>
      <c r="BV27" s="664"/>
      <c r="BW27" s="664"/>
      <c r="BX27" s="664"/>
      <c r="BY27" s="664"/>
      <c r="BZ27" s="664"/>
      <c r="CA27" s="664"/>
      <c r="CB27" s="704"/>
      <c r="CD27" s="705" t="s">
        <v>305</v>
      </c>
      <c r="CE27" s="702"/>
      <c r="CF27" s="702"/>
      <c r="CG27" s="702"/>
      <c r="CH27" s="702"/>
      <c r="CI27" s="702"/>
      <c r="CJ27" s="702"/>
      <c r="CK27" s="702"/>
      <c r="CL27" s="702"/>
      <c r="CM27" s="702"/>
      <c r="CN27" s="702"/>
      <c r="CO27" s="702"/>
      <c r="CP27" s="702"/>
      <c r="CQ27" s="703"/>
      <c r="CR27" s="661">
        <v>479057</v>
      </c>
      <c r="CS27" s="662"/>
      <c r="CT27" s="662"/>
      <c r="CU27" s="662"/>
      <c r="CV27" s="662"/>
      <c r="CW27" s="662"/>
      <c r="CX27" s="662"/>
      <c r="CY27" s="663"/>
      <c r="CZ27" s="666">
        <v>9</v>
      </c>
      <c r="DA27" s="695"/>
      <c r="DB27" s="695"/>
      <c r="DC27" s="696"/>
      <c r="DD27" s="669">
        <v>93405</v>
      </c>
      <c r="DE27" s="662"/>
      <c r="DF27" s="662"/>
      <c r="DG27" s="662"/>
      <c r="DH27" s="662"/>
      <c r="DI27" s="662"/>
      <c r="DJ27" s="662"/>
      <c r="DK27" s="663"/>
      <c r="DL27" s="669">
        <v>91345</v>
      </c>
      <c r="DM27" s="662"/>
      <c r="DN27" s="662"/>
      <c r="DO27" s="662"/>
      <c r="DP27" s="662"/>
      <c r="DQ27" s="662"/>
      <c r="DR27" s="662"/>
      <c r="DS27" s="662"/>
      <c r="DT27" s="662"/>
      <c r="DU27" s="662"/>
      <c r="DV27" s="663"/>
      <c r="DW27" s="666">
        <v>3.2</v>
      </c>
      <c r="DX27" s="695"/>
      <c r="DY27" s="695"/>
      <c r="DZ27" s="695"/>
      <c r="EA27" s="695"/>
      <c r="EB27" s="695"/>
      <c r="EC27" s="697"/>
    </row>
    <row r="28" spans="2:133" ht="11.25" customHeight="1">
      <c r="B28" s="766" t="s">
        <v>306</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239</v>
      </c>
      <c r="AA28" s="723"/>
      <c r="AB28" s="723"/>
      <c r="AC28" s="723"/>
      <c r="AD28" s="724" t="s">
        <v>239</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307</v>
      </c>
      <c r="CE28" s="702"/>
      <c r="CF28" s="702"/>
      <c r="CG28" s="702"/>
      <c r="CH28" s="702"/>
      <c r="CI28" s="702"/>
      <c r="CJ28" s="702"/>
      <c r="CK28" s="702"/>
      <c r="CL28" s="702"/>
      <c r="CM28" s="702"/>
      <c r="CN28" s="702"/>
      <c r="CO28" s="702"/>
      <c r="CP28" s="702"/>
      <c r="CQ28" s="703"/>
      <c r="CR28" s="661">
        <v>608253</v>
      </c>
      <c r="CS28" s="664"/>
      <c r="CT28" s="664"/>
      <c r="CU28" s="664"/>
      <c r="CV28" s="664"/>
      <c r="CW28" s="664"/>
      <c r="CX28" s="664"/>
      <c r="CY28" s="665"/>
      <c r="CZ28" s="666">
        <v>11.4</v>
      </c>
      <c r="DA28" s="695"/>
      <c r="DB28" s="695"/>
      <c r="DC28" s="696"/>
      <c r="DD28" s="669">
        <v>608253</v>
      </c>
      <c r="DE28" s="664"/>
      <c r="DF28" s="664"/>
      <c r="DG28" s="664"/>
      <c r="DH28" s="664"/>
      <c r="DI28" s="664"/>
      <c r="DJ28" s="664"/>
      <c r="DK28" s="665"/>
      <c r="DL28" s="669">
        <v>608253</v>
      </c>
      <c r="DM28" s="664"/>
      <c r="DN28" s="664"/>
      <c r="DO28" s="664"/>
      <c r="DP28" s="664"/>
      <c r="DQ28" s="664"/>
      <c r="DR28" s="664"/>
      <c r="DS28" s="664"/>
      <c r="DT28" s="664"/>
      <c r="DU28" s="664"/>
      <c r="DV28" s="665"/>
      <c r="DW28" s="666">
        <v>21.3</v>
      </c>
      <c r="DX28" s="695"/>
      <c r="DY28" s="695"/>
      <c r="DZ28" s="695"/>
      <c r="EA28" s="695"/>
      <c r="EB28" s="695"/>
      <c r="EC28" s="697"/>
    </row>
    <row r="29" spans="2:133" ht="11.25" customHeight="1">
      <c r="B29" s="658" t="s">
        <v>308</v>
      </c>
      <c r="C29" s="659"/>
      <c r="D29" s="659"/>
      <c r="E29" s="659"/>
      <c r="F29" s="659"/>
      <c r="G29" s="659"/>
      <c r="H29" s="659"/>
      <c r="I29" s="659"/>
      <c r="J29" s="659"/>
      <c r="K29" s="659"/>
      <c r="L29" s="659"/>
      <c r="M29" s="659"/>
      <c r="N29" s="659"/>
      <c r="O29" s="659"/>
      <c r="P29" s="659"/>
      <c r="Q29" s="660"/>
      <c r="R29" s="661">
        <v>310056</v>
      </c>
      <c r="S29" s="664"/>
      <c r="T29" s="664"/>
      <c r="U29" s="664"/>
      <c r="V29" s="664"/>
      <c r="W29" s="664"/>
      <c r="X29" s="664"/>
      <c r="Y29" s="665"/>
      <c r="Z29" s="723">
        <v>5.6</v>
      </c>
      <c r="AA29" s="723"/>
      <c r="AB29" s="723"/>
      <c r="AC29" s="723"/>
      <c r="AD29" s="724" t="s">
        <v>130</v>
      </c>
      <c r="AE29" s="724"/>
      <c r="AF29" s="724"/>
      <c r="AG29" s="724"/>
      <c r="AH29" s="724"/>
      <c r="AI29" s="724"/>
      <c r="AJ29" s="724"/>
      <c r="AK29" s="724"/>
      <c r="AL29" s="666" t="s">
        <v>239</v>
      </c>
      <c r="AM29" s="667"/>
      <c r="AN29" s="667"/>
      <c r="AO29" s="725"/>
      <c r="AP29" s="735" t="s">
        <v>227</v>
      </c>
      <c r="AQ29" s="736"/>
      <c r="AR29" s="736"/>
      <c r="AS29" s="736"/>
      <c r="AT29" s="736"/>
      <c r="AU29" s="736"/>
      <c r="AV29" s="736"/>
      <c r="AW29" s="736"/>
      <c r="AX29" s="736"/>
      <c r="AY29" s="736"/>
      <c r="AZ29" s="736"/>
      <c r="BA29" s="736"/>
      <c r="BB29" s="736"/>
      <c r="BC29" s="736"/>
      <c r="BD29" s="736"/>
      <c r="BE29" s="736"/>
      <c r="BF29" s="737"/>
      <c r="BG29" s="735" t="s">
        <v>309</v>
      </c>
      <c r="BH29" s="763"/>
      <c r="BI29" s="763"/>
      <c r="BJ29" s="763"/>
      <c r="BK29" s="763"/>
      <c r="BL29" s="763"/>
      <c r="BM29" s="763"/>
      <c r="BN29" s="763"/>
      <c r="BO29" s="763"/>
      <c r="BP29" s="763"/>
      <c r="BQ29" s="764"/>
      <c r="BR29" s="735" t="s">
        <v>310</v>
      </c>
      <c r="BS29" s="763"/>
      <c r="BT29" s="763"/>
      <c r="BU29" s="763"/>
      <c r="BV29" s="763"/>
      <c r="BW29" s="763"/>
      <c r="BX29" s="763"/>
      <c r="BY29" s="763"/>
      <c r="BZ29" s="763"/>
      <c r="CA29" s="763"/>
      <c r="CB29" s="764"/>
      <c r="CD29" s="745" t="s">
        <v>311</v>
      </c>
      <c r="CE29" s="746"/>
      <c r="CF29" s="705" t="s">
        <v>312</v>
      </c>
      <c r="CG29" s="702"/>
      <c r="CH29" s="702"/>
      <c r="CI29" s="702"/>
      <c r="CJ29" s="702"/>
      <c r="CK29" s="702"/>
      <c r="CL29" s="702"/>
      <c r="CM29" s="702"/>
      <c r="CN29" s="702"/>
      <c r="CO29" s="702"/>
      <c r="CP29" s="702"/>
      <c r="CQ29" s="703"/>
      <c r="CR29" s="661">
        <v>608253</v>
      </c>
      <c r="CS29" s="662"/>
      <c r="CT29" s="662"/>
      <c r="CU29" s="662"/>
      <c r="CV29" s="662"/>
      <c r="CW29" s="662"/>
      <c r="CX29" s="662"/>
      <c r="CY29" s="663"/>
      <c r="CZ29" s="666">
        <v>11.4</v>
      </c>
      <c r="DA29" s="695"/>
      <c r="DB29" s="695"/>
      <c r="DC29" s="696"/>
      <c r="DD29" s="669">
        <v>608253</v>
      </c>
      <c r="DE29" s="662"/>
      <c r="DF29" s="662"/>
      <c r="DG29" s="662"/>
      <c r="DH29" s="662"/>
      <c r="DI29" s="662"/>
      <c r="DJ29" s="662"/>
      <c r="DK29" s="663"/>
      <c r="DL29" s="669">
        <v>608253</v>
      </c>
      <c r="DM29" s="662"/>
      <c r="DN29" s="662"/>
      <c r="DO29" s="662"/>
      <c r="DP29" s="662"/>
      <c r="DQ29" s="662"/>
      <c r="DR29" s="662"/>
      <c r="DS29" s="662"/>
      <c r="DT29" s="662"/>
      <c r="DU29" s="662"/>
      <c r="DV29" s="663"/>
      <c r="DW29" s="666">
        <v>21.3</v>
      </c>
      <c r="DX29" s="695"/>
      <c r="DY29" s="695"/>
      <c r="DZ29" s="695"/>
      <c r="EA29" s="695"/>
      <c r="EB29" s="695"/>
      <c r="EC29" s="697"/>
    </row>
    <row r="30" spans="2:133" ht="11.25" customHeight="1">
      <c r="B30" s="658" t="s">
        <v>313</v>
      </c>
      <c r="C30" s="659"/>
      <c r="D30" s="659"/>
      <c r="E30" s="659"/>
      <c r="F30" s="659"/>
      <c r="G30" s="659"/>
      <c r="H30" s="659"/>
      <c r="I30" s="659"/>
      <c r="J30" s="659"/>
      <c r="K30" s="659"/>
      <c r="L30" s="659"/>
      <c r="M30" s="659"/>
      <c r="N30" s="659"/>
      <c r="O30" s="659"/>
      <c r="P30" s="659"/>
      <c r="Q30" s="660"/>
      <c r="R30" s="661">
        <v>12594</v>
      </c>
      <c r="S30" s="664"/>
      <c r="T30" s="664"/>
      <c r="U30" s="664"/>
      <c r="V30" s="664"/>
      <c r="W30" s="664"/>
      <c r="X30" s="664"/>
      <c r="Y30" s="665"/>
      <c r="Z30" s="723">
        <v>0.2</v>
      </c>
      <c r="AA30" s="723"/>
      <c r="AB30" s="723"/>
      <c r="AC30" s="723"/>
      <c r="AD30" s="724" t="s">
        <v>239</v>
      </c>
      <c r="AE30" s="724"/>
      <c r="AF30" s="724"/>
      <c r="AG30" s="724"/>
      <c r="AH30" s="724"/>
      <c r="AI30" s="724"/>
      <c r="AJ30" s="724"/>
      <c r="AK30" s="724"/>
      <c r="AL30" s="666" t="s">
        <v>130</v>
      </c>
      <c r="AM30" s="667"/>
      <c r="AN30" s="667"/>
      <c r="AO30" s="725"/>
      <c r="AP30" s="751" t="s">
        <v>314</v>
      </c>
      <c r="AQ30" s="752"/>
      <c r="AR30" s="752"/>
      <c r="AS30" s="752"/>
      <c r="AT30" s="757" t="s">
        <v>315</v>
      </c>
      <c r="AU30" s="230"/>
      <c r="AV30" s="230"/>
      <c r="AW30" s="230"/>
      <c r="AX30" s="760" t="s">
        <v>191</v>
      </c>
      <c r="AY30" s="761"/>
      <c r="AZ30" s="761"/>
      <c r="BA30" s="761"/>
      <c r="BB30" s="761"/>
      <c r="BC30" s="761"/>
      <c r="BD30" s="761"/>
      <c r="BE30" s="761"/>
      <c r="BF30" s="762"/>
      <c r="BG30" s="741">
        <v>99.2</v>
      </c>
      <c r="BH30" s="742"/>
      <c r="BI30" s="742"/>
      <c r="BJ30" s="742"/>
      <c r="BK30" s="742"/>
      <c r="BL30" s="742"/>
      <c r="BM30" s="743">
        <v>96.5</v>
      </c>
      <c r="BN30" s="742"/>
      <c r="BO30" s="742"/>
      <c r="BP30" s="742"/>
      <c r="BQ30" s="744"/>
      <c r="BR30" s="741">
        <v>99.1</v>
      </c>
      <c r="BS30" s="742"/>
      <c r="BT30" s="742"/>
      <c r="BU30" s="742"/>
      <c r="BV30" s="742"/>
      <c r="BW30" s="742"/>
      <c r="BX30" s="743">
        <v>96.6</v>
      </c>
      <c r="BY30" s="742"/>
      <c r="BZ30" s="742"/>
      <c r="CA30" s="742"/>
      <c r="CB30" s="744"/>
      <c r="CD30" s="747"/>
      <c r="CE30" s="748"/>
      <c r="CF30" s="705" t="s">
        <v>316</v>
      </c>
      <c r="CG30" s="702"/>
      <c r="CH30" s="702"/>
      <c r="CI30" s="702"/>
      <c r="CJ30" s="702"/>
      <c r="CK30" s="702"/>
      <c r="CL30" s="702"/>
      <c r="CM30" s="702"/>
      <c r="CN30" s="702"/>
      <c r="CO30" s="702"/>
      <c r="CP30" s="702"/>
      <c r="CQ30" s="703"/>
      <c r="CR30" s="661">
        <v>577061</v>
      </c>
      <c r="CS30" s="664"/>
      <c r="CT30" s="664"/>
      <c r="CU30" s="664"/>
      <c r="CV30" s="664"/>
      <c r="CW30" s="664"/>
      <c r="CX30" s="664"/>
      <c r="CY30" s="665"/>
      <c r="CZ30" s="666">
        <v>10.9</v>
      </c>
      <c r="DA30" s="695"/>
      <c r="DB30" s="695"/>
      <c r="DC30" s="696"/>
      <c r="DD30" s="669">
        <v>577061</v>
      </c>
      <c r="DE30" s="664"/>
      <c r="DF30" s="664"/>
      <c r="DG30" s="664"/>
      <c r="DH30" s="664"/>
      <c r="DI30" s="664"/>
      <c r="DJ30" s="664"/>
      <c r="DK30" s="665"/>
      <c r="DL30" s="669">
        <v>577061</v>
      </c>
      <c r="DM30" s="664"/>
      <c r="DN30" s="664"/>
      <c r="DO30" s="664"/>
      <c r="DP30" s="664"/>
      <c r="DQ30" s="664"/>
      <c r="DR30" s="664"/>
      <c r="DS30" s="664"/>
      <c r="DT30" s="664"/>
      <c r="DU30" s="664"/>
      <c r="DV30" s="665"/>
      <c r="DW30" s="666">
        <v>20.2</v>
      </c>
      <c r="DX30" s="695"/>
      <c r="DY30" s="695"/>
      <c r="DZ30" s="695"/>
      <c r="EA30" s="695"/>
      <c r="EB30" s="695"/>
      <c r="EC30" s="697"/>
    </row>
    <row r="31" spans="2:133" ht="11.25" customHeight="1">
      <c r="B31" s="658" t="s">
        <v>317</v>
      </c>
      <c r="C31" s="659"/>
      <c r="D31" s="659"/>
      <c r="E31" s="659"/>
      <c r="F31" s="659"/>
      <c r="G31" s="659"/>
      <c r="H31" s="659"/>
      <c r="I31" s="659"/>
      <c r="J31" s="659"/>
      <c r="K31" s="659"/>
      <c r="L31" s="659"/>
      <c r="M31" s="659"/>
      <c r="N31" s="659"/>
      <c r="O31" s="659"/>
      <c r="P31" s="659"/>
      <c r="Q31" s="660"/>
      <c r="R31" s="661">
        <v>453470</v>
      </c>
      <c r="S31" s="664"/>
      <c r="T31" s="664"/>
      <c r="U31" s="664"/>
      <c r="V31" s="664"/>
      <c r="W31" s="664"/>
      <c r="X31" s="664"/>
      <c r="Y31" s="665"/>
      <c r="Z31" s="723">
        <v>8.1999999999999993</v>
      </c>
      <c r="AA31" s="723"/>
      <c r="AB31" s="723"/>
      <c r="AC31" s="723"/>
      <c r="AD31" s="724" t="s">
        <v>130</v>
      </c>
      <c r="AE31" s="724"/>
      <c r="AF31" s="724"/>
      <c r="AG31" s="724"/>
      <c r="AH31" s="724"/>
      <c r="AI31" s="724"/>
      <c r="AJ31" s="724"/>
      <c r="AK31" s="724"/>
      <c r="AL31" s="666" t="s">
        <v>239</v>
      </c>
      <c r="AM31" s="667"/>
      <c r="AN31" s="667"/>
      <c r="AO31" s="725"/>
      <c r="AP31" s="753"/>
      <c r="AQ31" s="754"/>
      <c r="AR31" s="754"/>
      <c r="AS31" s="754"/>
      <c r="AT31" s="758"/>
      <c r="AU31" s="229" t="s">
        <v>318</v>
      </c>
      <c r="AV31" s="229"/>
      <c r="AW31" s="229"/>
      <c r="AX31" s="658" t="s">
        <v>319</v>
      </c>
      <c r="AY31" s="659"/>
      <c r="AZ31" s="659"/>
      <c r="BA31" s="659"/>
      <c r="BB31" s="659"/>
      <c r="BC31" s="659"/>
      <c r="BD31" s="659"/>
      <c r="BE31" s="659"/>
      <c r="BF31" s="660"/>
      <c r="BG31" s="739">
        <v>99.4</v>
      </c>
      <c r="BH31" s="662"/>
      <c r="BI31" s="662"/>
      <c r="BJ31" s="662"/>
      <c r="BK31" s="662"/>
      <c r="BL31" s="662"/>
      <c r="BM31" s="667">
        <v>97.6</v>
      </c>
      <c r="BN31" s="740"/>
      <c r="BO31" s="740"/>
      <c r="BP31" s="740"/>
      <c r="BQ31" s="701"/>
      <c r="BR31" s="739">
        <v>99.2</v>
      </c>
      <c r="BS31" s="662"/>
      <c r="BT31" s="662"/>
      <c r="BU31" s="662"/>
      <c r="BV31" s="662"/>
      <c r="BW31" s="662"/>
      <c r="BX31" s="667">
        <v>97.6</v>
      </c>
      <c r="BY31" s="740"/>
      <c r="BZ31" s="740"/>
      <c r="CA31" s="740"/>
      <c r="CB31" s="701"/>
      <c r="CD31" s="747"/>
      <c r="CE31" s="748"/>
      <c r="CF31" s="705" t="s">
        <v>320</v>
      </c>
      <c r="CG31" s="702"/>
      <c r="CH31" s="702"/>
      <c r="CI31" s="702"/>
      <c r="CJ31" s="702"/>
      <c r="CK31" s="702"/>
      <c r="CL31" s="702"/>
      <c r="CM31" s="702"/>
      <c r="CN31" s="702"/>
      <c r="CO31" s="702"/>
      <c r="CP31" s="702"/>
      <c r="CQ31" s="703"/>
      <c r="CR31" s="661">
        <v>31192</v>
      </c>
      <c r="CS31" s="662"/>
      <c r="CT31" s="662"/>
      <c r="CU31" s="662"/>
      <c r="CV31" s="662"/>
      <c r="CW31" s="662"/>
      <c r="CX31" s="662"/>
      <c r="CY31" s="663"/>
      <c r="CZ31" s="666">
        <v>0.6</v>
      </c>
      <c r="DA31" s="695"/>
      <c r="DB31" s="695"/>
      <c r="DC31" s="696"/>
      <c r="DD31" s="669">
        <v>31192</v>
      </c>
      <c r="DE31" s="662"/>
      <c r="DF31" s="662"/>
      <c r="DG31" s="662"/>
      <c r="DH31" s="662"/>
      <c r="DI31" s="662"/>
      <c r="DJ31" s="662"/>
      <c r="DK31" s="663"/>
      <c r="DL31" s="669">
        <v>31192</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c r="B32" s="658" t="s">
        <v>321</v>
      </c>
      <c r="C32" s="659"/>
      <c r="D32" s="659"/>
      <c r="E32" s="659"/>
      <c r="F32" s="659"/>
      <c r="G32" s="659"/>
      <c r="H32" s="659"/>
      <c r="I32" s="659"/>
      <c r="J32" s="659"/>
      <c r="K32" s="659"/>
      <c r="L32" s="659"/>
      <c r="M32" s="659"/>
      <c r="N32" s="659"/>
      <c r="O32" s="659"/>
      <c r="P32" s="659"/>
      <c r="Q32" s="660"/>
      <c r="R32" s="661">
        <v>607911</v>
      </c>
      <c r="S32" s="664"/>
      <c r="T32" s="664"/>
      <c r="U32" s="664"/>
      <c r="V32" s="664"/>
      <c r="W32" s="664"/>
      <c r="X32" s="664"/>
      <c r="Y32" s="665"/>
      <c r="Z32" s="723">
        <v>11</v>
      </c>
      <c r="AA32" s="723"/>
      <c r="AB32" s="723"/>
      <c r="AC32" s="723"/>
      <c r="AD32" s="724" t="s">
        <v>239</v>
      </c>
      <c r="AE32" s="724"/>
      <c r="AF32" s="724"/>
      <c r="AG32" s="724"/>
      <c r="AH32" s="724"/>
      <c r="AI32" s="724"/>
      <c r="AJ32" s="724"/>
      <c r="AK32" s="724"/>
      <c r="AL32" s="666" t="s">
        <v>239</v>
      </c>
      <c r="AM32" s="667"/>
      <c r="AN32" s="667"/>
      <c r="AO32" s="725"/>
      <c r="AP32" s="755"/>
      <c r="AQ32" s="756"/>
      <c r="AR32" s="756"/>
      <c r="AS32" s="756"/>
      <c r="AT32" s="759"/>
      <c r="AU32" s="231"/>
      <c r="AV32" s="231"/>
      <c r="AW32" s="231"/>
      <c r="AX32" s="673" t="s">
        <v>322</v>
      </c>
      <c r="AY32" s="674"/>
      <c r="AZ32" s="674"/>
      <c r="BA32" s="674"/>
      <c r="BB32" s="674"/>
      <c r="BC32" s="674"/>
      <c r="BD32" s="674"/>
      <c r="BE32" s="674"/>
      <c r="BF32" s="675"/>
      <c r="BG32" s="738">
        <v>98.9</v>
      </c>
      <c r="BH32" s="677"/>
      <c r="BI32" s="677"/>
      <c r="BJ32" s="677"/>
      <c r="BK32" s="677"/>
      <c r="BL32" s="677"/>
      <c r="BM32" s="721">
        <v>95.3</v>
      </c>
      <c r="BN32" s="677"/>
      <c r="BO32" s="677"/>
      <c r="BP32" s="677"/>
      <c r="BQ32" s="714"/>
      <c r="BR32" s="738">
        <v>98.8</v>
      </c>
      <c r="BS32" s="677"/>
      <c r="BT32" s="677"/>
      <c r="BU32" s="677"/>
      <c r="BV32" s="677"/>
      <c r="BW32" s="677"/>
      <c r="BX32" s="721">
        <v>95.3</v>
      </c>
      <c r="BY32" s="677"/>
      <c r="BZ32" s="677"/>
      <c r="CA32" s="677"/>
      <c r="CB32" s="714"/>
      <c r="CD32" s="749"/>
      <c r="CE32" s="750"/>
      <c r="CF32" s="705" t="s">
        <v>323</v>
      </c>
      <c r="CG32" s="702"/>
      <c r="CH32" s="702"/>
      <c r="CI32" s="702"/>
      <c r="CJ32" s="702"/>
      <c r="CK32" s="702"/>
      <c r="CL32" s="702"/>
      <c r="CM32" s="702"/>
      <c r="CN32" s="702"/>
      <c r="CO32" s="702"/>
      <c r="CP32" s="702"/>
      <c r="CQ32" s="703"/>
      <c r="CR32" s="661" t="s">
        <v>239</v>
      </c>
      <c r="CS32" s="664"/>
      <c r="CT32" s="664"/>
      <c r="CU32" s="664"/>
      <c r="CV32" s="664"/>
      <c r="CW32" s="664"/>
      <c r="CX32" s="664"/>
      <c r="CY32" s="665"/>
      <c r="CZ32" s="666" t="s">
        <v>130</v>
      </c>
      <c r="DA32" s="695"/>
      <c r="DB32" s="695"/>
      <c r="DC32" s="696"/>
      <c r="DD32" s="669" t="s">
        <v>130</v>
      </c>
      <c r="DE32" s="664"/>
      <c r="DF32" s="664"/>
      <c r="DG32" s="664"/>
      <c r="DH32" s="664"/>
      <c r="DI32" s="664"/>
      <c r="DJ32" s="664"/>
      <c r="DK32" s="665"/>
      <c r="DL32" s="669" t="s">
        <v>130</v>
      </c>
      <c r="DM32" s="664"/>
      <c r="DN32" s="664"/>
      <c r="DO32" s="664"/>
      <c r="DP32" s="664"/>
      <c r="DQ32" s="664"/>
      <c r="DR32" s="664"/>
      <c r="DS32" s="664"/>
      <c r="DT32" s="664"/>
      <c r="DU32" s="664"/>
      <c r="DV32" s="665"/>
      <c r="DW32" s="666" t="s">
        <v>239</v>
      </c>
      <c r="DX32" s="695"/>
      <c r="DY32" s="695"/>
      <c r="DZ32" s="695"/>
      <c r="EA32" s="695"/>
      <c r="EB32" s="695"/>
      <c r="EC32" s="697"/>
    </row>
    <row r="33" spans="2:133" ht="11.25" customHeight="1">
      <c r="B33" s="658" t="s">
        <v>324</v>
      </c>
      <c r="C33" s="659"/>
      <c r="D33" s="659"/>
      <c r="E33" s="659"/>
      <c r="F33" s="659"/>
      <c r="G33" s="659"/>
      <c r="H33" s="659"/>
      <c r="I33" s="659"/>
      <c r="J33" s="659"/>
      <c r="K33" s="659"/>
      <c r="L33" s="659"/>
      <c r="M33" s="659"/>
      <c r="N33" s="659"/>
      <c r="O33" s="659"/>
      <c r="P33" s="659"/>
      <c r="Q33" s="660"/>
      <c r="R33" s="661">
        <v>171725</v>
      </c>
      <c r="S33" s="664"/>
      <c r="T33" s="664"/>
      <c r="U33" s="664"/>
      <c r="V33" s="664"/>
      <c r="W33" s="664"/>
      <c r="X33" s="664"/>
      <c r="Y33" s="665"/>
      <c r="Z33" s="723">
        <v>3.1</v>
      </c>
      <c r="AA33" s="723"/>
      <c r="AB33" s="723"/>
      <c r="AC33" s="723"/>
      <c r="AD33" s="724" t="s">
        <v>239</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325</v>
      </c>
      <c r="CE33" s="702"/>
      <c r="CF33" s="702"/>
      <c r="CG33" s="702"/>
      <c r="CH33" s="702"/>
      <c r="CI33" s="702"/>
      <c r="CJ33" s="702"/>
      <c r="CK33" s="702"/>
      <c r="CL33" s="702"/>
      <c r="CM33" s="702"/>
      <c r="CN33" s="702"/>
      <c r="CO33" s="702"/>
      <c r="CP33" s="702"/>
      <c r="CQ33" s="703"/>
      <c r="CR33" s="661">
        <v>2843102</v>
      </c>
      <c r="CS33" s="662"/>
      <c r="CT33" s="662"/>
      <c r="CU33" s="662"/>
      <c r="CV33" s="662"/>
      <c r="CW33" s="662"/>
      <c r="CX33" s="662"/>
      <c r="CY33" s="663"/>
      <c r="CZ33" s="666">
        <v>53.5</v>
      </c>
      <c r="DA33" s="695"/>
      <c r="DB33" s="695"/>
      <c r="DC33" s="696"/>
      <c r="DD33" s="669">
        <v>1678136</v>
      </c>
      <c r="DE33" s="662"/>
      <c r="DF33" s="662"/>
      <c r="DG33" s="662"/>
      <c r="DH33" s="662"/>
      <c r="DI33" s="662"/>
      <c r="DJ33" s="662"/>
      <c r="DK33" s="663"/>
      <c r="DL33" s="669">
        <v>1098998</v>
      </c>
      <c r="DM33" s="662"/>
      <c r="DN33" s="662"/>
      <c r="DO33" s="662"/>
      <c r="DP33" s="662"/>
      <c r="DQ33" s="662"/>
      <c r="DR33" s="662"/>
      <c r="DS33" s="662"/>
      <c r="DT33" s="662"/>
      <c r="DU33" s="662"/>
      <c r="DV33" s="663"/>
      <c r="DW33" s="666">
        <v>38.4</v>
      </c>
      <c r="DX33" s="695"/>
      <c r="DY33" s="695"/>
      <c r="DZ33" s="695"/>
      <c r="EA33" s="695"/>
      <c r="EB33" s="695"/>
      <c r="EC33" s="697"/>
    </row>
    <row r="34" spans="2:133" ht="11.25" customHeight="1">
      <c r="B34" s="658" t="s">
        <v>326</v>
      </c>
      <c r="C34" s="659"/>
      <c r="D34" s="659"/>
      <c r="E34" s="659"/>
      <c r="F34" s="659"/>
      <c r="G34" s="659"/>
      <c r="H34" s="659"/>
      <c r="I34" s="659"/>
      <c r="J34" s="659"/>
      <c r="K34" s="659"/>
      <c r="L34" s="659"/>
      <c r="M34" s="659"/>
      <c r="N34" s="659"/>
      <c r="O34" s="659"/>
      <c r="P34" s="659"/>
      <c r="Q34" s="660"/>
      <c r="R34" s="661">
        <v>24722</v>
      </c>
      <c r="S34" s="664"/>
      <c r="T34" s="664"/>
      <c r="U34" s="664"/>
      <c r="V34" s="664"/>
      <c r="W34" s="664"/>
      <c r="X34" s="664"/>
      <c r="Y34" s="665"/>
      <c r="Z34" s="723">
        <v>0.4</v>
      </c>
      <c r="AA34" s="723"/>
      <c r="AB34" s="723"/>
      <c r="AC34" s="723"/>
      <c r="AD34" s="724">
        <v>26</v>
      </c>
      <c r="AE34" s="724"/>
      <c r="AF34" s="724"/>
      <c r="AG34" s="724"/>
      <c r="AH34" s="724"/>
      <c r="AI34" s="724"/>
      <c r="AJ34" s="724"/>
      <c r="AK34" s="724"/>
      <c r="AL34" s="666">
        <v>0</v>
      </c>
      <c r="AM34" s="667"/>
      <c r="AN34" s="667"/>
      <c r="AO34" s="725"/>
      <c r="AP34" s="234"/>
      <c r="AQ34" s="735" t="s">
        <v>327</v>
      </c>
      <c r="AR34" s="736"/>
      <c r="AS34" s="736"/>
      <c r="AT34" s="736"/>
      <c r="AU34" s="736"/>
      <c r="AV34" s="736"/>
      <c r="AW34" s="736"/>
      <c r="AX34" s="736"/>
      <c r="AY34" s="736"/>
      <c r="AZ34" s="736"/>
      <c r="BA34" s="736"/>
      <c r="BB34" s="736"/>
      <c r="BC34" s="736"/>
      <c r="BD34" s="736"/>
      <c r="BE34" s="736"/>
      <c r="BF34" s="737"/>
      <c r="BG34" s="735" t="s">
        <v>328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329</v>
      </c>
      <c r="CE34" s="702"/>
      <c r="CF34" s="702"/>
      <c r="CG34" s="702"/>
      <c r="CH34" s="702"/>
      <c r="CI34" s="702"/>
      <c r="CJ34" s="702"/>
      <c r="CK34" s="702"/>
      <c r="CL34" s="702"/>
      <c r="CM34" s="702"/>
      <c r="CN34" s="702"/>
      <c r="CO34" s="702"/>
      <c r="CP34" s="702"/>
      <c r="CQ34" s="703"/>
      <c r="CR34" s="661">
        <v>640536</v>
      </c>
      <c r="CS34" s="664"/>
      <c r="CT34" s="664"/>
      <c r="CU34" s="664"/>
      <c r="CV34" s="664"/>
      <c r="CW34" s="664"/>
      <c r="CX34" s="664"/>
      <c r="CY34" s="665"/>
      <c r="CZ34" s="666">
        <v>12</v>
      </c>
      <c r="DA34" s="695"/>
      <c r="DB34" s="695"/>
      <c r="DC34" s="696"/>
      <c r="DD34" s="669">
        <v>487301</v>
      </c>
      <c r="DE34" s="664"/>
      <c r="DF34" s="664"/>
      <c r="DG34" s="664"/>
      <c r="DH34" s="664"/>
      <c r="DI34" s="664"/>
      <c r="DJ34" s="664"/>
      <c r="DK34" s="665"/>
      <c r="DL34" s="669">
        <v>304382</v>
      </c>
      <c r="DM34" s="664"/>
      <c r="DN34" s="664"/>
      <c r="DO34" s="664"/>
      <c r="DP34" s="664"/>
      <c r="DQ34" s="664"/>
      <c r="DR34" s="664"/>
      <c r="DS34" s="664"/>
      <c r="DT34" s="664"/>
      <c r="DU34" s="664"/>
      <c r="DV34" s="665"/>
      <c r="DW34" s="666">
        <v>10.6</v>
      </c>
      <c r="DX34" s="695"/>
      <c r="DY34" s="695"/>
      <c r="DZ34" s="695"/>
      <c r="EA34" s="695"/>
      <c r="EB34" s="695"/>
      <c r="EC34" s="697"/>
    </row>
    <row r="35" spans="2:133" ht="11.25" customHeight="1">
      <c r="B35" s="658" t="s">
        <v>330</v>
      </c>
      <c r="C35" s="659"/>
      <c r="D35" s="659"/>
      <c r="E35" s="659"/>
      <c r="F35" s="659"/>
      <c r="G35" s="659"/>
      <c r="H35" s="659"/>
      <c r="I35" s="659"/>
      <c r="J35" s="659"/>
      <c r="K35" s="659"/>
      <c r="L35" s="659"/>
      <c r="M35" s="659"/>
      <c r="N35" s="659"/>
      <c r="O35" s="659"/>
      <c r="P35" s="659"/>
      <c r="Q35" s="660"/>
      <c r="R35" s="661">
        <v>448100</v>
      </c>
      <c r="S35" s="664"/>
      <c r="T35" s="664"/>
      <c r="U35" s="664"/>
      <c r="V35" s="664"/>
      <c r="W35" s="664"/>
      <c r="X35" s="664"/>
      <c r="Y35" s="665"/>
      <c r="Z35" s="723">
        <v>8.1</v>
      </c>
      <c r="AA35" s="723"/>
      <c r="AB35" s="723"/>
      <c r="AC35" s="723"/>
      <c r="AD35" s="724" t="s">
        <v>239</v>
      </c>
      <c r="AE35" s="724"/>
      <c r="AF35" s="724"/>
      <c r="AG35" s="724"/>
      <c r="AH35" s="724"/>
      <c r="AI35" s="724"/>
      <c r="AJ35" s="724"/>
      <c r="AK35" s="724"/>
      <c r="AL35" s="666" t="s">
        <v>239</v>
      </c>
      <c r="AM35" s="667"/>
      <c r="AN35" s="667"/>
      <c r="AO35" s="725"/>
      <c r="AP35" s="234"/>
      <c r="AQ35" s="729" t="s">
        <v>331</v>
      </c>
      <c r="AR35" s="730"/>
      <c r="AS35" s="730"/>
      <c r="AT35" s="730"/>
      <c r="AU35" s="730"/>
      <c r="AV35" s="730"/>
      <c r="AW35" s="730"/>
      <c r="AX35" s="730"/>
      <c r="AY35" s="731"/>
      <c r="AZ35" s="726">
        <v>512411</v>
      </c>
      <c r="BA35" s="727"/>
      <c r="BB35" s="727"/>
      <c r="BC35" s="727"/>
      <c r="BD35" s="727"/>
      <c r="BE35" s="727"/>
      <c r="BF35" s="728"/>
      <c r="BG35" s="732" t="s">
        <v>332</v>
      </c>
      <c r="BH35" s="733"/>
      <c r="BI35" s="733"/>
      <c r="BJ35" s="733"/>
      <c r="BK35" s="733"/>
      <c r="BL35" s="733"/>
      <c r="BM35" s="733"/>
      <c r="BN35" s="733"/>
      <c r="BO35" s="733"/>
      <c r="BP35" s="733"/>
      <c r="BQ35" s="733"/>
      <c r="BR35" s="733"/>
      <c r="BS35" s="733"/>
      <c r="BT35" s="733"/>
      <c r="BU35" s="734"/>
      <c r="BV35" s="726">
        <v>92347</v>
      </c>
      <c r="BW35" s="727"/>
      <c r="BX35" s="727"/>
      <c r="BY35" s="727"/>
      <c r="BZ35" s="727"/>
      <c r="CA35" s="727"/>
      <c r="CB35" s="728"/>
      <c r="CD35" s="705" t="s">
        <v>333</v>
      </c>
      <c r="CE35" s="702"/>
      <c r="CF35" s="702"/>
      <c r="CG35" s="702"/>
      <c r="CH35" s="702"/>
      <c r="CI35" s="702"/>
      <c r="CJ35" s="702"/>
      <c r="CK35" s="702"/>
      <c r="CL35" s="702"/>
      <c r="CM35" s="702"/>
      <c r="CN35" s="702"/>
      <c r="CO35" s="702"/>
      <c r="CP35" s="702"/>
      <c r="CQ35" s="703"/>
      <c r="CR35" s="661">
        <v>268864</v>
      </c>
      <c r="CS35" s="662"/>
      <c r="CT35" s="662"/>
      <c r="CU35" s="662"/>
      <c r="CV35" s="662"/>
      <c r="CW35" s="662"/>
      <c r="CX35" s="662"/>
      <c r="CY35" s="663"/>
      <c r="CZ35" s="666">
        <v>5.0999999999999996</v>
      </c>
      <c r="DA35" s="695"/>
      <c r="DB35" s="695"/>
      <c r="DC35" s="696"/>
      <c r="DD35" s="669">
        <v>253659</v>
      </c>
      <c r="DE35" s="662"/>
      <c r="DF35" s="662"/>
      <c r="DG35" s="662"/>
      <c r="DH35" s="662"/>
      <c r="DI35" s="662"/>
      <c r="DJ35" s="662"/>
      <c r="DK35" s="663"/>
      <c r="DL35" s="669">
        <v>71791</v>
      </c>
      <c r="DM35" s="662"/>
      <c r="DN35" s="662"/>
      <c r="DO35" s="662"/>
      <c r="DP35" s="662"/>
      <c r="DQ35" s="662"/>
      <c r="DR35" s="662"/>
      <c r="DS35" s="662"/>
      <c r="DT35" s="662"/>
      <c r="DU35" s="662"/>
      <c r="DV35" s="663"/>
      <c r="DW35" s="666">
        <v>2.5</v>
      </c>
      <c r="DX35" s="695"/>
      <c r="DY35" s="695"/>
      <c r="DZ35" s="695"/>
      <c r="EA35" s="695"/>
      <c r="EB35" s="695"/>
      <c r="EC35" s="697"/>
    </row>
    <row r="36" spans="2:133" ht="11.25" customHeight="1">
      <c r="B36" s="658" t="s">
        <v>334</v>
      </c>
      <c r="C36" s="659"/>
      <c r="D36" s="659"/>
      <c r="E36" s="659"/>
      <c r="F36" s="659"/>
      <c r="G36" s="659"/>
      <c r="H36" s="659"/>
      <c r="I36" s="659"/>
      <c r="J36" s="659"/>
      <c r="K36" s="659"/>
      <c r="L36" s="659"/>
      <c r="M36" s="659"/>
      <c r="N36" s="659"/>
      <c r="O36" s="659"/>
      <c r="P36" s="659"/>
      <c r="Q36" s="660"/>
      <c r="R36" s="661" t="s">
        <v>239</v>
      </c>
      <c r="S36" s="664"/>
      <c r="T36" s="664"/>
      <c r="U36" s="664"/>
      <c r="V36" s="664"/>
      <c r="W36" s="664"/>
      <c r="X36" s="664"/>
      <c r="Y36" s="665"/>
      <c r="Z36" s="723" t="s">
        <v>239</v>
      </c>
      <c r="AA36" s="723"/>
      <c r="AB36" s="723"/>
      <c r="AC36" s="723"/>
      <c r="AD36" s="724" t="s">
        <v>130</v>
      </c>
      <c r="AE36" s="724"/>
      <c r="AF36" s="724"/>
      <c r="AG36" s="724"/>
      <c r="AH36" s="724"/>
      <c r="AI36" s="724"/>
      <c r="AJ36" s="724"/>
      <c r="AK36" s="724"/>
      <c r="AL36" s="666" t="s">
        <v>130</v>
      </c>
      <c r="AM36" s="667"/>
      <c r="AN36" s="667"/>
      <c r="AO36" s="725"/>
      <c r="AQ36" s="698" t="s">
        <v>335</v>
      </c>
      <c r="AR36" s="699"/>
      <c r="AS36" s="699"/>
      <c r="AT36" s="699"/>
      <c r="AU36" s="699"/>
      <c r="AV36" s="699"/>
      <c r="AW36" s="699"/>
      <c r="AX36" s="699"/>
      <c r="AY36" s="700"/>
      <c r="AZ36" s="661">
        <v>106331</v>
      </c>
      <c r="BA36" s="664"/>
      <c r="BB36" s="664"/>
      <c r="BC36" s="664"/>
      <c r="BD36" s="662"/>
      <c r="BE36" s="662"/>
      <c r="BF36" s="701"/>
      <c r="BG36" s="705" t="s">
        <v>336</v>
      </c>
      <c r="BH36" s="702"/>
      <c r="BI36" s="702"/>
      <c r="BJ36" s="702"/>
      <c r="BK36" s="702"/>
      <c r="BL36" s="702"/>
      <c r="BM36" s="702"/>
      <c r="BN36" s="702"/>
      <c r="BO36" s="702"/>
      <c r="BP36" s="702"/>
      <c r="BQ36" s="702"/>
      <c r="BR36" s="702"/>
      <c r="BS36" s="702"/>
      <c r="BT36" s="702"/>
      <c r="BU36" s="703"/>
      <c r="BV36" s="661">
        <v>89940</v>
      </c>
      <c r="BW36" s="664"/>
      <c r="BX36" s="664"/>
      <c r="BY36" s="664"/>
      <c r="BZ36" s="664"/>
      <c r="CA36" s="664"/>
      <c r="CB36" s="704"/>
      <c r="CD36" s="705" t="s">
        <v>337</v>
      </c>
      <c r="CE36" s="702"/>
      <c r="CF36" s="702"/>
      <c r="CG36" s="702"/>
      <c r="CH36" s="702"/>
      <c r="CI36" s="702"/>
      <c r="CJ36" s="702"/>
      <c r="CK36" s="702"/>
      <c r="CL36" s="702"/>
      <c r="CM36" s="702"/>
      <c r="CN36" s="702"/>
      <c r="CO36" s="702"/>
      <c r="CP36" s="702"/>
      <c r="CQ36" s="703"/>
      <c r="CR36" s="661">
        <v>914981</v>
      </c>
      <c r="CS36" s="664"/>
      <c r="CT36" s="664"/>
      <c r="CU36" s="664"/>
      <c r="CV36" s="664"/>
      <c r="CW36" s="664"/>
      <c r="CX36" s="664"/>
      <c r="CY36" s="665"/>
      <c r="CZ36" s="666">
        <v>17.2</v>
      </c>
      <c r="DA36" s="695"/>
      <c r="DB36" s="695"/>
      <c r="DC36" s="696"/>
      <c r="DD36" s="669">
        <v>437521</v>
      </c>
      <c r="DE36" s="664"/>
      <c r="DF36" s="664"/>
      <c r="DG36" s="664"/>
      <c r="DH36" s="664"/>
      <c r="DI36" s="664"/>
      <c r="DJ36" s="664"/>
      <c r="DK36" s="665"/>
      <c r="DL36" s="669">
        <v>322649</v>
      </c>
      <c r="DM36" s="664"/>
      <c r="DN36" s="664"/>
      <c r="DO36" s="664"/>
      <c r="DP36" s="664"/>
      <c r="DQ36" s="664"/>
      <c r="DR36" s="664"/>
      <c r="DS36" s="664"/>
      <c r="DT36" s="664"/>
      <c r="DU36" s="664"/>
      <c r="DV36" s="665"/>
      <c r="DW36" s="666">
        <v>11.3</v>
      </c>
      <c r="DX36" s="695"/>
      <c r="DY36" s="695"/>
      <c r="DZ36" s="695"/>
      <c r="EA36" s="695"/>
      <c r="EB36" s="695"/>
      <c r="EC36" s="697"/>
    </row>
    <row r="37" spans="2:133" ht="11.25" customHeight="1">
      <c r="B37" s="658" t="s">
        <v>338</v>
      </c>
      <c r="C37" s="659"/>
      <c r="D37" s="659"/>
      <c r="E37" s="659"/>
      <c r="F37" s="659"/>
      <c r="G37" s="659"/>
      <c r="H37" s="659"/>
      <c r="I37" s="659"/>
      <c r="J37" s="659"/>
      <c r="K37" s="659"/>
      <c r="L37" s="659"/>
      <c r="M37" s="659"/>
      <c r="N37" s="659"/>
      <c r="O37" s="659"/>
      <c r="P37" s="659"/>
      <c r="Q37" s="660"/>
      <c r="R37" s="661">
        <v>116200</v>
      </c>
      <c r="S37" s="664"/>
      <c r="T37" s="664"/>
      <c r="U37" s="664"/>
      <c r="V37" s="664"/>
      <c r="W37" s="664"/>
      <c r="X37" s="664"/>
      <c r="Y37" s="665"/>
      <c r="Z37" s="723">
        <v>2.1</v>
      </c>
      <c r="AA37" s="723"/>
      <c r="AB37" s="723"/>
      <c r="AC37" s="723"/>
      <c r="AD37" s="724" t="s">
        <v>130</v>
      </c>
      <c r="AE37" s="724"/>
      <c r="AF37" s="724"/>
      <c r="AG37" s="724"/>
      <c r="AH37" s="724"/>
      <c r="AI37" s="724"/>
      <c r="AJ37" s="724"/>
      <c r="AK37" s="724"/>
      <c r="AL37" s="666" t="s">
        <v>239</v>
      </c>
      <c r="AM37" s="667"/>
      <c r="AN37" s="667"/>
      <c r="AO37" s="725"/>
      <c r="AQ37" s="698" t="s">
        <v>339</v>
      </c>
      <c r="AR37" s="699"/>
      <c r="AS37" s="699"/>
      <c r="AT37" s="699"/>
      <c r="AU37" s="699"/>
      <c r="AV37" s="699"/>
      <c r="AW37" s="699"/>
      <c r="AX37" s="699"/>
      <c r="AY37" s="700"/>
      <c r="AZ37" s="661">
        <v>45111</v>
      </c>
      <c r="BA37" s="664"/>
      <c r="BB37" s="664"/>
      <c r="BC37" s="664"/>
      <c r="BD37" s="662"/>
      <c r="BE37" s="662"/>
      <c r="BF37" s="701"/>
      <c r="BG37" s="705" t="s">
        <v>340</v>
      </c>
      <c r="BH37" s="702"/>
      <c r="BI37" s="702"/>
      <c r="BJ37" s="702"/>
      <c r="BK37" s="702"/>
      <c r="BL37" s="702"/>
      <c r="BM37" s="702"/>
      <c r="BN37" s="702"/>
      <c r="BO37" s="702"/>
      <c r="BP37" s="702"/>
      <c r="BQ37" s="702"/>
      <c r="BR37" s="702"/>
      <c r="BS37" s="702"/>
      <c r="BT37" s="702"/>
      <c r="BU37" s="703"/>
      <c r="BV37" s="661">
        <v>969</v>
      </c>
      <c r="BW37" s="664"/>
      <c r="BX37" s="664"/>
      <c r="BY37" s="664"/>
      <c r="BZ37" s="664"/>
      <c r="CA37" s="664"/>
      <c r="CB37" s="704"/>
      <c r="CD37" s="705" t="s">
        <v>341</v>
      </c>
      <c r="CE37" s="702"/>
      <c r="CF37" s="702"/>
      <c r="CG37" s="702"/>
      <c r="CH37" s="702"/>
      <c r="CI37" s="702"/>
      <c r="CJ37" s="702"/>
      <c r="CK37" s="702"/>
      <c r="CL37" s="702"/>
      <c r="CM37" s="702"/>
      <c r="CN37" s="702"/>
      <c r="CO37" s="702"/>
      <c r="CP37" s="702"/>
      <c r="CQ37" s="703"/>
      <c r="CR37" s="661">
        <v>167411</v>
      </c>
      <c r="CS37" s="662"/>
      <c r="CT37" s="662"/>
      <c r="CU37" s="662"/>
      <c r="CV37" s="662"/>
      <c r="CW37" s="662"/>
      <c r="CX37" s="662"/>
      <c r="CY37" s="663"/>
      <c r="CZ37" s="666">
        <v>3.1</v>
      </c>
      <c r="DA37" s="695"/>
      <c r="DB37" s="695"/>
      <c r="DC37" s="696"/>
      <c r="DD37" s="669">
        <v>167411</v>
      </c>
      <c r="DE37" s="662"/>
      <c r="DF37" s="662"/>
      <c r="DG37" s="662"/>
      <c r="DH37" s="662"/>
      <c r="DI37" s="662"/>
      <c r="DJ37" s="662"/>
      <c r="DK37" s="663"/>
      <c r="DL37" s="669">
        <v>164926</v>
      </c>
      <c r="DM37" s="662"/>
      <c r="DN37" s="662"/>
      <c r="DO37" s="662"/>
      <c r="DP37" s="662"/>
      <c r="DQ37" s="662"/>
      <c r="DR37" s="662"/>
      <c r="DS37" s="662"/>
      <c r="DT37" s="662"/>
      <c r="DU37" s="662"/>
      <c r="DV37" s="663"/>
      <c r="DW37" s="666">
        <v>5.8</v>
      </c>
      <c r="DX37" s="695"/>
      <c r="DY37" s="695"/>
      <c r="DZ37" s="695"/>
      <c r="EA37" s="695"/>
      <c r="EB37" s="695"/>
      <c r="EC37" s="697"/>
    </row>
    <row r="38" spans="2:133" ht="11.25" customHeight="1">
      <c r="B38" s="673" t="s">
        <v>342</v>
      </c>
      <c r="C38" s="674"/>
      <c r="D38" s="674"/>
      <c r="E38" s="674"/>
      <c r="F38" s="674"/>
      <c r="G38" s="674"/>
      <c r="H38" s="674"/>
      <c r="I38" s="674"/>
      <c r="J38" s="674"/>
      <c r="K38" s="674"/>
      <c r="L38" s="674"/>
      <c r="M38" s="674"/>
      <c r="N38" s="674"/>
      <c r="O38" s="674"/>
      <c r="P38" s="674"/>
      <c r="Q38" s="675"/>
      <c r="R38" s="676">
        <v>5529147</v>
      </c>
      <c r="S38" s="713"/>
      <c r="T38" s="713"/>
      <c r="U38" s="713"/>
      <c r="V38" s="713"/>
      <c r="W38" s="713"/>
      <c r="X38" s="713"/>
      <c r="Y38" s="718"/>
      <c r="Z38" s="719">
        <v>100</v>
      </c>
      <c r="AA38" s="719"/>
      <c r="AB38" s="719"/>
      <c r="AC38" s="719"/>
      <c r="AD38" s="720">
        <v>2743525</v>
      </c>
      <c r="AE38" s="720"/>
      <c r="AF38" s="720"/>
      <c r="AG38" s="720"/>
      <c r="AH38" s="720"/>
      <c r="AI38" s="720"/>
      <c r="AJ38" s="720"/>
      <c r="AK38" s="720"/>
      <c r="AL38" s="679">
        <v>100</v>
      </c>
      <c r="AM38" s="721"/>
      <c r="AN38" s="721"/>
      <c r="AO38" s="722"/>
      <c r="AQ38" s="698" t="s">
        <v>343</v>
      </c>
      <c r="AR38" s="699"/>
      <c r="AS38" s="699"/>
      <c r="AT38" s="699"/>
      <c r="AU38" s="699"/>
      <c r="AV38" s="699"/>
      <c r="AW38" s="699"/>
      <c r="AX38" s="699"/>
      <c r="AY38" s="700"/>
      <c r="AZ38" s="661">
        <v>2496</v>
      </c>
      <c r="BA38" s="664"/>
      <c r="BB38" s="664"/>
      <c r="BC38" s="664"/>
      <c r="BD38" s="662"/>
      <c r="BE38" s="662"/>
      <c r="BF38" s="701"/>
      <c r="BG38" s="705" t="s">
        <v>344</v>
      </c>
      <c r="BH38" s="702"/>
      <c r="BI38" s="702"/>
      <c r="BJ38" s="702"/>
      <c r="BK38" s="702"/>
      <c r="BL38" s="702"/>
      <c r="BM38" s="702"/>
      <c r="BN38" s="702"/>
      <c r="BO38" s="702"/>
      <c r="BP38" s="702"/>
      <c r="BQ38" s="702"/>
      <c r="BR38" s="702"/>
      <c r="BS38" s="702"/>
      <c r="BT38" s="702"/>
      <c r="BU38" s="703"/>
      <c r="BV38" s="661">
        <v>977</v>
      </c>
      <c r="BW38" s="664"/>
      <c r="BX38" s="664"/>
      <c r="BY38" s="664"/>
      <c r="BZ38" s="664"/>
      <c r="CA38" s="664"/>
      <c r="CB38" s="704"/>
      <c r="CD38" s="705" t="s">
        <v>345</v>
      </c>
      <c r="CE38" s="702"/>
      <c r="CF38" s="702"/>
      <c r="CG38" s="702"/>
      <c r="CH38" s="702"/>
      <c r="CI38" s="702"/>
      <c r="CJ38" s="702"/>
      <c r="CK38" s="702"/>
      <c r="CL38" s="702"/>
      <c r="CM38" s="702"/>
      <c r="CN38" s="702"/>
      <c r="CO38" s="702"/>
      <c r="CP38" s="702"/>
      <c r="CQ38" s="703"/>
      <c r="CR38" s="661">
        <v>464815</v>
      </c>
      <c r="CS38" s="664"/>
      <c r="CT38" s="664"/>
      <c r="CU38" s="664"/>
      <c r="CV38" s="664"/>
      <c r="CW38" s="664"/>
      <c r="CX38" s="664"/>
      <c r="CY38" s="665"/>
      <c r="CZ38" s="666">
        <v>8.6999999999999993</v>
      </c>
      <c r="DA38" s="695"/>
      <c r="DB38" s="695"/>
      <c r="DC38" s="696"/>
      <c r="DD38" s="669">
        <v>404655</v>
      </c>
      <c r="DE38" s="664"/>
      <c r="DF38" s="664"/>
      <c r="DG38" s="664"/>
      <c r="DH38" s="664"/>
      <c r="DI38" s="664"/>
      <c r="DJ38" s="664"/>
      <c r="DK38" s="665"/>
      <c r="DL38" s="669">
        <v>400176</v>
      </c>
      <c r="DM38" s="664"/>
      <c r="DN38" s="664"/>
      <c r="DO38" s="664"/>
      <c r="DP38" s="664"/>
      <c r="DQ38" s="664"/>
      <c r="DR38" s="664"/>
      <c r="DS38" s="664"/>
      <c r="DT38" s="664"/>
      <c r="DU38" s="664"/>
      <c r="DV38" s="665"/>
      <c r="DW38" s="666">
        <v>14</v>
      </c>
      <c r="DX38" s="695"/>
      <c r="DY38" s="695"/>
      <c r="DZ38" s="695"/>
      <c r="EA38" s="695"/>
      <c r="EB38" s="695"/>
      <c r="EC38" s="697"/>
    </row>
    <row r="39" spans="2:133" ht="11.25" customHeight="1">
      <c r="AQ39" s="698" t="s">
        <v>346</v>
      </c>
      <c r="AR39" s="699"/>
      <c r="AS39" s="699"/>
      <c r="AT39" s="699"/>
      <c r="AU39" s="699"/>
      <c r="AV39" s="699"/>
      <c r="AW39" s="699"/>
      <c r="AX39" s="699"/>
      <c r="AY39" s="700"/>
      <c r="AZ39" s="661">
        <v>2485</v>
      </c>
      <c r="BA39" s="664"/>
      <c r="BB39" s="664"/>
      <c r="BC39" s="664"/>
      <c r="BD39" s="662"/>
      <c r="BE39" s="662"/>
      <c r="BF39" s="701"/>
      <c r="BG39" s="706" t="s">
        <v>347</v>
      </c>
      <c r="BH39" s="707"/>
      <c r="BI39" s="707"/>
      <c r="BJ39" s="707"/>
      <c r="BK39" s="707"/>
      <c r="BL39" s="235"/>
      <c r="BM39" s="702" t="s">
        <v>348</v>
      </c>
      <c r="BN39" s="702"/>
      <c r="BO39" s="702"/>
      <c r="BP39" s="702"/>
      <c r="BQ39" s="702"/>
      <c r="BR39" s="702"/>
      <c r="BS39" s="702"/>
      <c r="BT39" s="702"/>
      <c r="BU39" s="703"/>
      <c r="BV39" s="661">
        <v>225</v>
      </c>
      <c r="BW39" s="664"/>
      <c r="BX39" s="664"/>
      <c r="BY39" s="664"/>
      <c r="BZ39" s="664"/>
      <c r="CA39" s="664"/>
      <c r="CB39" s="704"/>
      <c r="CD39" s="705" t="s">
        <v>349</v>
      </c>
      <c r="CE39" s="702"/>
      <c r="CF39" s="702"/>
      <c r="CG39" s="702"/>
      <c r="CH39" s="702"/>
      <c r="CI39" s="702"/>
      <c r="CJ39" s="702"/>
      <c r="CK39" s="702"/>
      <c r="CL39" s="702"/>
      <c r="CM39" s="702"/>
      <c r="CN39" s="702"/>
      <c r="CO39" s="702"/>
      <c r="CP39" s="702"/>
      <c r="CQ39" s="703"/>
      <c r="CR39" s="661">
        <v>545906</v>
      </c>
      <c r="CS39" s="662"/>
      <c r="CT39" s="662"/>
      <c r="CU39" s="662"/>
      <c r="CV39" s="662"/>
      <c r="CW39" s="662"/>
      <c r="CX39" s="662"/>
      <c r="CY39" s="663"/>
      <c r="CZ39" s="666">
        <v>10.3</v>
      </c>
      <c r="DA39" s="695"/>
      <c r="DB39" s="695"/>
      <c r="DC39" s="696"/>
      <c r="DD39" s="669">
        <v>95000</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c r="AQ40" s="698" t="s">
        <v>350</v>
      </c>
      <c r="AR40" s="699"/>
      <c r="AS40" s="699"/>
      <c r="AT40" s="699"/>
      <c r="AU40" s="699"/>
      <c r="AV40" s="699"/>
      <c r="AW40" s="699"/>
      <c r="AX40" s="699"/>
      <c r="AY40" s="700"/>
      <c r="AZ40" s="661">
        <v>86786</v>
      </c>
      <c r="BA40" s="664"/>
      <c r="BB40" s="664"/>
      <c r="BC40" s="664"/>
      <c r="BD40" s="662"/>
      <c r="BE40" s="662"/>
      <c r="BF40" s="701"/>
      <c r="BG40" s="706"/>
      <c r="BH40" s="707"/>
      <c r="BI40" s="707"/>
      <c r="BJ40" s="707"/>
      <c r="BK40" s="707"/>
      <c r="BL40" s="235"/>
      <c r="BM40" s="702" t="s">
        <v>351</v>
      </c>
      <c r="BN40" s="702"/>
      <c r="BO40" s="702"/>
      <c r="BP40" s="702"/>
      <c r="BQ40" s="702"/>
      <c r="BR40" s="702"/>
      <c r="BS40" s="702"/>
      <c r="BT40" s="702"/>
      <c r="BU40" s="703"/>
      <c r="BV40" s="661" t="s">
        <v>239</v>
      </c>
      <c r="BW40" s="664"/>
      <c r="BX40" s="664"/>
      <c r="BY40" s="664"/>
      <c r="BZ40" s="664"/>
      <c r="CA40" s="664"/>
      <c r="CB40" s="704"/>
      <c r="CD40" s="705" t="s">
        <v>352</v>
      </c>
      <c r="CE40" s="702"/>
      <c r="CF40" s="702"/>
      <c r="CG40" s="702"/>
      <c r="CH40" s="702"/>
      <c r="CI40" s="702"/>
      <c r="CJ40" s="702"/>
      <c r="CK40" s="702"/>
      <c r="CL40" s="702"/>
      <c r="CM40" s="702"/>
      <c r="CN40" s="702"/>
      <c r="CO40" s="702"/>
      <c r="CP40" s="702"/>
      <c r="CQ40" s="703"/>
      <c r="CR40" s="661">
        <v>8000</v>
      </c>
      <c r="CS40" s="664"/>
      <c r="CT40" s="664"/>
      <c r="CU40" s="664"/>
      <c r="CV40" s="664"/>
      <c r="CW40" s="664"/>
      <c r="CX40" s="664"/>
      <c r="CY40" s="665"/>
      <c r="CZ40" s="666">
        <v>0.2</v>
      </c>
      <c r="DA40" s="695"/>
      <c r="DB40" s="695"/>
      <c r="DC40" s="696"/>
      <c r="DD40" s="669" t="s">
        <v>130</v>
      </c>
      <c r="DE40" s="664"/>
      <c r="DF40" s="664"/>
      <c r="DG40" s="664"/>
      <c r="DH40" s="664"/>
      <c r="DI40" s="664"/>
      <c r="DJ40" s="664"/>
      <c r="DK40" s="665"/>
      <c r="DL40" s="669" t="s">
        <v>239</v>
      </c>
      <c r="DM40" s="664"/>
      <c r="DN40" s="664"/>
      <c r="DO40" s="664"/>
      <c r="DP40" s="664"/>
      <c r="DQ40" s="664"/>
      <c r="DR40" s="664"/>
      <c r="DS40" s="664"/>
      <c r="DT40" s="664"/>
      <c r="DU40" s="664"/>
      <c r="DV40" s="665"/>
      <c r="DW40" s="666" t="s">
        <v>130</v>
      </c>
      <c r="DX40" s="695"/>
      <c r="DY40" s="695"/>
      <c r="DZ40" s="695"/>
      <c r="EA40" s="695"/>
      <c r="EB40" s="695"/>
      <c r="EC40" s="697"/>
    </row>
    <row r="41" spans="2:133" ht="11.25" customHeight="1">
      <c r="AQ41" s="710" t="s">
        <v>353</v>
      </c>
      <c r="AR41" s="711"/>
      <c r="AS41" s="711"/>
      <c r="AT41" s="711"/>
      <c r="AU41" s="711"/>
      <c r="AV41" s="711"/>
      <c r="AW41" s="711"/>
      <c r="AX41" s="711"/>
      <c r="AY41" s="712"/>
      <c r="AZ41" s="676">
        <v>269202</v>
      </c>
      <c r="BA41" s="713"/>
      <c r="BB41" s="713"/>
      <c r="BC41" s="713"/>
      <c r="BD41" s="677"/>
      <c r="BE41" s="677"/>
      <c r="BF41" s="714"/>
      <c r="BG41" s="708"/>
      <c r="BH41" s="709"/>
      <c r="BI41" s="709"/>
      <c r="BJ41" s="709"/>
      <c r="BK41" s="709"/>
      <c r="BL41" s="236"/>
      <c r="BM41" s="715" t="s">
        <v>354</v>
      </c>
      <c r="BN41" s="715"/>
      <c r="BO41" s="715"/>
      <c r="BP41" s="715"/>
      <c r="BQ41" s="715"/>
      <c r="BR41" s="715"/>
      <c r="BS41" s="715"/>
      <c r="BT41" s="715"/>
      <c r="BU41" s="716"/>
      <c r="BV41" s="676">
        <v>542</v>
      </c>
      <c r="BW41" s="713"/>
      <c r="BX41" s="713"/>
      <c r="BY41" s="713"/>
      <c r="BZ41" s="713"/>
      <c r="CA41" s="713"/>
      <c r="CB41" s="717"/>
      <c r="CD41" s="705" t="s">
        <v>355</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130</v>
      </c>
      <c r="DA41" s="695"/>
      <c r="DB41" s="695"/>
      <c r="DC41" s="696"/>
      <c r="DD41" s="669" t="s">
        <v>239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357</v>
      </c>
      <c r="CE42" s="659"/>
      <c r="CF42" s="659"/>
      <c r="CG42" s="659"/>
      <c r="CH42" s="659"/>
      <c r="CI42" s="659"/>
      <c r="CJ42" s="659"/>
      <c r="CK42" s="659"/>
      <c r="CL42" s="659"/>
      <c r="CM42" s="659"/>
      <c r="CN42" s="659"/>
      <c r="CO42" s="659"/>
      <c r="CP42" s="659"/>
      <c r="CQ42" s="660"/>
      <c r="CR42" s="661">
        <v>532049</v>
      </c>
      <c r="CS42" s="664"/>
      <c r="CT42" s="664"/>
      <c r="CU42" s="664"/>
      <c r="CV42" s="664"/>
      <c r="CW42" s="664"/>
      <c r="CX42" s="664"/>
      <c r="CY42" s="665"/>
      <c r="CZ42" s="666">
        <v>10</v>
      </c>
      <c r="DA42" s="667"/>
      <c r="DB42" s="667"/>
      <c r="DC42" s="668"/>
      <c r="DD42" s="669">
        <v>126353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359</v>
      </c>
      <c r="CE43" s="659"/>
      <c r="CF43" s="659"/>
      <c r="CG43" s="659"/>
      <c r="CH43" s="659"/>
      <c r="CI43" s="659"/>
      <c r="CJ43" s="659"/>
      <c r="CK43" s="659"/>
      <c r="CL43" s="659"/>
      <c r="CM43" s="659"/>
      <c r="CN43" s="659"/>
      <c r="CO43" s="659"/>
      <c r="CP43" s="659"/>
      <c r="CQ43" s="660"/>
      <c r="CR43" s="661">
        <v>24217</v>
      </c>
      <c r="CS43" s="662"/>
      <c r="CT43" s="662"/>
      <c r="CU43" s="662"/>
      <c r="CV43" s="662"/>
      <c r="CW43" s="662"/>
      <c r="CX43" s="662"/>
      <c r="CY43" s="663"/>
      <c r="CZ43" s="666">
        <v>0.5</v>
      </c>
      <c r="DA43" s="695"/>
      <c r="DB43" s="695"/>
      <c r="DC43" s="696"/>
      <c r="DD43" s="669">
        <v>24217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360</v>
      </c>
      <c r="CD44" s="689" t="s">
        <v>311</v>
      </c>
      <c r="CE44" s="690"/>
      <c r="CF44" s="658" t="s">
        <v>361</v>
      </c>
      <c r="CG44" s="659"/>
      <c r="CH44" s="659"/>
      <c r="CI44" s="659"/>
      <c r="CJ44" s="659"/>
      <c r="CK44" s="659"/>
      <c r="CL44" s="659"/>
      <c r="CM44" s="659"/>
      <c r="CN44" s="659"/>
      <c r="CO44" s="659"/>
      <c r="CP44" s="659"/>
      <c r="CQ44" s="660"/>
      <c r="CR44" s="661">
        <v>499836</v>
      </c>
      <c r="CS44" s="664"/>
      <c r="CT44" s="664"/>
      <c r="CU44" s="664"/>
      <c r="CV44" s="664"/>
      <c r="CW44" s="664"/>
      <c r="CX44" s="664"/>
      <c r="CY44" s="665"/>
      <c r="CZ44" s="666">
        <v>9.4</v>
      </c>
      <c r="DA44" s="667"/>
      <c r="DB44" s="667"/>
      <c r="DC44" s="668"/>
      <c r="DD44" s="669">
        <v>106810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362</v>
      </c>
      <c r="CG45" s="659"/>
      <c r="CH45" s="659"/>
      <c r="CI45" s="659"/>
      <c r="CJ45" s="659"/>
      <c r="CK45" s="659"/>
      <c r="CL45" s="659"/>
      <c r="CM45" s="659"/>
      <c r="CN45" s="659"/>
      <c r="CO45" s="659"/>
      <c r="CP45" s="659"/>
      <c r="CQ45" s="660"/>
      <c r="CR45" s="661">
        <v>160462</v>
      </c>
      <c r="CS45" s="662"/>
      <c r="CT45" s="662"/>
      <c r="CU45" s="662"/>
      <c r="CV45" s="662"/>
      <c r="CW45" s="662"/>
      <c r="CX45" s="662"/>
      <c r="CY45" s="663"/>
      <c r="CZ45" s="666">
        <v>3</v>
      </c>
      <c r="DA45" s="695"/>
      <c r="DB45" s="695"/>
      <c r="DC45" s="696"/>
      <c r="DD45" s="669">
        <v>10605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363</v>
      </c>
      <c r="CG46" s="659"/>
      <c r="CH46" s="659"/>
      <c r="CI46" s="659"/>
      <c r="CJ46" s="659"/>
      <c r="CK46" s="659"/>
      <c r="CL46" s="659"/>
      <c r="CM46" s="659"/>
      <c r="CN46" s="659"/>
      <c r="CO46" s="659"/>
      <c r="CP46" s="659"/>
      <c r="CQ46" s="660"/>
      <c r="CR46" s="661">
        <v>256570</v>
      </c>
      <c r="CS46" s="664"/>
      <c r="CT46" s="664"/>
      <c r="CU46" s="664"/>
      <c r="CV46" s="664"/>
      <c r="CW46" s="664"/>
      <c r="CX46" s="664"/>
      <c r="CY46" s="665"/>
      <c r="CZ46" s="666">
        <v>4.8</v>
      </c>
      <c r="DA46" s="667"/>
      <c r="DB46" s="667"/>
      <c r="DC46" s="668"/>
      <c r="DD46" s="669">
        <v>85752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364</v>
      </c>
      <c r="CG47" s="659"/>
      <c r="CH47" s="659"/>
      <c r="CI47" s="659"/>
      <c r="CJ47" s="659"/>
      <c r="CK47" s="659"/>
      <c r="CL47" s="659"/>
      <c r="CM47" s="659"/>
      <c r="CN47" s="659"/>
      <c r="CO47" s="659"/>
      <c r="CP47" s="659"/>
      <c r="CQ47" s="660"/>
      <c r="CR47" s="661">
        <v>32213</v>
      </c>
      <c r="CS47" s="662"/>
      <c r="CT47" s="662"/>
      <c r="CU47" s="662"/>
      <c r="CV47" s="662"/>
      <c r="CW47" s="662"/>
      <c r="CX47" s="662"/>
      <c r="CY47" s="663"/>
      <c r="CZ47" s="666">
        <v>0.6</v>
      </c>
      <c r="DA47" s="695"/>
      <c r="DB47" s="695"/>
      <c r="DC47" s="696"/>
      <c r="DD47" s="669">
        <v>19543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365</v>
      </c>
      <c r="CG48" s="659"/>
      <c r="CH48" s="659"/>
      <c r="CI48" s="659"/>
      <c r="CJ48" s="659"/>
      <c r="CK48" s="659"/>
      <c r="CL48" s="659"/>
      <c r="CM48" s="659"/>
      <c r="CN48" s="659"/>
      <c r="CO48" s="659"/>
      <c r="CP48" s="659"/>
      <c r="CQ48" s="660"/>
      <c r="CR48" s="661" t="s">
        <v>239</v>
      </c>
      <c r="CS48" s="664"/>
      <c r="CT48" s="664"/>
      <c r="CU48" s="664"/>
      <c r="CV48" s="664"/>
      <c r="CW48" s="664"/>
      <c r="CX48" s="664"/>
      <c r="CY48" s="665"/>
      <c r="CZ48" s="666" t="s">
        <v>130</v>
      </c>
      <c r="DA48" s="667"/>
      <c r="DB48" s="667"/>
      <c r="DC48" s="668"/>
      <c r="DD48" s="669" t="s">
        <v>239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366</v>
      </c>
      <c r="CE49" s="674"/>
      <c r="CF49" s="674"/>
      <c r="CG49" s="674"/>
      <c r="CH49" s="674"/>
      <c r="CI49" s="674"/>
      <c r="CJ49" s="674"/>
      <c r="CK49" s="674"/>
      <c r="CL49" s="674"/>
      <c r="CM49" s="674"/>
      <c r="CN49" s="674"/>
      <c r="CO49" s="674"/>
      <c r="CP49" s="674"/>
      <c r="CQ49" s="675"/>
      <c r="CR49" s="676">
        <v>5318217</v>
      </c>
      <c r="CS49" s="677"/>
      <c r="CT49" s="677"/>
      <c r="CU49" s="677"/>
      <c r="CV49" s="677"/>
      <c r="CW49" s="677"/>
      <c r="CX49" s="677"/>
      <c r="CY49" s="678"/>
      <c r="CZ49" s="679">
        <v>100</v>
      </c>
      <c r="DA49" s="680"/>
      <c r="DB49" s="680"/>
      <c r="DC49" s="681"/>
      <c r="DD49" s="682">
        <v>3323008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NKbsDJl6Tm0gGreLCTcHIROSa4X4zlTAJxip1qo0kF0v9qn3Q/SnN8k2z6AztrSJkz64jN3XbnYqGChKPvKQRQ==" saltValue="Uqw3ClzGezb7IfzRp18g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368</v>
      </c>
      <c r="DK2" s="1203"/>
      <c r="DL2" s="1203"/>
      <c r="DM2" s="1203"/>
      <c r="DN2" s="1203"/>
      <c r="DO2" s="1204"/>
      <c r="DP2" s="249"/>
      <c r="DQ2" s="1202" t="s">
        <v>369</v>
      </c>
      <c r="DR2" s="1203"/>
      <c r="DS2" s="1203"/>
      <c r="DT2" s="1203"/>
      <c r="DU2" s="1203"/>
      <c r="DV2" s="1203"/>
      <c r="DW2" s="1203"/>
      <c r="DX2" s="1203"/>
      <c r="DY2" s="1203"/>
      <c r="DZ2" s="1204"/>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1" t="s">
        <v>370</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372</v>
      </c>
      <c r="B5" s="1085"/>
      <c r="C5" s="1085"/>
      <c r="D5" s="1085"/>
      <c r="E5" s="1085"/>
      <c r="F5" s="1085"/>
      <c r="G5" s="1085"/>
      <c r="H5" s="1085"/>
      <c r="I5" s="1085"/>
      <c r="J5" s="1085"/>
      <c r="K5" s="1085"/>
      <c r="L5" s="1085"/>
      <c r="M5" s="1085"/>
      <c r="N5" s="1085"/>
      <c r="O5" s="1085"/>
      <c r="P5" s="1086"/>
      <c r="Q5" s="1090" t="s">
        <v>373</v>
      </c>
      <c r="R5" s="1091"/>
      <c r="S5" s="1091"/>
      <c r="T5" s="1091"/>
      <c r="U5" s="1092"/>
      <c r="V5" s="1090" t="s">
        <v>374</v>
      </c>
      <c r="W5" s="1091"/>
      <c r="X5" s="1091"/>
      <c r="Y5" s="1091"/>
      <c r="Z5" s="1092"/>
      <c r="AA5" s="1090" t="s">
        <v>375</v>
      </c>
      <c r="AB5" s="1091"/>
      <c r="AC5" s="1091"/>
      <c r="AD5" s="1091"/>
      <c r="AE5" s="1091"/>
      <c r="AF5" s="1205" t="s">
        <v>376</v>
      </c>
      <c r="AG5" s="1091"/>
      <c r="AH5" s="1091"/>
      <c r="AI5" s="1091"/>
      <c r="AJ5" s="1106"/>
      <c r="AK5" s="1091" t="s">
        <v>377</v>
      </c>
      <c r="AL5" s="1091"/>
      <c r="AM5" s="1091"/>
      <c r="AN5" s="1091"/>
      <c r="AO5" s="1092"/>
      <c r="AP5" s="1090" t="s">
        <v>378</v>
      </c>
      <c r="AQ5" s="1091"/>
      <c r="AR5" s="1091"/>
      <c r="AS5" s="1091"/>
      <c r="AT5" s="1092"/>
      <c r="AU5" s="1090" t="s">
        <v>379</v>
      </c>
      <c r="AV5" s="1091"/>
      <c r="AW5" s="1091"/>
      <c r="AX5" s="1091"/>
      <c r="AY5" s="1106"/>
      <c r="AZ5" s="256"/>
      <c r="BA5" s="256"/>
      <c r="BB5" s="256"/>
      <c r="BC5" s="256"/>
      <c r="BD5" s="256"/>
      <c r="BE5" s="257"/>
      <c r="BF5" s="257"/>
      <c r="BG5" s="257"/>
      <c r="BH5" s="257"/>
      <c r="BI5" s="257"/>
      <c r="BJ5" s="257"/>
      <c r="BK5" s="257"/>
      <c r="BL5" s="257"/>
      <c r="BM5" s="257"/>
      <c r="BN5" s="257"/>
      <c r="BO5" s="257"/>
      <c r="BP5" s="257"/>
      <c r="BQ5" s="1084" t="s">
        <v>380</v>
      </c>
      <c r="BR5" s="1085"/>
      <c r="BS5" s="1085"/>
      <c r="BT5" s="1085"/>
      <c r="BU5" s="1085"/>
      <c r="BV5" s="1085"/>
      <c r="BW5" s="1085"/>
      <c r="BX5" s="1085"/>
      <c r="BY5" s="1085"/>
      <c r="BZ5" s="1085"/>
      <c r="CA5" s="1085"/>
      <c r="CB5" s="1085"/>
      <c r="CC5" s="1085"/>
      <c r="CD5" s="1085"/>
      <c r="CE5" s="1085"/>
      <c r="CF5" s="1085"/>
      <c r="CG5" s="1086"/>
      <c r="CH5" s="1090" t="s">
        <v>381</v>
      </c>
      <c r="CI5" s="1091"/>
      <c r="CJ5" s="1091"/>
      <c r="CK5" s="1091"/>
      <c r="CL5" s="1092"/>
      <c r="CM5" s="1090" t="s">
        <v>382</v>
      </c>
      <c r="CN5" s="1091"/>
      <c r="CO5" s="1091"/>
      <c r="CP5" s="1091"/>
      <c r="CQ5" s="1092"/>
      <c r="CR5" s="1090" t="s">
        <v>383</v>
      </c>
      <c r="CS5" s="1091"/>
      <c r="CT5" s="1091"/>
      <c r="CU5" s="1091"/>
      <c r="CV5" s="1092"/>
      <c r="CW5" s="1090" t="s">
        <v>384</v>
      </c>
      <c r="CX5" s="1091"/>
      <c r="CY5" s="1091"/>
      <c r="CZ5" s="1091"/>
      <c r="DA5" s="1092"/>
      <c r="DB5" s="1090" t="s">
        <v>385</v>
      </c>
      <c r="DC5" s="1091"/>
      <c r="DD5" s="1091"/>
      <c r="DE5" s="1091"/>
      <c r="DF5" s="1092"/>
      <c r="DG5" s="1188" t="s">
        <v>386</v>
      </c>
      <c r="DH5" s="1189"/>
      <c r="DI5" s="1189"/>
      <c r="DJ5" s="1189"/>
      <c r="DK5" s="1190"/>
      <c r="DL5" s="1188" t="s">
        <v>387</v>
      </c>
      <c r="DM5" s="1189"/>
      <c r="DN5" s="1189"/>
      <c r="DO5" s="1189"/>
      <c r="DP5" s="1190"/>
      <c r="DQ5" s="1090" t="s">
        <v>388</v>
      </c>
      <c r="DR5" s="1091"/>
      <c r="DS5" s="1091"/>
      <c r="DT5" s="1091"/>
      <c r="DU5" s="1092"/>
      <c r="DV5" s="1090" t="s">
        <v>379</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6"/>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1"/>
      <c r="DH6" s="1192"/>
      <c r="DI6" s="1192"/>
      <c r="DJ6" s="1192"/>
      <c r="DK6" s="1193"/>
      <c r="DL6" s="1191"/>
      <c r="DM6" s="1192"/>
      <c r="DN6" s="1192"/>
      <c r="DO6" s="1192"/>
      <c r="DP6" s="1193"/>
      <c r="DQ6" s="1093"/>
      <c r="DR6" s="1094"/>
      <c r="DS6" s="1094"/>
      <c r="DT6" s="1094"/>
      <c r="DU6" s="1095"/>
      <c r="DV6" s="1093"/>
      <c r="DW6" s="1094"/>
      <c r="DX6" s="1094"/>
      <c r="DY6" s="1094"/>
      <c r="DZ6" s="1107"/>
      <c r="EA6" s="254"/>
    </row>
    <row r="7" spans="1:131" s="255" customFormat="1" ht="26.25" customHeight="1" thickTop="1">
      <c r="A7" s="258">
        <v>1</v>
      </c>
      <c r="B7" s="1137" t="s">
        <v>389</v>
      </c>
      <c r="C7" s="1138"/>
      <c r="D7" s="1138"/>
      <c r="E7" s="1138"/>
      <c r="F7" s="1138"/>
      <c r="G7" s="1138"/>
      <c r="H7" s="1138"/>
      <c r="I7" s="1138"/>
      <c r="J7" s="1138"/>
      <c r="K7" s="1138"/>
      <c r="L7" s="1138"/>
      <c r="M7" s="1138"/>
      <c r="N7" s="1138"/>
      <c r="O7" s="1138"/>
      <c r="P7" s="1139"/>
      <c r="Q7" s="1194">
        <v>5497</v>
      </c>
      <c r="R7" s="1195"/>
      <c r="S7" s="1195"/>
      <c r="T7" s="1195"/>
      <c r="U7" s="1196"/>
      <c r="V7" s="1197">
        <v>5286</v>
      </c>
      <c r="W7" s="1195"/>
      <c r="X7" s="1195"/>
      <c r="Y7" s="1195"/>
      <c r="Z7" s="1196"/>
      <c r="AA7" s="1197">
        <v>211</v>
      </c>
      <c r="AB7" s="1195"/>
      <c r="AC7" s="1195"/>
      <c r="AD7" s="1195"/>
      <c r="AE7" s="1198"/>
      <c r="AF7" s="1199">
        <v>201</v>
      </c>
      <c r="AG7" s="1200"/>
      <c r="AH7" s="1200"/>
      <c r="AI7" s="1200"/>
      <c r="AJ7" s="1201"/>
      <c r="AK7" s="1181">
        <v>608</v>
      </c>
      <c r="AL7" s="1182"/>
      <c r="AM7" s="1182"/>
      <c r="AN7" s="1182"/>
      <c r="AO7" s="1182"/>
      <c r="AP7" s="1182">
        <v>6875</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586</v>
      </c>
      <c r="BT7" s="1186"/>
      <c r="BU7" s="1186"/>
      <c r="BV7" s="1186"/>
      <c r="BW7" s="1186"/>
      <c r="BX7" s="1186"/>
      <c r="BY7" s="1186"/>
      <c r="BZ7" s="1186"/>
      <c r="CA7" s="1186"/>
      <c r="CB7" s="1186"/>
      <c r="CC7" s="1186"/>
      <c r="CD7" s="1186"/>
      <c r="CE7" s="1186"/>
      <c r="CF7" s="1186"/>
      <c r="CG7" s="1187"/>
      <c r="CH7" s="1178">
        <v>-10</v>
      </c>
      <c r="CI7" s="1179"/>
      <c r="CJ7" s="1179"/>
      <c r="CK7" s="1179"/>
      <c r="CL7" s="1180"/>
      <c r="CM7" s="1178">
        <v>7</v>
      </c>
      <c r="CN7" s="1179"/>
      <c r="CO7" s="1179"/>
      <c r="CP7" s="1179"/>
      <c r="CQ7" s="1180"/>
      <c r="CR7" s="1178">
        <v>15</v>
      </c>
      <c r="CS7" s="1179"/>
      <c r="CT7" s="1179"/>
      <c r="CU7" s="1179"/>
      <c r="CV7" s="1180"/>
      <c r="CW7" s="1178">
        <v>4</v>
      </c>
      <c r="CX7" s="1179"/>
      <c r="CY7" s="1179"/>
      <c r="CZ7" s="1179"/>
      <c r="DA7" s="1180"/>
      <c r="DB7" s="1178" t="s">
        <v>569</v>
      </c>
      <c r="DC7" s="1179"/>
      <c r="DD7" s="1179"/>
      <c r="DE7" s="1179"/>
      <c r="DF7" s="1180"/>
      <c r="DG7" s="1178" t="s">
        <v>569</v>
      </c>
      <c r="DH7" s="1179"/>
      <c r="DI7" s="1179"/>
      <c r="DJ7" s="1179"/>
      <c r="DK7" s="1180"/>
      <c r="DL7" s="1178" t="s">
        <v>569</v>
      </c>
      <c r="DM7" s="1179"/>
      <c r="DN7" s="1179"/>
      <c r="DO7" s="1179"/>
      <c r="DP7" s="1180"/>
      <c r="DQ7" s="1178" t="s">
        <v>569</v>
      </c>
      <c r="DR7" s="1179"/>
      <c r="DS7" s="1179"/>
      <c r="DT7" s="1179"/>
      <c r="DU7" s="1180"/>
      <c r="DV7" s="1207"/>
      <c r="DW7" s="1208"/>
      <c r="DX7" s="1208"/>
      <c r="DY7" s="1208"/>
      <c r="DZ7" s="1209"/>
      <c r="EA7" s="254"/>
    </row>
    <row r="8" spans="1:131" s="255" customFormat="1" ht="26.25" customHeight="1">
      <c r="A8" s="261">
        <v>2</v>
      </c>
      <c r="B8" s="1126" t="s">
        <v>390</v>
      </c>
      <c r="C8" s="1127"/>
      <c r="D8" s="1127"/>
      <c r="E8" s="1127"/>
      <c r="F8" s="1127"/>
      <c r="G8" s="1127"/>
      <c r="H8" s="1127"/>
      <c r="I8" s="1127"/>
      <c r="J8" s="1127"/>
      <c r="K8" s="1127"/>
      <c r="L8" s="1127"/>
      <c r="M8" s="1127"/>
      <c r="N8" s="1127"/>
      <c r="O8" s="1127"/>
      <c r="P8" s="1128"/>
      <c r="Q8" s="1176">
        <v>86</v>
      </c>
      <c r="R8" s="1109"/>
      <c r="S8" s="1109"/>
      <c r="T8" s="1109"/>
      <c r="U8" s="1177"/>
      <c r="V8" s="1134">
        <v>86</v>
      </c>
      <c r="W8" s="1109"/>
      <c r="X8" s="1109"/>
      <c r="Y8" s="1109"/>
      <c r="Z8" s="1177"/>
      <c r="AA8" s="1134">
        <v>0</v>
      </c>
      <c r="AB8" s="1109"/>
      <c r="AC8" s="1109"/>
      <c r="AD8" s="1109"/>
      <c r="AE8" s="1110"/>
      <c r="AF8" s="1108">
        <v>0</v>
      </c>
      <c r="AG8" s="1109"/>
      <c r="AH8" s="1109"/>
      <c r="AI8" s="1109"/>
      <c r="AJ8" s="1110"/>
      <c r="AK8" s="1174">
        <v>54</v>
      </c>
      <c r="AL8" s="1175"/>
      <c r="AM8" s="1175"/>
      <c r="AN8" s="1175"/>
      <c r="AO8" s="1175"/>
      <c r="AP8" s="1060" t="s">
        <v>569</v>
      </c>
      <c r="AQ8" s="1060"/>
      <c r="AR8" s="1060"/>
      <c r="AS8" s="1060"/>
      <c r="AT8" s="1060"/>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c r="BS8" s="1103" t="s">
        <v>587</v>
      </c>
      <c r="BT8" s="1104"/>
      <c r="BU8" s="1104"/>
      <c r="BV8" s="1104"/>
      <c r="BW8" s="1104"/>
      <c r="BX8" s="1104"/>
      <c r="BY8" s="1104"/>
      <c r="BZ8" s="1104"/>
      <c r="CA8" s="1104"/>
      <c r="CB8" s="1104"/>
      <c r="CC8" s="1104"/>
      <c r="CD8" s="1104"/>
      <c r="CE8" s="1104"/>
      <c r="CF8" s="1104"/>
      <c r="CG8" s="1105"/>
      <c r="CH8" s="1078">
        <v>0</v>
      </c>
      <c r="CI8" s="1079"/>
      <c r="CJ8" s="1079"/>
      <c r="CK8" s="1079"/>
      <c r="CL8" s="1080"/>
      <c r="CM8" s="1078">
        <v>12</v>
      </c>
      <c r="CN8" s="1079"/>
      <c r="CO8" s="1079"/>
      <c r="CP8" s="1079"/>
      <c r="CQ8" s="1080"/>
      <c r="CR8" s="1078">
        <v>5</v>
      </c>
      <c r="CS8" s="1079"/>
      <c r="CT8" s="1079"/>
      <c r="CU8" s="1079"/>
      <c r="CV8" s="1080"/>
      <c r="CW8" s="1078" t="s">
        <v>569</v>
      </c>
      <c r="CX8" s="1079"/>
      <c r="CY8" s="1079"/>
      <c r="CZ8" s="1079"/>
      <c r="DA8" s="1080"/>
      <c r="DB8" s="1078" t="s">
        <v>569</v>
      </c>
      <c r="DC8" s="1079"/>
      <c r="DD8" s="1079"/>
      <c r="DE8" s="1079"/>
      <c r="DF8" s="1080"/>
      <c r="DG8" s="1078" t="s">
        <v>569</v>
      </c>
      <c r="DH8" s="1079"/>
      <c r="DI8" s="1079"/>
      <c r="DJ8" s="1079"/>
      <c r="DK8" s="1080"/>
      <c r="DL8" s="1078" t="s">
        <v>569</v>
      </c>
      <c r="DM8" s="1079"/>
      <c r="DN8" s="1079"/>
      <c r="DO8" s="1079"/>
      <c r="DP8" s="1080"/>
      <c r="DQ8" s="1078" t="s">
        <v>569</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4"/>
      <c r="AL9" s="1175"/>
      <c r="AM9" s="1175"/>
      <c r="AN9" s="1175"/>
      <c r="AO9" s="1175"/>
      <c r="AP9" s="1175"/>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392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393</v>
      </c>
      <c r="B23" s="1033" t="s">
        <v>394</v>
      </c>
      <c r="C23" s="1034"/>
      <c r="D23" s="1034"/>
      <c r="E23" s="1034"/>
      <c r="F23" s="1034"/>
      <c r="G23" s="1034"/>
      <c r="H23" s="1034"/>
      <c r="I23" s="1034"/>
      <c r="J23" s="1034"/>
      <c r="K23" s="1034"/>
      <c r="L23" s="1034"/>
      <c r="M23" s="1034"/>
      <c r="N23" s="1034"/>
      <c r="O23" s="1034"/>
      <c r="P23" s="1035"/>
      <c r="Q23" s="1156">
        <v>5583</v>
      </c>
      <c r="R23" s="1157"/>
      <c r="S23" s="1157"/>
      <c r="T23" s="1157"/>
      <c r="U23" s="1157"/>
      <c r="V23" s="1157">
        <v>5372</v>
      </c>
      <c r="W23" s="1157"/>
      <c r="X23" s="1157"/>
      <c r="Y23" s="1157"/>
      <c r="Z23" s="1157"/>
      <c r="AA23" s="1157">
        <v>211</v>
      </c>
      <c r="AB23" s="1157"/>
      <c r="AC23" s="1157"/>
      <c r="AD23" s="1157"/>
      <c r="AE23" s="1158"/>
      <c r="AF23" s="1159">
        <v>201</v>
      </c>
      <c r="AG23" s="1157"/>
      <c r="AH23" s="1157"/>
      <c r="AI23" s="1157"/>
      <c r="AJ23" s="1160"/>
      <c r="AK23" s="1161"/>
      <c r="AL23" s="1162"/>
      <c r="AM23" s="1162"/>
      <c r="AN23" s="1162"/>
      <c r="AO23" s="1162"/>
      <c r="AP23" s="1157">
        <v>6875</v>
      </c>
      <c r="AQ23" s="1157"/>
      <c r="AR23" s="1157"/>
      <c r="AS23" s="1157"/>
      <c r="AT23" s="1157"/>
      <c r="AU23" s="1163"/>
      <c r="AV23" s="1163"/>
      <c r="AW23" s="1163"/>
      <c r="AX23" s="1163"/>
      <c r="AY23" s="1164"/>
      <c r="AZ23" s="1153" t="s">
        <v>130</v>
      </c>
      <c r="BA23" s="1154"/>
      <c r="BB23" s="1154"/>
      <c r="BC23" s="1154"/>
      <c r="BD23" s="1155"/>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2" t="s">
        <v>395</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1" t="s">
        <v>396</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372</v>
      </c>
      <c r="B26" s="1085"/>
      <c r="C26" s="1085"/>
      <c r="D26" s="1085"/>
      <c r="E26" s="1085"/>
      <c r="F26" s="1085"/>
      <c r="G26" s="1085"/>
      <c r="H26" s="1085"/>
      <c r="I26" s="1085"/>
      <c r="J26" s="1085"/>
      <c r="K26" s="1085"/>
      <c r="L26" s="1085"/>
      <c r="M26" s="1085"/>
      <c r="N26" s="1085"/>
      <c r="O26" s="1085"/>
      <c r="P26" s="1086"/>
      <c r="Q26" s="1090" t="s">
        <v>397</v>
      </c>
      <c r="R26" s="1091"/>
      <c r="S26" s="1091"/>
      <c r="T26" s="1091"/>
      <c r="U26" s="1092"/>
      <c r="V26" s="1090" t="s">
        <v>398</v>
      </c>
      <c r="W26" s="1091"/>
      <c r="X26" s="1091"/>
      <c r="Y26" s="1091"/>
      <c r="Z26" s="1092"/>
      <c r="AA26" s="1090" t="s">
        <v>399</v>
      </c>
      <c r="AB26" s="1091"/>
      <c r="AC26" s="1091"/>
      <c r="AD26" s="1091"/>
      <c r="AE26" s="1091"/>
      <c r="AF26" s="1147" t="s">
        <v>400</v>
      </c>
      <c r="AG26" s="1097"/>
      <c r="AH26" s="1097"/>
      <c r="AI26" s="1097"/>
      <c r="AJ26" s="1148"/>
      <c r="AK26" s="1091" t="s">
        <v>401</v>
      </c>
      <c r="AL26" s="1091"/>
      <c r="AM26" s="1091"/>
      <c r="AN26" s="1091"/>
      <c r="AO26" s="1092"/>
      <c r="AP26" s="1090" t="s">
        <v>402</v>
      </c>
      <c r="AQ26" s="1091"/>
      <c r="AR26" s="1091"/>
      <c r="AS26" s="1091"/>
      <c r="AT26" s="1092"/>
      <c r="AU26" s="1090" t="s">
        <v>403</v>
      </c>
      <c r="AV26" s="1091"/>
      <c r="AW26" s="1091"/>
      <c r="AX26" s="1091"/>
      <c r="AY26" s="1092"/>
      <c r="AZ26" s="1090" t="s">
        <v>404</v>
      </c>
      <c r="BA26" s="1091"/>
      <c r="BB26" s="1091"/>
      <c r="BC26" s="1091"/>
      <c r="BD26" s="1092"/>
      <c r="BE26" s="1090" t="s">
        <v>379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7" t="s">
        <v>405</v>
      </c>
      <c r="C28" s="1138"/>
      <c r="D28" s="1138"/>
      <c r="E28" s="1138"/>
      <c r="F28" s="1138"/>
      <c r="G28" s="1138"/>
      <c r="H28" s="1138"/>
      <c r="I28" s="1138"/>
      <c r="J28" s="1138"/>
      <c r="K28" s="1138"/>
      <c r="L28" s="1138"/>
      <c r="M28" s="1138"/>
      <c r="N28" s="1138"/>
      <c r="O28" s="1138"/>
      <c r="P28" s="1139"/>
      <c r="Q28" s="1140">
        <v>957</v>
      </c>
      <c r="R28" s="1141"/>
      <c r="S28" s="1141"/>
      <c r="T28" s="1141"/>
      <c r="U28" s="1141"/>
      <c r="V28" s="1141">
        <v>865</v>
      </c>
      <c r="W28" s="1141"/>
      <c r="X28" s="1141"/>
      <c r="Y28" s="1141"/>
      <c r="Z28" s="1141"/>
      <c r="AA28" s="1141">
        <v>92</v>
      </c>
      <c r="AB28" s="1141"/>
      <c r="AC28" s="1141"/>
      <c r="AD28" s="1141"/>
      <c r="AE28" s="1142"/>
      <c r="AF28" s="1143">
        <v>92</v>
      </c>
      <c r="AG28" s="1141"/>
      <c r="AH28" s="1141"/>
      <c r="AI28" s="1141"/>
      <c r="AJ28" s="1144"/>
      <c r="AK28" s="1145">
        <v>67</v>
      </c>
      <c r="AL28" s="1146"/>
      <c r="AM28" s="1146"/>
      <c r="AN28" s="1146"/>
      <c r="AO28" s="1146"/>
      <c r="AP28" s="1060" t="s">
        <v>569</v>
      </c>
      <c r="AQ28" s="1060"/>
      <c r="AR28" s="1060"/>
      <c r="AS28" s="1060"/>
      <c r="AT28" s="1060"/>
      <c r="AU28" s="1060" t="s">
        <v>570</v>
      </c>
      <c r="AV28" s="1060"/>
      <c r="AW28" s="1060"/>
      <c r="AX28" s="1060"/>
      <c r="AY28" s="1060"/>
      <c r="AZ28" s="1060" t="s">
        <v>569</v>
      </c>
      <c r="BA28" s="1060"/>
      <c r="BB28" s="1060"/>
      <c r="BC28" s="1060"/>
      <c r="BD28" s="1060"/>
      <c r="BE28" s="1135"/>
      <c r="BF28" s="1135"/>
      <c r="BG28" s="1135"/>
      <c r="BH28" s="1135"/>
      <c r="BI28" s="1136"/>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406</v>
      </c>
      <c r="C29" s="1127"/>
      <c r="D29" s="1127"/>
      <c r="E29" s="1127"/>
      <c r="F29" s="1127"/>
      <c r="G29" s="1127"/>
      <c r="H29" s="1127"/>
      <c r="I29" s="1127"/>
      <c r="J29" s="1127"/>
      <c r="K29" s="1127"/>
      <c r="L29" s="1127"/>
      <c r="M29" s="1127"/>
      <c r="N29" s="1127"/>
      <c r="O29" s="1127"/>
      <c r="P29" s="1128"/>
      <c r="Q29" s="1132">
        <v>952</v>
      </c>
      <c r="R29" s="1133"/>
      <c r="S29" s="1133"/>
      <c r="T29" s="1133"/>
      <c r="U29" s="1133"/>
      <c r="V29" s="1133">
        <v>901</v>
      </c>
      <c r="W29" s="1133"/>
      <c r="X29" s="1133"/>
      <c r="Y29" s="1133"/>
      <c r="Z29" s="1133"/>
      <c r="AA29" s="1133">
        <v>51</v>
      </c>
      <c r="AB29" s="1133"/>
      <c r="AC29" s="1133"/>
      <c r="AD29" s="1133"/>
      <c r="AE29" s="1134"/>
      <c r="AF29" s="1108">
        <v>51</v>
      </c>
      <c r="AG29" s="1109"/>
      <c r="AH29" s="1109"/>
      <c r="AI29" s="1109"/>
      <c r="AJ29" s="1110"/>
      <c r="AK29" s="1069">
        <v>122</v>
      </c>
      <c r="AL29" s="1060"/>
      <c r="AM29" s="1060"/>
      <c r="AN29" s="1060"/>
      <c r="AO29" s="1060"/>
      <c r="AP29" s="1060" t="s">
        <v>569</v>
      </c>
      <c r="AQ29" s="1060"/>
      <c r="AR29" s="1060"/>
      <c r="AS29" s="1060"/>
      <c r="AT29" s="1060"/>
      <c r="AU29" s="1060" t="s">
        <v>570</v>
      </c>
      <c r="AV29" s="1060"/>
      <c r="AW29" s="1060"/>
      <c r="AX29" s="1060"/>
      <c r="AY29" s="1060"/>
      <c r="AZ29" s="1060" t="s">
        <v>571</v>
      </c>
      <c r="BA29" s="1060"/>
      <c r="BB29" s="1060"/>
      <c r="BC29" s="1060"/>
      <c r="BD29" s="1060"/>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407</v>
      </c>
      <c r="C30" s="1127"/>
      <c r="D30" s="1127"/>
      <c r="E30" s="1127"/>
      <c r="F30" s="1127"/>
      <c r="G30" s="1127"/>
      <c r="H30" s="1127"/>
      <c r="I30" s="1127"/>
      <c r="J30" s="1127"/>
      <c r="K30" s="1127"/>
      <c r="L30" s="1127"/>
      <c r="M30" s="1127"/>
      <c r="N30" s="1127"/>
      <c r="O30" s="1127"/>
      <c r="P30" s="1128"/>
      <c r="Q30" s="1132">
        <v>89</v>
      </c>
      <c r="R30" s="1133"/>
      <c r="S30" s="1133"/>
      <c r="T30" s="1133"/>
      <c r="U30" s="1133"/>
      <c r="V30" s="1133">
        <v>88</v>
      </c>
      <c r="W30" s="1133"/>
      <c r="X30" s="1133"/>
      <c r="Y30" s="1133"/>
      <c r="Z30" s="1133"/>
      <c r="AA30" s="1133">
        <v>1</v>
      </c>
      <c r="AB30" s="1133"/>
      <c r="AC30" s="1133"/>
      <c r="AD30" s="1133"/>
      <c r="AE30" s="1134"/>
      <c r="AF30" s="1108">
        <v>1</v>
      </c>
      <c r="AG30" s="1109"/>
      <c r="AH30" s="1109"/>
      <c r="AI30" s="1109"/>
      <c r="AJ30" s="1110"/>
      <c r="AK30" s="1069">
        <v>34</v>
      </c>
      <c r="AL30" s="1060"/>
      <c r="AM30" s="1060"/>
      <c r="AN30" s="1060"/>
      <c r="AO30" s="1060"/>
      <c r="AP30" s="1060" t="s">
        <v>569</v>
      </c>
      <c r="AQ30" s="1060"/>
      <c r="AR30" s="1060"/>
      <c r="AS30" s="1060"/>
      <c r="AT30" s="1060"/>
      <c r="AU30" s="1060" t="s">
        <v>570</v>
      </c>
      <c r="AV30" s="1060"/>
      <c r="AW30" s="1060"/>
      <c r="AX30" s="1060"/>
      <c r="AY30" s="1060"/>
      <c r="AZ30" s="1060" t="s">
        <v>572</v>
      </c>
      <c r="BA30" s="1060"/>
      <c r="BB30" s="1060"/>
      <c r="BC30" s="1060"/>
      <c r="BD30" s="1060"/>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408</v>
      </c>
      <c r="C31" s="1127"/>
      <c r="D31" s="1127"/>
      <c r="E31" s="1127"/>
      <c r="F31" s="1127"/>
      <c r="G31" s="1127"/>
      <c r="H31" s="1127"/>
      <c r="I31" s="1127"/>
      <c r="J31" s="1127"/>
      <c r="K31" s="1127"/>
      <c r="L31" s="1127"/>
      <c r="M31" s="1127"/>
      <c r="N31" s="1127"/>
      <c r="O31" s="1127"/>
      <c r="P31" s="1128"/>
      <c r="Q31" s="1132">
        <v>5</v>
      </c>
      <c r="R31" s="1133"/>
      <c r="S31" s="1133"/>
      <c r="T31" s="1133"/>
      <c r="U31" s="1133"/>
      <c r="V31" s="1133">
        <v>5</v>
      </c>
      <c r="W31" s="1133"/>
      <c r="X31" s="1133"/>
      <c r="Y31" s="1133"/>
      <c r="Z31" s="1133"/>
      <c r="AA31" s="1133">
        <v>0</v>
      </c>
      <c r="AB31" s="1133"/>
      <c r="AC31" s="1133"/>
      <c r="AD31" s="1133"/>
      <c r="AE31" s="1134"/>
      <c r="AF31" s="1108">
        <v>0</v>
      </c>
      <c r="AG31" s="1109"/>
      <c r="AH31" s="1109"/>
      <c r="AI31" s="1109"/>
      <c r="AJ31" s="1110"/>
      <c r="AK31" s="1069">
        <v>2</v>
      </c>
      <c r="AL31" s="1060"/>
      <c r="AM31" s="1060"/>
      <c r="AN31" s="1060"/>
      <c r="AO31" s="1060"/>
      <c r="AP31" s="1060">
        <v>33</v>
      </c>
      <c r="AQ31" s="1060"/>
      <c r="AR31" s="1060"/>
      <c r="AS31" s="1060"/>
      <c r="AT31" s="1060"/>
      <c r="AU31" s="1060">
        <v>24</v>
      </c>
      <c r="AV31" s="1060"/>
      <c r="AW31" s="1060"/>
      <c r="AX31" s="1060"/>
      <c r="AY31" s="1060"/>
      <c r="AZ31" s="1060" t="s">
        <v>572</v>
      </c>
      <c r="BA31" s="1060"/>
      <c r="BB31" s="1060"/>
      <c r="BC31" s="1060"/>
      <c r="BD31" s="1060"/>
      <c r="BE31" s="1121" t="s">
        <v>409</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410</v>
      </c>
      <c r="C32" s="1127"/>
      <c r="D32" s="1127"/>
      <c r="E32" s="1127"/>
      <c r="F32" s="1127"/>
      <c r="G32" s="1127"/>
      <c r="H32" s="1127"/>
      <c r="I32" s="1127"/>
      <c r="J32" s="1127"/>
      <c r="K32" s="1127"/>
      <c r="L32" s="1127"/>
      <c r="M32" s="1127"/>
      <c r="N32" s="1127"/>
      <c r="O32" s="1127"/>
      <c r="P32" s="1128"/>
      <c r="Q32" s="1132">
        <v>93</v>
      </c>
      <c r="R32" s="1133"/>
      <c r="S32" s="1133"/>
      <c r="T32" s="1133"/>
      <c r="U32" s="1133"/>
      <c r="V32" s="1133">
        <v>93</v>
      </c>
      <c r="W32" s="1133"/>
      <c r="X32" s="1133"/>
      <c r="Y32" s="1133"/>
      <c r="Z32" s="1133"/>
      <c r="AA32" s="1133">
        <v>0</v>
      </c>
      <c r="AB32" s="1133"/>
      <c r="AC32" s="1133"/>
      <c r="AD32" s="1133"/>
      <c r="AE32" s="1134"/>
      <c r="AF32" s="1108">
        <v>0</v>
      </c>
      <c r="AG32" s="1109"/>
      <c r="AH32" s="1109"/>
      <c r="AI32" s="1109"/>
      <c r="AJ32" s="1110"/>
      <c r="AK32" s="1069">
        <v>64</v>
      </c>
      <c r="AL32" s="1060"/>
      <c r="AM32" s="1060"/>
      <c r="AN32" s="1060"/>
      <c r="AO32" s="1060"/>
      <c r="AP32" s="1060">
        <v>358</v>
      </c>
      <c r="AQ32" s="1060"/>
      <c r="AR32" s="1060"/>
      <c r="AS32" s="1060"/>
      <c r="AT32" s="1060"/>
      <c r="AU32" s="1060">
        <v>337</v>
      </c>
      <c r="AV32" s="1060"/>
      <c r="AW32" s="1060"/>
      <c r="AX32" s="1060"/>
      <c r="AY32" s="1060"/>
      <c r="AZ32" s="1060" t="s">
        <v>572</v>
      </c>
      <c r="BA32" s="1060"/>
      <c r="BB32" s="1060"/>
      <c r="BC32" s="1060"/>
      <c r="BD32" s="1060"/>
      <c r="BE32" s="1121" t="s">
        <v>411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393</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144</v>
      </c>
      <c r="AG63" s="1048"/>
      <c r="AH63" s="1048"/>
      <c r="AI63" s="1048"/>
      <c r="AJ63" s="1119"/>
      <c r="AK63" s="1120"/>
      <c r="AL63" s="1052"/>
      <c r="AM63" s="1052"/>
      <c r="AN63" s="1052"/>
      <c r="AO63" s="1052"/>
      <c r="AP63" s="1048">
        <v>391</v>
      </c>
      <c r="AQ63" s="1048"/>
      <c r="AR63" s="1048"/>
      <c r="AS63" s="1048"/>
      <c r="AT63" s="1048"/>
      <c r="AU63" s="1048">
        <v>361</v>
      </c>
      <c r="AV63" s="1048"/>
      <c r="AW63" s="1048"/>
      <c r="AX63" s="1048"/>
      <c r="AY63" s="1048"/>
      <c r="AZ63" s="1114"/>
      <c r="BA63" s="1114"/>
      <c r="BB63" s="1114"/>
      <c r="BC63" s="1114"/>
      <c r="BD63" s="1114"/>
      <c r="BE63" s="1049"/>
      <c r="BF63" s="1049"/>
      <c r="BG63" s="1049"/>
      <c r="BH63" s="1049"/>
      <c r="BI63" s="1050"/>
      <c r="BJ63" s="1115" t="s">
        <v>130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415</v>
      </c>
      <c r="B66" s="1085"/>
      <c r="C66" s="1085"/>
      <c r="D66" s="1085"/>
      <c r="E66" s="1085"/>
      <c r="F66" s="1085"/>
      <c r="G66" s="1085"/>
      <c r="H66" s="1085"/>
      <c r="I66" s="1085"/>
      <c r="J66" s="1085"/>
      <c r="K66" s="1085"/>
      <c r="L66" s="1085"/>
      <c r="M66" s="1085"/>
      <c r="N66" s="1085"/>
      <c r="O66" s="1085"/>
      <c r="P66" s="1086"/>
      <c r="Q66" s="1090" t="s">
        <v>397</v>
      </c>
      <c r="R66" s="1091"/>
      <c r="S66" s="1091"/>
      <c r="T66" s="1091"/>
      <c r="U66" s="1092"/>
      <c r="V66" s="1090" t="s">
        <v>416</v>
      </c>
      <c r="W66" s="1091"/>
      <c r="X66" s="1091"/>
      <c r="Y66" s="1091"/>
      <c r="Z66" s="1092"/>
      <c r="AA66" s="1090" t="s">
        <v>399</v>
      </c>
      <c r="AB66" s="1091"/>
      <c r="AC66" s="1091"/>
      <c r="AD66" s="1091"/>
      <c r="AE66" s="1092"/>
      <c r="AF66" s="1096" t="s">
        <v>400</v>
      </c>
      <c r="AG66" s="1097"/>
      <c r="AH66" s="1097"/>
      <c r="AI66" s="1097"/>
      <c r="AJ66" s="1098"/>
      <c r="AK66" s="1090" t="s">
        <v>417</v>
      </c>
      <c r="AL66" s="1085"/>
      <c r="AM66" s="1085"/>
      <c r="AN66" s="1085"/>
      <c r="AO66" s="1086"/>
      <c r="AP66" s="1090" t="s">
        <v>402</v>
      </c>
      <c r="AQ66" s="1091"/>
      <c r="AR66" s="1091"/>
      <c r="AS66" s="1091"/>
      <c r="AT66" s="1092"/>
      <c r="AU66" s="1090" t="s">
        <v>418</v>
      </c>
      <c r="AV66" s="1091"/>
      <c r="AW66" s="1091"/>
      <c r="AX66" s="1091"/>
      <c r="AY66" s="1092"/>
      <c r="AZ66" s="1090" t="s">
        <v>379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573</v>
      </c>
      <c r="C68" s="1075"/>
      <c r="D68" s="1075"/>
      <c r="E68" s="1075"/>
      <c r="F68" s="1075"/>
      <c r="G68" s="1075"/>
      <c r="H68" s="1075"/>
      <c r="I68" s="1075"/>
      <c r="J68" s="1075"/>
      <c r="K68" s="1075"/>
      <c r="L68" s="1075"/>
      <c r="M68" s="1075"/>
      <c r="N68" s="1075"/>
      <c r="O68" s="1075"/>
      <c r="P68" s="1076"/>
      <c r="Q68" s="1077">
        <v>1072</v>
      </c>
      <c r="R68" s="1071"/>
      <c r="S68" s="1071"/>
      <c r="T68" s="1071"/>
      <c r="U68" s="1071"/>
      <c r="V68" s="1071">
        <v>1068</v>
      </c>
      <c r="W68" s="1071"/>
      <c r="X68" s="1071"/>
      <c r="Y68" s="1071"/>
      <c r="Z68" s="1071"/>
      <c r="AA68" s="1071">
        <v>4</v>
      </c>
      <c r="AB68" s="1071"/>
      <c r="AC68" s="1071"/>
      <c r="AD68" s="1071"/>
      <c r="AE68" s="1071"/>
      <c r="AF68" s="1071">
        <v>4</v>
      </c>
      <c r="AG68" s="1071"/>
      <c r="AH68" s="1071"/>
      <c r="AI68" s="1071"/>
      <c r="AJ68" s="1071"/>
      <c r="AK68" s="1071" t="s">
        <v>569</v>
      </c>
      <c r="AL68" s="1071"/>
      <c r="AM68" s="1071"/>
      <c r="AN68" s="1071"/>
      <c r="AO68" s="1071"/>
      <c r="AP68" s="1071" t="s">
        <v>569</v>
      </c>
      <c r="AQ68" s="1071"/>
      <c r="AR68" s="1071"/>
      <c r="AS68" s="1071"/>
      <c r="AT68" s="1071"/>
      <c r="AU68" s="1071" t="s">
        <v>585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574</v>
      </c>
      <c r="C69" s="1064"/>
      <c r="D69" s="1064"/>
      <c r="E69" s="1064"/>
      <c r="F69" s="1064"/>
      <c r="G69" s="1064"/>
      <c r="H69" s="1064"/>
      <c r="I69" s="1064"/>
      <c r="J69" s="1064"/>
      <c r="K69" s="1064"/>
      <c r="L69" s="1064"/>
      <c r="M69" s="1064"/>
      <c r="N69" s="1064"/>
      <c r="O69" s="1064"/>
      <c r="P69" s="1065"/>
      <c r="Q69" s="1066">
        <v>83</v>
      </c>
      <c r="R69" s="1060"/>
      <c r="S69" s="1060"/>
      <c r="T69" s="1060"/>
      <c r="U69" s="1060"/>
      <c r="V69" s="1060">
        <v>70</v>
      </c>
      <c r="W69" s="1060"/>
      <c r="X69" s="1060"/>
      <c r="Y69" s="1060"/>
      <c r="Z69" s="1060"/>
      <c r="AA69" s="1060">
        <v>13</v>
      </c>
      <c r="AB69" s="1060"/>
      <c r="AC69" s="1060"/>
      <c r="AD69" s="1060"/>
      <c r="AE69" s="1060"/>
      <c r="AF69" s="1060">
        <v>13</v>
      </c>
      <c r="AG69" s="1060"/>
      <c r="AH69" s="1060"/>
      <c r="AI69" s="1060"/>
      <c r="AJ69" s="1060"/>
      <c r="AK69" s="1060" t="s">
        <v>569</v>
      </c>
      <c r="AL69" s="1060"/>
      <c r="AM69" s="1060"/>
      <c r="AN69" s="1060"/>
      <c r="AO69" s="1060"/>
      <c r="AP69" s="1060" t="s">
        <v>569</v>
      </c>
      <c r="AQ69" s="1060"/>
      <c r="AR69" s="1060"/>
      <c r="AS69" s="1060"/>
      <c r="AT69" s="1060"/>
      <c r="AU69" s="1060" t="s">
        <v>572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575</v>
      </c>
      <c r="C70" s="1064"/>
      <c r="D70" s="1064"/>
      <c r="E70" s="1064"/>
      <c r="F70" s="1064"/>
      <c r="G70" s="1064"/>
      <c r="H70" s="1064"/>
      <c r="I70" s="1064"/>
      <c r="J70" s="1064"/>
      <c r="K70" s="1064"/>
      <c r="L70" s="1064"/>
      <c r="M70" s="1064"/>
      <c r="N70" s="1064"/>
      <c r="O70" s="1064"/>
      <c r="P70" s="1065"/>
      <c r="Q70" s="1066">
        <v>7334</v>
      </c>
      <c r="R70" s="1060"/>
      <c r="S70" s="1060"/>
      <c r="T70" s="1060"/>
      <c r="U70" s="1060"/>
      <c r="V70" s="1060">
        <v>6742</v>
      </c>
      <c r="W70" s="1060"/>
      <c r="X70" s="1060"/>
      <c r="Y70" s="1060"/>
      <c r="Z70" s="1060"/>
      <c r="AA70" s="1060">
        <v>592</v>
      </c>
      <c r="AB70" s="1060"/>
      <c r="AC70" s="1060"/>
      <c r="AD70" s="1060"/>
      <c r="AE70" s="1060"/>
      <c r="AF70" s="1060">
        <v>592</v>
      </c>
      <c r="AG70" s="1060"/>
      <c r="AH70" s="1060"/>
      <c r="AI70" s="1060"/>
      <c r="AJ70" s="1060"/>
      <c r="AK70" s="1060" t="s">
        <v>569</v>
      </c>
      <c r="AL70" s="1060"/>
      <c r="AM70" s="1060"/>
      <c r="AN70" s="1060"/>
      <c r="AO70" s="1060"/>
      <c r="AP70" s="1060" t="s">
        <v>570</v>
      </c>
      <c r="AQ70" s="1060"/>
      <c r="AR70" s="1060"/>
      <c r="AS70" s="1060"/>
      <c r="AT70" s="1060"/>
      <c r="AU70" s="1060" t="s">
        <v>570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576</v>
      </c>
      <c r="C71" s="1064"/>
      <c r="D71" s="1064"/>
      <c r="E71" s="1064"/>
      <c r="F71" s="1064"/>
      <c r="G71" s="1064"/>
      <c r="H71" s="1064"/>
      <c r="I71" s="1064"/>
      <c r="J71" s="1064"/>
      <c r="K71" s="1064"/>
      <c r="L71" s="1064"/>
      <c r="M71" s="1064"/>
      <c r="N71" s="1064"/>
      <c r="O71" s="1064"/>
      <c r="P71" s="1065"/>
      <c r="Q71" s="1066">
        <v>98</v>
      </c>
      <c r="R71" s="1060"/>
      <c r="S71" s="1060"/>
      <c r="T71" s="1060"/>
      <c r="U71" s="1060"/>
      <c r="V71" s="1060">
        <v>89</v>
      </c>
      <c r="W71" s="1060"/>
      <c r="X71" s="1060"/>
      <c r="Y71" s="1060"/>
      <c r="Z71" s="1060"/>
      <c r="AA71" s="1060">
        <v>9</v>
      </c>
      <c r="AB71" s="1060"/>
      <c r="AC71" s="1060"/>
      <c r="AD71" s="1060"/>
      <c r="AE71" s="1060"/>
      <c r="AF71" s="1060">
        <v>9</v>
      </c>
      <c r="AG71" s="1060"/>
      <c r="AH71" s="1060"/>
      <c r="AI71" s="1060"/>
      <c r="AJ71" s="1060"/>
      <c r="AK71" s="1060">
        <v>1</v>
      </c>
      <c r="AL71" s="1060"/>
      <c r="AM71" s="1060"/>
      <c r="AN71" s="1060"/>
      <c r="AO71" s="1060"/>
      <c r="AP71" s="1060" t="s">
        <v>570</v>
      </c>
      <c r="AQ71" s="1060"/>
      <c r="AR71" s="1060"/>
      <c r="AS71" s="1060"/>
      <c r="AT71" s="1060"/>
      <c r="AU71" s="1060" t="s">
        <v>570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577</v>
      </c>
      <c r="C72" s="1064"/>
      <c r="D72" s="1064"/>
      <c r="E72" s="1064"/>
      <c r="F72" s="1064"/>
      <c r="G72" s="1064"/>
      <c r="H72" s="1064"/>
      <c r="I72" s="1064"/>
      <c r="J72" s="1064"/>
      <c r="K72" s="1064"/>
      <c r="L72" s="1064"/>
      <c r="M72" s="1064"/>
      <c r="N72" s="1064"/>
      <c r="O72" s="1064"/>
      <c r="P72" s="1065"/>
      <c r="Q72" s="1066">
        <v>754</v>
      </c>
      <c r="R72" s="1060"/>
      <c r="S72" s="1060"/>
      <c r="T72" s="1060"/>
      <c r="U72" s="1060"/>
      <c r="V72" s="1060">
        <v>715</v>
      </c>
      <c r="W72" s="1060"/>
      <c r="X72" s="1060"/>
      <c r="Y72" s="1060"/>
      <c r="Z72" s="1060"/>
      <c r="AA72" s="1060">
        <v>40</v>
      </c>
      <c r="AB72" s="1060"/>
      <c r="AC72" s="1060"/>
      <c r="AD72" s="1060"/>
      <c r="AE72" s="1060"/>
      <c r="AF72" s="1060">
        <v>40</v>
      </c>
      <c r="AG72" s="1060"/>
      <c r="AH72" s="1060"/>
      <c r="AI72" s="1060"/>
      <c r="AJ72" s="1060"/>
      <c r="AK72" s="1060">
        <v>1</v>
      </c>
      <c r="AL72" s="1060"/>
      <c r="AM72" s="1060"/>
      <c r="AN72" s="1060"/>
      <c r="AO72" s="1060"/>
      <c r="AP72" s="1060" t="s">
        <v>569</v>
      </c>
      <c r="AQ72" s="1060"/>
      <c r="AR72" s="1060"/>
      <c r="AS72" s="1060"/>
      <c r="AT72" s="1060"/>
      <c r="AU72" s="1060" t="s">
        <v>570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578</v>
      </c>
      <c r="C73" s="1064"/>
      <c r="D73" s="1064"/>
      <c r="E73" s="1064"/>
      <c r="F73" s="1064"/>
      <c r="G73" s="1064"/>
      <c r="H73" s="1064"/>
      <c r="I73" s="1064"/>
      <c r="J73" s="1064"/>
      <c r="K73" s="1064"/>
      <c r="L73" s="1064"/>
      <c r="M73" s="1064"/>
      <c r="N73" s="1064"/>
      <c r="O73" s="1064"/>
      <c r="P73" s="1065"/>
      <c r="Q73" s="1066">
        <v>159119</v>
      </c>
      <c r="R73" s="1060"/>
      <c r="S73" s="1060"/>
      <c r="T73" s="1060"/>
      <c r="U73" s="1060"/>
      <c r="V73" s="1060">
        <v>154694</v>
      </c>
      <c r="W73" s="1060"/>
      <c r="X73" s="1060"/>
      <c r="Y73" s="1060"/>
      <c r="Z73" s="1060"/>
      <c r="AA73" s="1060">
        <v>4425</v>
      </c>
      <c r="AB73" s="1060"/>
      <c r="AC73" s="1060"/>
      <c r="AD73" s="1060"/>
      <c r="AE73" s="1060"/>
      <c r="AF73" s="1060">
        <v>4425</v>
      </c>
      <c r="AG73" s="1060"/>
      <c r="AH73" s="1060"/>
      <c r="AI73" s="1060"/>
      <c r="AJ73" s="1060"/>
      <c r="AK73" s="1060">
        <v>1792</v>
      </c>
      <c r="AL73" s="1060"/>
      <c r="AM73" s="1060"/>
      <c r="AN73" s="1060"/>
      <c r="AO73" s="1060"/>
      <c r="AP73" s="1060" t="s">
        <v>569</v>
      </c>
      <c r="AQ73" s="1060"/>
      <c r="AR73" s="1060"/>
      <c r="AS73" s="1060"/>
      <c r="AT73" s="1060"/>
      <c r="AU73" s="1060" t="s">
        <v>569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579</v>
      </c>
      <c r="C74" s="1064"/>
      <c r="D74" s="1064"/>
      <c r="E74" s="1064"/>
      <c r="F74" s="1064"/>
      <c r="G74" s="1064"/>
      <c r="H74" s="1064"/>
      <c r="I74" s="1064"/>
      <c r="J74" s="1064"/>
      <c r="K74" s="1064"/>
      <c r="L74" s="1064"/>
      <c r="M74" s="1064"/>
      <c r="N74" s="1064"/>
      <c r="O74" s="1064"/>
      <c r="P74" s="1065"/>
      <c r="Q74" s="1066">
        <v>592</v>
      </c>
      <c r="R74" s="1060"/>
      <c r="S74" s="1060"/>
      <c r="T74" s="1060"/>
      <c r="U74" s="1060"/>
      <c r="V74" s="1060">
        <v>581</v>
      </c>
      <c r="W74" s="1060"/>
      <c r="X74" s="1060"/>
      <c r="Y74" s="1060"/>
      <c r="Z74" s="1060"/>
      <c r="AA74" s="1060">
        <v>11</v>
      </c>
      <c r="AB74" s="1060"/>
      <c r="AC74" s="1060"/>
      <c r="AD74" s="1060"/>
      <c r="AE74" s="1060"/>
      <c r="AF74" s="1060">
        <v>11</v>
      </c>
      <c r="AG74" s="1060"/>
      <c r="AH74" s="1060"/>
      <c r="AI74" s="1060"/>
      <c r="AJ74" s="1060"/>
      <c r="AK74" s="1060" t="s">
        <v>570</v>
      </c>
      <c r="AL74" s="1060"/>
      <c r="AM74" s="1060"/>
      <c r="AN74" s="1060"/>
      <c r="AO74" s="1060"/>
      <c r="AP74" s="1060">
        <v>1052</v>
      </c>
      <c r="AQ74" s="1060"/>
      <c r="AR74" s="1060"/>
      <c r="AS74" s="1060"/>
      <c r="AT74" s="1060"/>
      <c r="AU74" s="1060">
        <v>203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580</v>
      </c>
      <c r="C75" s="1064"/>
      <c r="D75" s="1064"/>
      <c r="E75" s="1064"/>
      <c r="F75" s="1064"/>
      <c r="G75" s="1064"/>
      <c r="H75" s="1064"/>
      <c r="I75" s="1064"/>
      <c r="J75" s="1064"/>
      <c r="K75" s="1064"/>
      <c r="L75" s="1064"/>
      <c r="M75" s="1064"/>
      <c r="N75" s="1064"/>
      <c r="O75" s="1064"/>
      <c r="P75" s="1065"/>
      <c r="Q75" s="1067">
        <v>488</v>
      </c>
      <c r="R75" s="1068"/>
      <c r="S75" s="1068"/>
      <c r="T75" s="1068"/>
      <c r="U75" s="1069"/>
      <c r="V75" s="1070">
        <v>384</v>
      </c>
      <c r="W75" s="1068"/>
      <c r="X75" s="1068"/>
      <c r="Y75" s="1068"/>
      <c r="Z75" s="1069"/>
      <c r="AA75" s="1070">
        <v>104</v>
      </c>
      <c r="AB75" s="1068"/>
      <c r="AC75" s="1068"/>
      <c r="AD75" s="1068"/>
      <c r="AE75" s="1069"/>
      <c r="AF75" s="1070">
        <v>104</v>
      </c>
      <c r="AG75" s="1068"/>
      <c r="AH75" s="1068"/>
      <c r="AI75" s="1068"/>
      <c r="AJ75" s="1069"/>
      <c r="AK75" s="1060" t="s">
        <v>570</v>
      </c>
      <c r="AL75" s="1060"/>
      <c r="AM75" s="1060"/>
      <c r="AN75" s="1060"/>
      <c r="AO75" s="1060"/>
      <c r="AP75" s="1070">
        <v>1299</v>
      </c>
      <c r="AQ75" s="1068"/>
      <c r="AR75" s="1068"/>
      <c r="AS75" s="1068"/>
      <c r="AT75" s="1069"/>
      <c r="AU75" s="1060" t="s">
        <v>569</v>
      </c>
      <c r="AV75" s="1060"/>
      <c r="AW75" s="1060"/>
      <c r="AX75" s="1060"/>
      <c r="AY75" s="1060"/>
      <c r="AZ75" s="1061" t="s">
        <v>583</v>
      </c>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581</v>
      </c>
      <c r="C76" s="1064"/>
      <c r="D76" s="1064"/>
      <c r="E76" s="1064"/>
      <c r="F76" s="1064"/>
      <c r="G76" s="1064"/>
      <c r="H76" s="1064"/>
      <c r="I76" s="1064"/>
      <c r="J76" s="1064"/>
      <c r="K76" s="1064"/>
      <c r="L76" s="1064"/>
      <c r="M76" s="1064"/>
      <c r="N76" s="1064"/>
      <c r="O76" s="1064"/>
      <c r="P76" s="1065"/>
      <c r="Q76" s="1067">
        <v>672</v>
      </c>
      <c r="R76" s="1068"/>
      <c r="S76" s="1068"/>
      <c r="T76" s="1068"/>
      <c r="U76" s="1069"/>
      <c r="V76" s="1070">
        <v>663</v>
      </c>
      <c r="W76" s="1068"/>
      <c r="X76" s="1068"/>
      <c r="Y76" s="1068"/>
      <c r="Z76" s="1069"/>
      <c r="AA76" s="1070">
        <v>9</v>
      </c>
      <c r="AB76" s="1068"/>
      <c r="AC76" s="1068"/>
      <c r="AD76" s="1068"/>
      <c r="AE76" s="1069"/>
      <c r="AF76" s="1070">
        <v>5</v>
      </c>
      <c r="AG76" s="1068"/>
      <c r="AH76" s="1068"/>
      <c r="AI76" s="1068"/>
      <c r="AJ76" s="1069"/>
      <c r="AK76" s="1060" t="s">
        <v>570</v>
      </c>
      <c r="AL76" s="1060"/>
      <c r="AM76" s="1060"/>
      <c r="AN76" s="1060"/>
      <c r="AO76" s="1060"/>
      <c r="AP76" s="1070">
        <v>4782</v>
      </c>
      <c r="AQ76" s="1068"/>
      <c r="AR76" s="1068"/>
      <c r="AS76" s="1068"/>
      <c r="AT76" s="1069"/>
      <c r="AU76" s="1070">
        <v>1209</v>
      </c>
      <c r="AV76" s="1068"/>
      <c r="AW76" s="1068"/>
      <c r="AX76" s="1068"/>
      <c r="AY76" s="1069"/>
      <c r="AZ76" s="1061" t="s">
        <v>584</v>
      </c>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582</v>
      </c>
      <c r="C77" s="1064"/>
      <c r="D77" s="1064"/>
      <c r="E77" s="1064"/>
      <c r="F77" s="1064"/>
      <c r="G77" s="1064"/>
      <c r="H77" s="1064"/>
      <c r="I77" s="1064"/>
      <c r="J77" s="1064"/>
      <c r="K77" s="1064"/>
      <c r="L77" s="1064"/>
      <c r="M77" s="1064"/>
      <c r="N77" s="1064"/>
      <c r="O77" s="1064"/>
      <c r="P77" s="1065"/>
      <c r="Q77" s="1067">
        <v>5472</v>
      </c>
      <c r="R77" s="1068"/>
      <c r="S77" s="1068"/>
      <c r="T77" s="1068"/>
      <c r="U77" s="1069"/>
      <c r="V77" s="1070">
        <v>5568</v>
      </c>
      <c r="W77" s="1068"/>
      <c r="X77" s="1068"/>
      <c r="Y77" s="1068"/>
      <c r="Z77" s="1069"/>
      <c r="AA77" s="1070">
        <v>-96</v>
      </c>
      <c r="AB77" s="1068"/>
      <c r="AC77" s="1068"/>
      <c r="AD77" s="1068"/>
      <c r="AE77" s="1069"/>
      <c r="AF77" s="1070">
        <v>612</v>
      </c>
      <c r="AG77" s="1068"/>
      <c r="AH77" s="1068"/>
      <c r="AI77" s="1068"/>
      <c r="AJ77" s="1069"/>
      <c r="AK77" s="1060" t="s">
        <v>570</v>
      </c>
      <c r="AL77" s="1060"/>
      <c r="AM77" s="1060"/>
      <c r="AN77" s="1060"/>
      <c r="AO77" s="1060"/>
      <c r="AP77" s="1070">
        <v>1467</v>
      </c>
      <c r="AQ77" s="1068"/>
      <c r="AR77" s="1068"/>
      <c r="AS77" s="1068"/>
      <c r="AT77" s="1069"/>
      <c r="AU77" s="1070">
        <v>56</v>
      </c>
      <c r="AV77" s="1068"/>
      <c r="AW77" s="1068"/>
      <c r="AX77" s="1068"/>
      <c r="AY77" s="1069"/>
      <c r="AZ77" s="1061" t="s">
        <v>583</v>
      </c>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393</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5818</v>
      </c>
      <c r="AG88" s="1048"/>
      <c r="AH88" s="1048"/>
      <c r="AI88" s="1048"/>
      <c r="AJ88" s="1048"/>
      <c r="AK88" s="1052"/>
      <c r="AL88" s="1052"/>
      <c r="AM88" s="1052"/>
      <c r="AN88" s="1052"/>
      <c r="AO88" s="1052"/>
      <c r="AP88" s="1048">
        <v>9019</v>
      </c>
      <c r="AQ88" s="1048"/>
      <c r="AR88" s="1048"/>
      <c r="AS88" s="1048"/>
      <c r="AT88" s="1048"/>
      <c r="AU88" s="1048">
        <v>1468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20</v>
      </c>
      <c r="CS102" s="1040"/>
      <c r="CT102" s="1040"/>
      <c r="CU102" s="1040"/>
      <c r="CV102" s="1041"/>
      <c r="CW102" s="1039" t="s">
        <v>588</v>
      </c>
      <c r="CX102" s="1040"/>
      <c r="CY102" s="1040"/>
      <c r="CZ102" s="1040"/>
      <c r="DA102" s="1041"/>
      <c r="DB102" s="1039" t="s">
        <v>588</v>
      </c>
      <c r="DC102" s="1040"/>
      <c r="DD102" s="1040"/>
      <c r="DE102" s="1040"/>
      <c r="DF102" s="1041"/>
      <c r="DG102" s="1039" t="s">
        <v>588</v>
      </c>
      <c r="DH102" s="1040"/>
      <c r="DI102" s="1040"/>
      <c r="DJ102" s="1040"/>
      <c r="DK102" s="1041"/>
      <c r="DL102" s="1039" t="s">
        <v>589</v>
      </c>
      <c r="DM102" s="1040"/>
      <c r="DN102" s="1040"/>
      <c r="DO102" s="1040"/>
      <c r="DP102" s="1041"/>
      <c r="DQ102" s="1039" t="s">
        <v>590</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310</v>
      </c>
      <c r="AG109" s="983"/>
      <c r="AH109" s="983"/>
      <c r="AI109" s="983"/>
      <c r="AJ109" s="984"/>
      <c r="AK109" s="985" t="s">
        <v>309</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310</v>
      </c>
      <c r="BW109" s="983"/>
      <c r="BX109" s="983"/>
      <c r="BY109" s="983"/>
      <c r="BZ109" s="984"/>
      <c r="CA109" s="985" t="s">
        <v>309</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310</v>
      </c>
      <c r="DM109" s="983"/>
      <c r="DN109" s="983"/>
      <c r="DO109" s="983"/>
      <c r="DP109" s="984"/>
      <c r="DQ109" s="985" t="s">
        <v>309</v>
      </c>
      <c r="DR109" s="983"/>
      <c r="DS109" s="983"/>
      <c r="DT109" s="983"/>
      <c r="DU109" s="984"/>
      <c r="DV109" s="985" t="s">
        <v>429</v>
      </c>
      <c r="DW109" s="983"/>
      <c r="DX109" s="983"/>
      <c r="DY109" s="983"/>
      <c r="DZ109" s="1014"/>
    </row>
    <row r="110" spans="1:131" s="246" customFormat="1" ht="26.25" customHeight="1">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604792</v>
      </c>
      <c r="AB110" s="976"/>
      <c r="AC110" s="976"/>
      <c r="AD110" s="976"/>
      <c r="AE110" s="977"/>
      <c r="AF110" s="978">
        <v>614550</v>
      </c>
      <c r="AG110" s="976"/>
      <c r="AH110" s="976"/>
      <c r="AI110" s="976"/>
      <c r="AJ110" s="977"/>
      <c r="AK110" s="978">
        <v>608253</v>
      </c>
      <c r="AL110" s="976"/>
      <c r="AM110" s="976"/>
      <c r="AN110" s="976"/>
      <c r="AO110" s="977"/>
      <c r="AP110" s="979">
        <v>25.7</v>
      </c>
      <c r="AQ110" s="980"/>
      <c r="AR110" s="980"/>
      <c r="AS110" s="980"/>
      <c r="AT110" s="981"/>
      <c r="AU110" s="1015" t="s">
        <v>74</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6443902</v>
      </c>
      <c r="BR110" s="923"/>
      <c r="BS110" s="923"/>
      <c r="BT110" s="923"/>
      <c r="BU110" s="923"/>
      <c r="BV110" s="923">
        <v>7003873</v>
      </c>
      <c r="BW110" s="923"/>
      <c r="BX110" s="923"/>
      <c r="BY110" s="923"/>
      <c r="BZ110" s="923"/>
      <c r="CA110" s="923">
        <v>6874912</v>
      </c>
      <c r="CB110" s="923"/>
      <c r="CC110" s="923"/>
      <c r="CD110" s="923"/>
      <c r="CE110" s="923"/>
      <c r="CF110" s="947">
        <v>291</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130</v>
      </c>
      <c r="DH110" s="923"/>
      <c r="DI110" s="923"/>
      <c r="DJ110" s="923"/>
      <c r="DK110" s="923"/>
      <c r="DL110" s="923" t="s">
        <v>130</v>
      </c>
      <c r="DM110" s="923"/>
      <c r="DN110" s="923"/>
      <c r="DO110" s="923"/>
      <c r="DP110" s="923"/>
      <c r="DQ110" s="923" t="s">
        <v>130</v>
      </c>
      <c r="DR110" s="923"/>
      <c r="DS110" s="923"/>
      <c r="DT110" s="923"/>
      <c r="DU110" s="923"/>
      <c r="DV110" s="924" t="s">
        <v>130</v>
      </c>
      <c r="DW110" s="924"/>
      <c r="DX110" s="924"/>
      <c r="DY110" s="924"/>
      <c r="DZ110" s="925"/>
    </row>
    <row r="111" spans="1:131" s="246" customFormat="1" ht="26.25" customHeight="1">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391</v>
      </c>
      <c r="AG111" s="1004"/>
      <c r="AH111" s="1004"/>
      <c r="AI111" s="1004"/>
      <c r="AJ111" s="1005"/>
      <c r="AK111" s="1006" t="s">
        <v>130</v>
      </c>
      <c r="AL111" s="1004"/>
      <c r="AM111" s="1004"/>
      <c r="AN111" s="1004"/>
      <c r="AO111" s="1005"/>
      <c r="AP111" s="1007" t="s">
        <v>130</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t="s">
        <v>391</v>
      </c>
      <c r="BR111" s="895"/>
      <c r="BS111" s="895"/>
      <c r="BT111" s="895"/>
      <c r="BU111" s="895"/>
      <c r="BV111" s="895" t="s">
        <v>391</v>
      </c>
      <c r="BW111" s="895"/>
      <c r="BX111" s="895"/>
      <c r="BY111" s="895"/>
      <c r="BZ111" s="895"/>
      <c r="CA111" s="895" t="s">
        <v>130</v>
      </c>
      <c r="CB111" s="895"/>
      <c r="CC111" s="895"/>
      <c r="CD111" s="895"/>
      <c r="CE111" s="895"/>
      <c r="CF111" s="956" t="s">
        <v>391</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391</v>
      </c>
      <c r="DH111" s="895"/>
      <c r="DI111" s="895"/>
      <c r="DJ111" s="895"/>
      <c r="DK111" s="895"/>
      <c r="DL111" s="895" t="s">
        <v>130</v>
      </c>
      <c r="DM111" s="895"/>
      <c r="DN111" s="895"/>
      <c r="DO111" s="895"/>
      <c r="DP111" s="895"/>
      <c r="DQ111" s="895" t="s">
        <v>130</v>
      </c>
      <c r="DR111" s="895"/>
      <c r="DS111" s="895"/>
      <c r="DT111" s="895"/>
      <c r="DU111" s="895"/>
      <c r="DV111" s="872" t="s">
        <v>391</v>
      </c>
      <c r="DW111" s="872"/>
      <c r="DX111" s="872"/>
      <c r="DY111" s="872"/>
      <c r="DZ111" s="873"/>
    </row>
    <row r="112" spans="1:131" s="246" customFormat="1" ht="26.25" customHeight="1">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130</v>
      </c>
      <c r="AB112" s="858"/>
      <c r="AC112" s="858"/>
      <c r="AD112" s="858"/>
      <c r="AE112" s="859"/>
      <c r="AF112" s="860" t="s">
        <v>130</v>
      </c>
      <c r="AG112" s="858"/>
      <c r="AH112" s="858"/>
      <c r="AI112" s="858"/>
      <c r="AJ112" s="859"/>
      <c r="AK112" s="860" t="s">
        <v>130</v>
      </c>
      <c r="AL112" s="858"/>
      <c r="AM112" s="858"/>
      <c r="AN112" s="858"/>
      <c r="AO112" s="859"/>
      <c r="AP112" s="905" t="s">
        <v>130</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493651</v>
      </c>
      <c r="BR112" s="895"/>
      <c r="BS112" s="895"/>
      <c r="BT112" s="895"/>
      <c r="BU112" s="895"/>
      <c r="BV112" s="895">
        <v>426692</v>
      </c>
      <c r="BW112" s="895"/>
      <c r="BX112" s="895"/>
      <c r="BY112" s="895"/>
      <c r="BZ112" s="895"/>
      <c r="CA112" s="895">
        <v>361402</v>
      </c>
      <c r="CB112" s="895"/>
      <c r="CC112" s="895"/>
      <c r="CD112" s="895"/>
      <c r="CE112" s="895"/>
      <c r="CF112" s="956">
        <v>15.3</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391</v>
      </c>
      <c r="DH112" s="895"/>
      <c r="DI112" s="895"/>
      <c r="DJ112" s="895"/>
      <c r="DK112" s="895"/>
      <c r="DL112" s="895" t="s">
        <v>391</v>
      </c>
      <c r="DM112" s="895"/>
      <c r="DN112" s="895"/>
      <c r="DO112" s="895"/>
      <c r="DP112" s="895"/>
      <c r="DQ112" s="895" t="s">
        <v>391</v>
      </c>
      <c r="DR112" s="895"/>
      <c r="DS112" s="895"/>
      <c r="DT112" s="895"/>
      <c r="DU112" s="895"/>
      <c r="DV112" s="872" t="s">
        <v>391</v>
      </c>
      <c r="DW112" s="872"/>
      <c r="DX112" s="872"/>
      <c r="DY112" s="872"/>
      <c r="DZ112" s="873"/>
    </row>
    <row r="113" spans="1:130" s="246" customFormat="1" ht="26.25" customHeight="1">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69779</v>
      </c>
      <c r="AB113" s="1004"/>
      <c r="AC113" s="1004"/>
      <c r="AD113" s="1004"/>
      <c r="AE113" s="1005"/>
      <c r="AF113" s="1006">
        <v>63270</v>
      </c>
      <c r="AG113" s="1004"/>
      <c r="AH113" s="1004"/>
      <c r="AI113" s="1004"/>
      <c r="AJ113" s="1005"/>
      <c r="AK113" s="1006">
        <v>58388</v>
      </c>
      <c r="AL113" s="1004"/>
      <c r="AM113" s="1004"/>
      <c r="AN113" s="1004"/>
      <c r="AO113" s="1005"/>
      <c r="AP113" s="1007">
        <v>2.5</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1366256</v>
      </c>
      <c r="BR113" s="895"/>
      <c r="BS113" s="895"/>
      <c r="BT113" s="895"/>
      <c r="BU113" s="895"/>
      <c r="BV113" s="895">
        <v>1455484</v>
      </c>
      <c r="BW113" s="895"/>
      <c r="BX113" s="895"/>
      <c r="BY113" s="895"/>
      <c r="BZ113" s="895"/>
      <c r="CA113" s="895">
        <v>1467387</v>
      </c>
      <c r="CB113" s="895"/>
      <c r="CC113" s="895"/>
      <c r="CD113" s="895"/>
      <c r="CE113" s="895"/>
      <c r="CF113" s="956">
        <v>62.1</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130</v>
      </c>
      <c r="DH113" s="858"/>
      <c r="DI113" s="858"/>
      <c r="DJ113" s="858"/>
      <c r="DK113" s="859"/>
      <c r="DL113" s="860" t="s">
        <v>391</v>
      </c>
      <c r="DM113" s="858"/>
      <c r="DN113" s="858"/>
      <c r="DO113" s="858"/>
      <c r="DP113" s="859"/>
      <c r="DQ113" s="860" t="s">
        <v>391</v>
      </c>
      <c r="DR113" s="858"/>
      <c r="DS113" s="858"/>
      <c r="DT113" s="858"/>
      <c r="DU113" s="859"/>
      <c r="DV113" s="905" t="s">
        <v>391</v>
      </c>
      <c r="DW113" s="906"/>
      <c r="DX113" s="906"/>
      <c r="DY113" s="906"/>
      <c r="DZ113" s="907"/>
    </row>
    <row r="114" spans="1:130" s="246" customFormat="1" ht="26.25" customHeight="1">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77612</v>
      </c>
      <c r="AB114" s="858"/>
      <c r="AC114" s="858"/>
      <c r="AD114" s="858"/>
      <c r="AE114" s="859"/>
      <c r="AF114" s="860">
        <v>74135</v>
      </c>
      <c r="AG114" s="858"/>
      <c r="AH114" s="858"/>
      <c r="AI114" s="858"/>
      <c r="AJ114" s="859"/>
      <c r="AK114" s="860">
        <v>63696</v>
      </c>
      <c r="AL114" s="858"/>
      <c r="AM114" s="858"/>
      <c r="AN114" s="858"/>
      <c r="AO114" s="859"/>
      <c r="AP114" s="905">
        <v>2.7</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811555</v>
      </c>
      <c r="BR114" s="895"/>
      <c r="BS114" s="895"/>
      <c r="BT114" s="895"/>
      <c r="BU114" s="895"/>
      <c r="BV114" s="895">
        <v>735728</v>
      </c>
      <c r="BW114" s="895"/>
      <c r="BX114" s="895"/>
      <c r="BY114" s="895"/>
      <c r="BZ114" s="895"/>
      <c r="CA114" s="895">
        <v>742329</v>
      </c>
      <c r="CB114" s="895"/>
      <c r="CC114" s="895"/>
      <c r="CD114" s="895"/>
      <c r="CE114" s="895"/>
      <c r="CF114" s="956">
        <v>31.4</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130</v>
      </c>
      <c r="DH114" s="858"/>
      <c r="DI114" s="858"/>
      <c r="DJ114" s="858"/>
      <c r="DK114" s="859"/>
      <c r="DL114" s="860" t="s">
        <v>391</v>
      </c>
      <c r="DM114" s="858"/>
      <c r="DN114" s="858"/>
      <c r="DO114" s="858"/>
      <c r="DP114" s="859"/>
      <c r="DQ114" s="860" t="s">
        <v>391</v>
      </c>
      <c r="DR114" s="858"/>
      <c r="DS114" s="858"/>
      <c r="DT114" s="858"/>
      <c r="DU114" s="859"/>
      <c r="DV114" s="905" t="s">
        <v>391</v>
      </c>
      <c r="DW114" s="906"/>
      <c r="DX114" s="906"/>
      <c r="DY114" s="906"/>
      <c r="DZ114" s="907"/>
    </row>
    <row r="115" spans="1:130" s="246" customFormat="1" ht="26.25" customHeight="1">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78</v>
      </c>
      <c r="AB115" s="1004"/>
      <c r="AC115" s="1004"/>
      <c r="AD115" s="1004"/>
      <c r="AE115" s="1005"/>
      <c r="AF115" s="1006">
        <v>44</v>
      </c>
      <c r="AG115" s="1004"/>
      <c r="AH115" s="1004"/>
      <c r="AI115" s="1004"/>
      <c r="AJ115" s="1005"/>
      <c r="AK115" s="1006">
        <v>29</v>
      </c>
      <c r="AL115" s="1004"/>
      <c r="AM115" s="1004"/>
      <c r="AN115" s="1004"/>
      <c r="AO115" s="1005"/>
      <c r="AP115" s="1007">
        <v>0</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391</v>
      </c>
      <c r="BR115" s="895"/>
      <c r="BS115" s="895"/>
      <c r="BT115" s="895"/>
      <c r="BU115" s="895"/>
      <c r="BV115" s="895" t="s">
        <v>130</v>
      </c>
      <c r="BW115" s="895"/>
      <c r="BX115" s="895"/>
      <c r="BY115" s="895"/>
      <c r="BZ115" s="895"/>
      <c r="CA115" s="895" t="s">
        <v>391</v>
      </c>
      <c r="CB115" s="895"/>
      <c r="CC115" s="895"/>
      <c r="CD115" s="895"/>
      <c r="CE115" s="895"/>
      <c r="CF115" s="956" t="s">
        <v>391</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130</v>
      </c>
      <c r="DH115" s="858"/>
      <c r="DI115" s="858"/>
      <c r="DJ115" s="858"/>
      <c r="DK115" s="859"/>
      <c r="DL115" s="860" t="s">
        <v>130</v>
      </c>
      <c r="DM115" s="858"/>
      <c r="DN115" s="858"/>
      <c r="DO115" s="858"/>
      <c r="DP115" s="859"/>
      <c r="DQ115" s="860" t="s">
        <v>130</v>
      </c>
      <c r="DR115" s="858"/>
      <c r="DS115" s="858"/>
      <c r="DT115" s="858"/>
      <c r="DU115" s="859"/>
      <c r="DV115" s="905" t="s">
        <v>130</v>
      </c>
      <c r="DW115" s="906"/>
      <c r="DX115" s="906"/>
      <c r="DY115" s="906"/>
      <c r="DZ115" s="907"/>
    </row>
    <row r="116" spans="1:130" s="246" customFormat="1" ht="26.25" customHeight="1">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130</v>
      </c>
      <c r="AB116" s="858"/>
      <c r="AC116" s="858"/>
      <c r="AD116" s="858"/>
      <c r="AE116" s="859"/>
      <c r="AF116" s="860">
        <v>42</v>
      </c>
      <c r="AG116" s="858"/>
      <c r="AH116" s="858"/>
      <c r="AI116" s="858"/>
      <c r="AJ116" s="859"/>
      <c r="AK116" s="860" t="s">
        <v>130</v>
      </c>
      <c r="AL116" s="858"/>
      <c r="AM116" s="858"/>
      <c r="AN116" s="858"/>
      <c r="AO116" s="859"/>
      <c r="AP116" s="905" t="s">
        <v>130</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130</v>
      </c>
      <c r="BR116" s="895"/>
      <c r="BS116" s="895"/>
      <c r="BT116" s="895"/>
      <c r="BU116" s="895"/>
      <c r="BV116" s="895" t="s">
        <v>130</v>
      </c>
      <c r="BW116" s="895"/>
      <c r="BX116" s="895"/>
      <c r="BY116" s="895"/>
      <c r="BZ116" s="895"/>
      <c r="CA116" s="895" t="s">
        <v>130</v>
      </c>
      <c r="CB116" s="895"/>
      <c r="CC116" s="895"/>
      <c r="CD116" s="895"/>
      <c r="CE116" s="895"/>
      <c r="CF116" s="956" t="s">
        <v>391</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391</v>
      </c>
      <c r="DH116" s="858"/>
      <c r="DI116" s="858"/>
      <c r="DJ116" s="858"/>
      <c r="DK116" s="859"/>
      <c r="DL116" s="860" t="s">
        <v>391</v>
      </c>
      <c r="DM116" s="858"/>
      <c r="DN116" s="858"/>
      <c r="DO116" s="858"/>
      <c r="DP116" s="859"/>
      <c r="DQ116" s="860" t="s">
        <v>130</v>
      </c>
      <c r="DR116" s="858"/>
      <c r="DS116" s="858"/>
      <c r="DT116" s="858"/>
      <c r="DU116" s="859"/>
      <c r="DV116" s="905" t="s">
        <v>391</v>
      </c>
      <c r="DW116" s="906"/>
      <c r="DX116" s="906"/>
      <c r="DY116" s="906"/>
      <c r="DZ116" s="907"/>
    </row>
    <row r="117" spans="1:130" s="246" customFormat="1" ht="26.25" customHeight="1">
      <c r="A117" s="982" t="s">
        <v>191</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752261</v>
      </c>
      <c r="AB117" s="990"/>
      <c r="AC117" s="990"/>
      <c r="AD117" s="990"/>
      <c r="AE117" s="991"/>
      <c r="AF117" s="992">
        <v>752041</v>
      </c>
      <c r="AG117" s="990"/>
      <c r="AH117" s="990"/>
      <c r="AI117" s="990"/>
      <c r="AJ117" s="991"/>
      <c r="AK117" s="992">
        <v>730366</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130</v>
      </c>
      <c r="BR117" s="895"/>
      <c r="BS117" s="895"/>
      <c r="BT117" s="895"/>
      <c r="BU117" s="895"/>
      <c r="BV117" s="895" t="s">
        <v>130</v>
      </c>
      <c r="BW117" s="895"/>
      <c r="BX117" s="895"/>
      <c r="BY117" s="895"/>
      <c r="BZ117" s="895"/>
      <c r="CA117" s="895" t="s">
        <v>130</v>
      </c>
      <c r="CB117" s="895"/>
      <c r="CC117" s="895"/>
      <c r="CD117" s="895"/>
      <c r="CE117" s="895"/>
      <c r="CF117" s="956" t="s">
        <v>130</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130</v>
      </c>
      <c r="DM117" s="858"/>
      <c r="DN117" s="858"/>
      <c r="DO117" s="858"/>
      <c r="DP117" s="859"/>
      <c r="DQ117" s="860" t="s">
        <v>130</v>
      </c>
      <c r="DR117" s="858"/>
      <c r="DS117" s="858"/>
      <c r="DT117" s="858"/>
      <c r="DU117" s="859"/>
      <c r="DV117" s="905" t="s">
        <v>130</v>
      </c>
      <c r="DW117" s="906"/>
      <c r="DX117" s="906"/>
      <c r="DY117" s="906"/>
      <c r="DZ117" s="907"/>
    </row>
    <row r="118" spans="1:130" s="246" customFormat="1" ht="26.25" customHeight="1">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310</v>
      </c>
      <c r="AG118" s="983"/>
      <c r="AH118" s="983"/>
      <c r="AI118" s="983"/>
      <c r="AJ118" s="984"/>
      <c r="AK118" s="985" t="s">
        <v>309</v>
      </c>
      <c r="AL118" s="983"/>
      <c r="AM118" s="983"/>
      <c r="AN118" s="983"/>
      <c r="AO118" s="984"/>
      <c r="AP118" s="986" t="s">
        <v>429</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130</v>
      </c>
      <c r="BR118" s="926"/>
      <c r="BS118" s="926"/>
      <c r="BT118" s="926"/>
      <c r="BU118" s="926"/>
      <c r="BV118" s="926" t="s">
        <v>391</v>
      </c>
      <c r="BW118" s="926"/>
      <c r="BX118" s="926"/>
      <c r="BY118" s="926"/>
      <c r="BZ118" s="926"/>
      <c r="CA118" s="926" t="s">
        <v>130</v>
      </c>
      <c r="CB118" s="926"/>
      <c r="CC118" s="926"/>
      <c r="CD118" s="926"/>
      <c r="CE118" s="926"/>
      <c r="CF118" s="956" t="s">
        <v>130</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130</v>
      </c>
      <c r="DH118" s="858"/>
      <c r="DI118" s="858"/>
      <c r="DJ118" s="858"/>
      <c r="DK118" s="859"/>
      <c r="DL118" s="860" t="s">
        <v>130</v>
      </c>
      <c r="DM118" s="858"/>
      <c r="DN118" s="858"/>
      <c r="DO118" s="858"/>
      <c r="DP118" s="859"/>
      <c r="DQ118" s="860" t="s">
        <v>130</v>
      </c>
      <c r="DR118" s="858"/>
      <c r="DS118" s="858"/>
      <c r="DT118" s="858"/>
      <c r="DU118" s="859"/>
      <c r="DV118" s="905" t="s">
        <v>130</v>
      </c>
      <c r="DW118" s="906"/>
      <c r="DX118" s="906"/>
      <c r="DY118" s="906"/>
      <c r="DZ118" s="907"/>
    </row>
    <row r="119" spans="1:130" s="246" customFormat="1" ht="26.25" customHeight="1">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391</v>
      </c>
      <c r="AB119" s="976"/>
      <c r="AC119" s="976"/>
      <c r="AD119" s="976"/>
      <c r="AE119" s="977"/>
      <c r="AF119" s="978" t="s">
        <v>130</v>
      </c>
      <c r="AG119" s="976"/>
      <c r="AH119" s="976"/>
      <c r="AI119" s="976"/>
      <c r="AJ119" s="977"/>
      <c r="AK119" s="978" t="s">
        <v>391</v>
      </c>
      <c r="AL119" s="976"/>
      <c r="AM119" s="976"/>
      <c r="AN119" s="976"/>
      <c r="AO119" s="977"/>
      <c r="AP119" s="979" t="s">
        <v>130</v>
      </c>
      <c r="AQ119" s="980"/>
      <c r="AR119" s="980"/>
      <c r="AS119" s="980"/>
      <c r="AT119" s="981"/>
      <c r="AU119" s="1019"/>
      <c r="AV119" s="1020"/>
      <c r="AW119" s="1020"/>
      <c r="AX119" s="1020"/>
      <c r="AY119" s="1020"/>
      <c r="AZ119" s="277" t="s">
        <v>191</v>
      </c>
      <c r="BA119" s="277"/>
      <c r="BB119" s="277"/>
      <c r="BC119" s="277"/>
      <c r="BD119" s="277"/>
      <c r="BE119" s="277"/>
      <c r="BF119" s="277"/>
      <c r="BG119" s="277"/>
      <c r="BH119" s="277"/>
      <c r="BI119" s="277"/>
      <c r="BJ119" s="277"/>
      <c r="BK119" s="277"/>
      <c r="BL119" s="277"/>
      <c r="BM119" s="277"/>
      <c r="BN119" s="277"/>
      <c r="BO119" s="958" t="s">
        <v>459</v>
      </c>
      <c r="BP119" s="959"/>
      <c r="BQ119" s="963">
        <v>9115364</v>
      </c>
      <c r="BR119" s="926"/>
      <c r="BS119" s="926"/>
      <c r="BT119" s="926"/>
      <c r="BU119" s="926"/>
      <c r="BV119" s="926">
        <v>9621777</v>
      </c>
      <c r="BW119" s="926"/>
      <c r="BX119" s="926"/>
      <c r="BY119" s="926"/>
      <c r="BZ119" s="926"/>
      <c r="CA119" s="926">
        <v>9446030</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130</v>
      </c>
      <c r="DH119" s="841"/>
      <c r="DI119" s="841"/>
      <c r="DJ119" s="841"/>
      <c r="DK119" s="842"/>
      <c r="DL119" s="843" t="s">
        <v>391</v>
      </c>
      <c r="DM119" s="841"/>
      <c r="DN119" s="841"/>
      <c r="DO119" s="841"/>
      <c r="DP119" s="842"/>
      <c r="DQ119" s="843" t="s">
        <v>130</v>
      </c>
      <c r="DR119" s="841"/>
      <c r="DS119" s="841"/>
      <c r="DT119" s="841"/>
      <c r="DU119" s="842"/>
      <c r="DV119" s="929" t="s">
        <v>391</v>
      </c>
      <c r="DW119" s="930"/>
      <c r="DX119" s="930"/>
      <c r="DY119" s="930"/>
      <c r="DZ119" s="931"/>
    </row>
    <row r="120" spans="1:130" s="246" customFormat="1" ht="26.25" customHeight="1">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130</v>
      </c>
      <c r="AB120" s="858"/>
      <c r="AC120" s="858"/>
      <c r="AD120" s="858"/>
      <c r="AE120" s="859"/>
      <c r="AF120" s="860" t="s">
        <v>130</v>
      </c>
      <c r="AG120" s="858"/>
      <c r="AH120" s="858"/>
      <c r="AI120" s="858"/>
      <c r="AJ120" s="859"/>
      <c r="AK120" s="860" t="s">
        <v>130</v>
      </c>
      <c r="AL120" s="858"/>
      <c r="AM120" s="858"/>
      <c r="AN120" s="858"/>
      <c r="AO120" s="859"/>
      <c r="AP120" s="905" t="s">
        <v>130</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1752561</v>
      </c>
      <c r="BR120" s="923"/>
      <c r="BS120" s="923"/>
      <c r="BT120" s="923"/>
      <c r="BU120" s="923"/>
      <c r="BV120" s="923">
        <v>1683808</v>
      </c>
      <c r="BW120" s="923"/>
      <c r="BX120" s="923"/>
      <c r="BY120" s="923"/>
      <c r="BZ120" s="923"/>
      <c r="CA120" s="923">
        <v>1672334</v>
      </c>
      <c r="CB120" s="923"/>
      <c r="CC120" s="923"/>
      <c r="CD120" s="923"/>
      <c r="CE120" s="923"/>
      <c r="CF120" s="947">
        <v>70.8</v>
      </c>
      <c r="CG120" s="948"/>
      <c r="CH120" s="948"/>
      <c r="CI120" s="948"/>
      <c r="CJ120" s="948"/>
      <c r="CK120" s="949" t="s">
        <v>463</v>
      </c>
      <c r="CL120" s="933"/>
      <c r="CM120" s="933"/>
      <c r="CN120" s="933"/>
      <c r="CO120" s="934"/>
      <c r="CP120" s="953" t="s">
        <v>464</v>
      </c>
      <c r="CQ120" s="954"/>
      <c r="CR120" s="954"/>
      <c r="CS120" s="954"/>
      <c r="CT120" s="954"/>
      <c r="CU120" s="954"/>
      <c r="CV120" s="954"/>
      <c r="CW120" s="954"/>
      <c r="CX120" s="954"/>
      <c r="CY120" s="954"/>
      <c r="CZ120" s="954"/>
      <c r="DA120" s="954"/>
      <c r="DB120" s="954"/>
      <c r="DC120" s="954"/>
      <c r="DD120" s="954"/>
      <c r="DE120" s="954"/>
      <c r="DF120" s="955"/>
      <c r="DG120" s="942">
        <v>463239</v>
      </c>
      <c r="DH120" s="923"/>
      <c r="DI120" s="923"/>
      <c r="DJ120" s="923"/>
      <c r="DK120" s="923"/>
      <c r="DL120" s="923">
        <v>399824</v>
      </c>
      <c r="DM120" s="923"/>
      <c r="DN120" s="923"/>
      <c r="DO120" s="923"/>
      <c r="DP120" s="923"/>
      <c r="DQ120" s="923">
        <v>336996</v>
      </c>
      <c r="DR120" s="923"/>
      <c r="DS120" s="923"/>
      <c r="DT120" s="923"/>
      <c r="DU120" s="923"/>
      <c r="DV120" s="924">
        <v>14.3</v>
      </c>
      <c r="DW120" s="924"/>
      <c r="DX120" s="924"/>
      <c r="DY120" s="924"/>
      <c r="DZ120" s="925"/>
    </row>
    <row r="121" spans="1:130" s="246" customFormat="1" ht="26.25" customHeight="1">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130</v>
      </c>
      <c r="AB121" s="858"/>
      <c r="AC121" s="858"/>
      <c r="AD121" s="858"/>
      <c r="AE121" s="859"/>
      <c r="AF121" s="860" t="s">
        <v>130</v>
      </c>
      <c r="AG121" s="858"/>
      <c r="AH121" s="858"/>
      <c r="AI121" s="858"/>
      <c r="AJ121" s="859"/>
      <c r="AK121" s="860" t="s">
        <v>130</v>
      </c>
      <c r="AL121" s="858"/>
      <c r="AM121" s="858"/>
      <c r="AN121" s="858"/>
      <c r="AO121" s="859"/>
      <c r="AP121" s="905" t="s">
        <v>391</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33326</v>
      </c>
      <c r="BR121" s="895"/>
      <c r="BS121" s="895"/>
      <c r="BT121" s="895"/>
      <c r="BU121" s="895"/>
      <c r="BV121" s="895">
        <v>26302</v>
      </c>
      <c r="BW121" s="895"/>
      <c r="BX121" s="895"/>
      <c r="BY121" s="895"/>
      <c r="BZ121" s="895"/>
      <c r="CA121" s="895">
        <v>46145</v>
      </c>
      <c r="CB121" s="895"/>
      <c r="CC121" s="895"/>
      <c r="CD121" s="895"/>
      <c r="CE121" s="895"/>
      <c r="CF121" s="956">
        <v>2</v>
      </c>
      <c r="CG121" s="957"/>
      <c r="CH121" s="957"/>
      <c r="CI121" s="957"/>
      <c r="CJ121" s="957"/>
      <c r="CK121" s="950"/>
      <c r="CL121" s="936"/>
      <c r="CM121" s="936"/>
      <c r="CN121" s="936"/>
      <c r="CO121" s="937"/>
      <c r="CP121" s="916" t="s">
        <v>408</v>
      </c>
      <c r="CQ121" s="917"/>
      <c r="CR121" s="917"/>
      <c r="CS121" s="917"/>
      <c r="CT121" s="917"/>
      <c r="CU121" s="917"/>
      <c r="CV121" s="917"/>
      <c r="CW121" s="917"/>
      <c r="CX121" s="917"/>
      <c r="CY121" s="917"/>
      <c r="CZ121" s="917"/>
      <c r="DA121" s="917"/>
      <c r="DB121" s="917"/>
      <c r="DC121" s="917"/>
      <c r="DD121" s="917"/>
      <c r="DE121" s="917"/>
      <c r="DF121" s="918"/>
      <c r="DG121" s="894">
        <v>28462</v>
      </c>
      <c r="DH121" s="895"/>
      <c r="DI121" s="895"/>
      <c r="DJ121" s="895"/>
      <c r="DK121" s="895"/>
      <c r="DL121" s="895">
        <v>26868</v>
      </c>
      <c r="DM121" s="895"/>
      <c r="DN121" s="895"/>
      <c r="DO121" s="895"/>
      <c r="DP121" s="895"/>
      <c r="DQ121" s="895">
        <v>24406</v>
      </c>
      <c r="DR121" s="895"/>
      <c r="DS121" s="895"/>
      <c r="DT121" s="895"/>
      <c r="DU121" s="895"/>
      <c r="DV121" s="872">
        <v>1</v>
      </c>
      <c r="DW121" s="872"/>
      <c r="DX121" s="872"/>
      <c r="DY121" s="872"/>
      <c r="DZ121" s="873"/>
    </row>
    <row r="122" spans="1:130" s="246" customFormat="1" ht="26.25" customHeight="1">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391</v>
      </c>
      <c r="AB122" s="858"/>
      <c r="AC122" s="858"/>
      <c r="AD122" s="858"/>
      <c r="AE122" s="859"/>
      <c r="AF122" s="860" t="s">
        <v>130</v>
      </c>
      <c r="AG122" s="858"/>
      <c r="AH122" s="858"/>
      <c r="AI122" s="858"/>
      <c r="AJ122" s="859"/>
      <c r="AK122" s="860" t="s">
        <v>130</v>
      </c>
      <c r="AL122" s="858"/>
      <c r="AM122" s="858"/>
      <c r="AN122" s="858"/>
      <c r="AO122" s="859"/>
      <c r="AP122" s="905" t="s">
        <v>130</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5160069</v>
      </c>
      <c r="BR122" s="926"/>
      <c r="BS122" s="926"/>
      <c r="BT122" s="926"/>
      <c r="BU122" s="926"/>
      <c r="BV122" s="926">
        <v>5379944</v>
      </c>
      <c r="BW122" s="926"/>
      <c r="BX122" s="926"/>
      <c r="BY122" s="926"/>
      <c r="BZ122" s="926"/>
      <c r="CA122" s="926">
        <v>5225102</v>
      </c>
      <c r="CB122" s="926"/>
      <c r="CC122" s="926"/>
      <c r="CD122" s="926"/>
      <c r="CE122" s="926"/>
      <c r="CF122" s="927">
        <v>221.2</v>
      </c>
      <c r="CG122" s="928"/>
      <c r="CH122" s="928"/>
      <c r="CI122" s="928"/>
      <c r="CJ122" s="928"/>
      <c r="CK122" s="950"/>
      <c r="CL122" s="936"/>
      <c r="CM122" s="936"/>
      <c r="CN122" s="936"/>
      <c r="CO122" s="937"/>
      <c r="CP122" s="916" t="s">
        <v>406</v>
      </c>
      <c r="CQ122" s="917"/>
      <c r="CR122" s="917"/>
      <c r="CS122" s="917"/>
      <c r="CT122" s="917"/>
      <c r="CU122" s="917"/>
      <c r="CV122" s="917"/>
      <c r="CW122" s="917"/>
      <c r="CX122" s="917"/>
      <c r="CY122" s="917"/>
      <c r="CZ122" s="917"/>
      <c r="DA122" s="917"/>
      <c r="DB122" s="917"/>
      <c r="DC122" s="917"/>
      <c r="DD122" s="917"/>
      <c r="DE122" s="917"/>
      <c r="DF122" s="918"/>
      <c r="DG122" s="894">
        <v>1950</v>
      </c>
      <c r="DH122" s="895"/>
      <c r="DI122" s="895"/>
      <c r="DJ122" s="895"/>
      <c r="DK122" s="895"/>
      <c r="DL122" s="895" t="s">
        <v>130</v>
      </c>
      <c r="DM122" s="895"/>
      <c r="DN122" s="895"/>
      <c r="DO122" s="895"/>
      <c r="DP122" s="895"/>
      <c r="DQ122" s="895" t="s">
        <v>391</v>
      </c>
      <c r="DR122" s="895"/>
      <c r="DS122" s="895"/>
      <c r="DT122" s="895"/>
      <c r="DU122" s="895"/>
      <c r="DV122" s="872" t="s">
        <v>391</v>
      </c>
      <c r="DW122" s="872"/>
      <c r="DX122" s="872"/>
      <c r="DY122" s="872"/>
      <c r="DZ122" s="873"/>
    </row>
    <row r="123" spans="1:130" s="246" customFormat="1" ht="26.25" customHeight="1">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130</v>
      </c>
      <c r="AB123" s="858"/>
      <c r="AC123" s="858"/>
      <c r="AD123" s="858"/>
      <c r="AE123" s="859"/>
      <c r="AF123" s="860" t="s">
        <v>130</v>
      </c>
      <c r="AG123" s="858"/>
      <c r="AH123" s="858"/>
      <c r="AI123" s="858"/>
      <c r="AJ123" s="859"/>
      <c r="AK123" s="860" t="s">
        <v>130</v>
      </c>
      <c r="AL123" s="858"/>
      <c r="AM123" s="858"/>
      <c r="AN123" s="858"/>
      <c r="AO123" s="859"/>
      <c r="AP123" s="905" t="s">
        <v>130</v>
      </c>
      <c r="AQ123" s="906"/>
      <c r="AR123" s="906"/>
      <c r="AS123" s="906"/>
      <c r="AT123" s="907"/>
      <c r="AU123" s="970"/>
      <c r="AV123" s="971"/>
      <c r="AW123" s="971"/>
      <c r="AX123" s="971"/>
      <c r="AY123" s="971"/>
      <c r="AZ123" s="277" t="s">
        <v>191</v>
      </c>
      <c r="BA123" s="277"/>
      <c r="BB123" s="277"/>
      <c r="BC123" s="277"/>
      <c r="BD123" s="277"/>
      <c r="BE123" s="277"/>
      <c r="BF123" s="277"/>
      <c r="BG123" s="277"/>
      <c r="BH123" s="277"/>
      <c r="BI123" s="277"/>
      <c r="BJ123" s="277"/>
      <c r="BK123" s="277"/>
      <c r="BL123" s="277"/>
      <c r="BM123" s="277"/>
      <c r="BN123" s="277"/>
      <c r="BO123" s="958" t="s">
        <v>468</v>
      </c>
      <c r="BP123" s="959"/>
      <c r="BQ123" s="913">
        <v>6945956</v>
      </c>
      <c r="BR123" s="914"/>
      <c r="BS123" s="914"/>
      <c r="BT123" s="914"/>
      <c r="BU123" s="914"/>
      <c r="BV123" s="914">
        <v>7090054</v>
      </c>
      <c r="BW123" s="914"/>
      <c r="BX123" s="914"/>
      <c r="BY123" s="914"/>
      <c r="BZ123" s="914"/>
      <c r="CA123" s="914">
        <v>6943581</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130</v>
      </c>
      <c r="AB124" s="858"/>
      <c r="AC124" s="858"/>
      <c r="AD124" s="858"/>
      <c r="AE124" s="859"/>
      <c r="AF124" s="860" t="s">
        <v>130</v>
      </c>
      <c r="AG124" s="858"/>
      <c r="AH124" s="858"/>
      <c r="AI124" s="858"/>
      <c r="AJ124" s="859"/>
      <c r="AK124" s="860" t="s">
        <v>130</v>
      </c>
      <c r="AL124" s="858"/>
      <c r="AM124" s="858"/>
      <c r="AN124" s="858"/>
      <c r="AO124" s="859"/>
      <c r="AP124" s="905" t="s">
        <v>130</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89.7</v>
      </c>
      <c r="BR124" s="912"/>
      <c r="BS124" s="912"/>
      <c r="BT124" s="912"/>
      <c r="BU124" s="912"/>
      <c r="BV124" s="912">
        <v>106.7</v>
      </c>
      <c r="BW124" s="912"/>
      <c r="BX124" s="912"/>
      <c r="BY124" s="912"/>
      <c r="BZ124" s="912"/>
      <c r="CA124" s="912">
        <v>105.9</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130</v>
      </c>
      <c r="DH124" s="841"/>
      <c r="DI124" s="841"/>
      <c r="DJ124" s="841"/>
      <c r="DK124" s="842"/>
      <c r="DL124" s="843" t="s">
        <v>391</v>
      </c>
      <c r="DM124" s="841"/>
      <c r="DN124" s="841"/>
      <c r="DO124" s="841"/>
      <c r="DP124" s="842"/>
      <c r="DQ124" s="843" t="s">
        <v>130</v>
      </c>
      <c r="DR124" s="841"/>
      <c r="DS124" s="841"/>
      <c r="DT124" s="841"/>
      <c r="DU124" s="842"/>
      <c r="DV124" s="929" t="s">
        <v>130</v>
      </c>
      <c r="DW124" s="930"/>
      <c r="DX124" s="930"/>
      <c r="DY124" s="930"/>
      <c r="DZ124" s="931"/>
    </row>
    <row r="125" spans="1:130" s="246" customFormat="1" ht="26.25" customHeight="1">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130</v>
      </c>
      <c r="AG125" s="858"/>
      <c r="AH125" s="858"/>
      <c r="AI125" s="858"/>
      <c r="AJ125" s="859"/>
      <c r="AK125" s="860" t="s">
        <v>130</v>
      </c>
      <c r="AL125" s="858"/>
      <c r="AM125" s="858"/>
      <c r="AN125" s="858"/>
      <c r="AO125" s="859"/>
      <c r="AP125" s="905" t="s">
        <v>130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391</v>
      </c>
      <c r="DH125" s="923"/>
      <c r="DI125" s="923"/>
      <c r="DJ125" s="923"/>
      <c r="DK125" s="923"/>
      <c r="DL125" s="923" t="s">
        <v>130</v>
      </c>
      <c r="DM125" s="923"/>
      <c r="DN125" s="923"/>
      <c r="DO125" s="923"/>
      <c r="DP125" s="923"/>
      <c r="DQ125" s="923" t="s">
        <v>130</v>
      </c>
      <c r="DR125" s="923"/>
      <c r="DS125" s="923"/>
      <c r="DT125" s="923"/>
      <c r="DU125" s="923"/>
      <c r="DV125" s="924" t="s">
        <v>130</v>
      </c>
      <c r="DW125" s="924"/>
      <c r="DX125" s="924"/>
      <c r="DY125" s="924"/>
      <c r="DZ125" s="925"/>
    </row>
    <row r="126" spans="1:130" s="246" customFormat="1" ht="26.25" customHeight="1" thickBot="1">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130</v>
      </c>
      <c r="AB126" s="858"/>
      <c r="AC126" s="858"/>
      <c r="AD126" s="858"/>
      <c r="AE126" s="859"/>
      <c r="AF126" s="860" t="s">
        <v>130</v>
      </c>
      <c r="AG126" s="858"/>
      <c r="AH126" s="858"/>
      <c r="AI126" s="858"/>
      <c r="AJ126" s="859"/>
      <c r="AK126" s="860" t="s">
        <v>391</v>
      </c>
      <c r="AL126" s="858"/>
      <c r="AM126" s="858"/>
      <c r="AN126" s="858"/>
      <c r="AO126" s="859"/>
      <c r="AP126" s="905" t="s">
        <v>130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130</v>
      </c>
      <c r="DH126" s="895"/>
      <c r="DI126" s="895"/>
      <c r="DJ126" s="895"/>
      <c r="DK126" s="895"/>
      <c r="DL126" s="895" t="s">
        <v>130</v>
      </c>
      <c r="DM126" s="895"/>
      <c r="DN126" s="895"/>
      <c r="DO126" s="895"/>
      <c r="DP126" s="895"/>
      <c r="DQ126" s="895" t="s">
        <v>130</v>
      </c>
      <c r="DR126" s="895"/>
      <c r="DS126" s="895"/>
      <c r="DT126" s="895"/>
      <c r="DU126" s="895"/>
      <c r="DV126" s="872" t="s">
        <v>391</v>
      </c>
      <c r="DW126" s="872"/>
      <c r="DX126" s="872"/>
      <c r="DY126" s="872"/>
      <c r="DZ126" s="873"/>
    </row>
    <row r="127" spans="1:130" s="246" customFormat="1" ht="26.25" customHeight="1">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78</v>
      </c>
      <c r="AB127" s="858"/>
      <c r="AC127" s="858"/>
      <c r="AD127" s="858"/>
      <c r="AE127" s="859"/>
      <c r="AF127" s="860">
        <v>44</v>
      </c>
      <c r="AG127" s="858"/>
      <c r="AH127" s="858"/>
      <c r="AI127" s="858"/>
      <c r="AJ127" s="859"/>
      <c r="AK127" s="860">
        <v>29</v>
      </c>
      <c r="AL127" s="858"/>
      <c r="AM127" s="858"/>
      <c r="AN127" s="858"/>
      <c r="AO127" s="859"/>
      <c r="AP127" s="905">
        <v>0</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130</v>
      </c>
      <c r="DH127" s="895"/>
      <c r="DI127" s="895"/>
      <c r="DJ127" s="895"/>
      <c r="DK127" s="895"/>
      <c r="DL127" s="895" t="s">
        <v>130</v>
      </c>
      <c r="DM127" s="895"/>
      <c r="DN127" s="895"/>
      <c r="DO127" s="895"/>
      <c r="DP127" s="895"/>
      <c r="DQ127" s="895" t="s">
        <v>130</v>
      </c>
      <c r="DR127" s="895"/>
      <c r="DS127" s="895"/>
      <c r="DT127" s="895"/>
      <c r="DU127" s="895"/>
      <c r="DV127" s="872" t="s">
        <v>130</v>
      </c>
      <c r="DW127" s="872"/>
      <c r="DX127" s="872"/>
      <c r="DY127" s="872"/>
      <c r="DZ127" s="873"/>
    </row>
    <row r="128" spans="1:130" s="246" customFormat="1" ht="26.25" customHeight="1" thickBot="1">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20528</v>
      </c>
      <c r="AB128" s="879"/>
      <c r="AC128" s="879"/>
      <c r="AD128" s="879"/>
      <c r="AE128" s="880"/>
      <c r="AF128" s="881">
        <v>24023</v>
      </c>
      <c r="AG128" s="879"/>
      <c r="AH128" s="879"/>
      <c r="AI128" s="879"/>
      <c r="AJ128" s="880"/>
      <c r="AK128" s="881">
        <v>15967</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130</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391</v>
      </c>
      <c r="DH128" s="869"/>
      <c r="DI128" s="869"/>
      <c r="DJ128" s="869"/>
      <c r="DK128" s="869"/>
      <c r="DL128" s="869" t="s">
        <v>130</v>
      </c>
      <c r="DM128" s="869"/>
      <c r="DN128" s="869"/>
      <c r="DO128" s="869"/>
      <c r="DP128" s="869"/>
      <c r="DQ128" s="869" t="s">
        <v>130</v>
      </c>
      <c r="DR128" s="869"/>
      <c r="DS128" s="869"/>
      <c r="DT128" s="869"/>
      <c r="DU128" s="869"/>
      <c r="DV128" s="870" t="s">
        <v>130</v>
      </c>
      <c r="DW128" s="870"/>
      <c r="DX128" s="870"/>
      <c r="DY128" s="870"/>
      <c r="DZ128" s="871"/>
    </row>
    <row r="129" spans="1:131" s="246" customFormat="1" ht="26.25" customHeight="1">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2923503</v>
      </c>
      <c r="AB129" s="858"/>
      <c r="AC129" s="858"/>
      <c r="AD129" s="858"/>
      <c r="AE129" s="859"/>
      <c r="AF129" s="860">
        <v>2872517</v>
      </c>
      <c r="AG129" s="858"/>
      <c r="AH129" s="858"/>
      <c r="AI129" s="858"/>
      <c r="AJ129" s="859"/>
      <c r="AK129" s="860">
        <v>2841723</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391</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506715</v>
      </c>
      <c r="AB130" s="858"/>
      <c r="AC130" s="858"/>
      <c r="AD130" s="858"/>
      <c r="AE130" s="859"/>
      <c r="AF130" s="860">
        <v>500372</v>
      </c>
      <c r="AG130" s="858"/>
      <c r="AH130" s="858"/>
      <c r="AI130" s="858"/>
      <c r="AJ130" s="859"/>
      <c r="AK130" s="860">
        <v>479559</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2416788</v>
      </c>
      <c r="AB131" s="841"/>
      <c r="AC131" s="841"/>
      <c r="AD131" s="841"/>
      <c r="AE131" s="842"/>
      <c r="AF131" s="843">
        <v>2372145</v>
      </c>
      <c r="AG131" s="841"/>
      <c r="AH131" s="841"/>
      <c r="AI131" s="841"/>
      <c r="AJ131" s="842"/>
      <c r="AK131" s="843">
        <v>2362164</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v>105.9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9.3106221980000008</v>
      </c>
      <c r="AB132" s="821"/>
      <c r="AC132" s="821"/>
      <c r="AD132" s="821"/>
      <c r="AE132" s="822"/>
      <c r="AF132" s="823">
        <v>9.5966308970000007</v>
      </c>
      <c r="AG132" s="821"/>
      <c r="AH132" s="821"/>
      <c r="AI132" s="821"/>
      <c r="AJ132" s="822"/>
      <c r="AK132" s="823">
        <v>9.9417313949999997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11.1</v>
      </c>
      <c r="AB133" s="800"/>
      <c r="AC133" s="800"/>
      <c r="AD133" s="800"/>
      <c r="AE133" s="801"/>
      <c r="AF133" s="799">
        <v>10.1</v>
      </c>
      <c r="AG133" s="800"/>
      <c r="AH133" s="800"/>
      <c r="AI133" s="800"/>
      <c r="AJ133" s="801"/>
      <c r="AK133" s="799">
        <v>9.6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7wQBcTvvwq73b6tvvyo4oC7/Ud9GvE54cG4i/4O/D2ROT+3ty2Ht2aXnSqbMnAISEOo8s4JCTPbbDU8eae1jLA==" saltValue="PNdG2SbW/gEAsweee9k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B4PAfNh8OCT9soHWFw98e+M+vbWJ0mU7ulMRpws1datFu2qK1SDF6Ni6jhaivnm7GMjEEMN1QIUZiK6kRmaUWg==" saltValue="/FUFi2gv74KmXxu6jsat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Jc9KpIRurcppxda7R805smdSCbSm64ugC6l6inl6qpdmJN0aF0k4TYJJabgGNxeQKkVZFPTTqIm7USvskwP3A==" saltValue="8f+iSwiyvi50jWJwujuBNg=="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497</v>
      </c>
      <c r="AP7" s="303"/>
      <c r="AQ7" s="304" t="s">
        <v>498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499</v>
      </c>
      <c r="AQ8" s="310" t="s">
        <v>500</v>
      </c>
      <c r="AR8" s="311" t="s">
        <v>501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502</v>
      </c>
      <c r="AL9" s="1230"/>
      <c r="AM9" s="1230"/>
      <c r="AN9" s="1231"/>
      <c r="AO9" s="312">
        <v>855756</v>
      </c>
      <c r="AP9" s="312">
        <v>120022</v>
      </c>
      <c r="AQ9" s="313">
        <v>107683</v>
      </c>
      <c r="AR9" s="314">
        <v>11.5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503</v>
      </c>
      <c r="AL10" s="1230"/>
      <c r="AM10" s="1230"/>
      <c r="AN10" s="1231"/>
      <c r="AO10" s="315">
        <v>70617</v>
      </c>
      <c r="AP10" s="315">
        <v>9904</v>
      </c>
      <c r="AQ10" s="316">
        <v>13084</v>
      </c>
      <c r="AR10" s="317">
        <v>-24.3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504</v>
      </c>
      <c r="AL11" s="1230"/>
      <c r="AM11" s="1230"/>
      <c r="AN11" s="1231"/>
      <c r="AO11" s="315">
        <v>27647</v>
      </c>
      <c r="AP11" s="315">
        <v>3878</v>
      </c>
      <c r="AQ11" s="316">
        <v>13980</v>
      </c>
      <c r="AR11" s="317">
        <v>-72.3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505</v>
      </c>
      <c r="AL12" s="1230"/>
      <c r="AM12" s="1230"/>
      <c r="AN12" s="1231"/>
      <c r="AO12" s="315">
        <v>19102</v>
      </c>
      <c r="AP12" s="315">
        <v>2679</v>
      </c>
      <c r="AQ12" s="316">
        <v>1895</v>
      </c>
      <c r="AR12" s="317">
        <v>41.4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506</v>
      </c>
      <c r="AL13" s="1230"/>
      <c r="AM13" s="1230"/>
      <c r="AN13" s="1231"/>
      <c r="AO13" s="315" t="s">
        <v>507</v>
      </c>
      <c r="AP13" s="315" t="s">
        <v>507</v>
      </c>
      <c r="AQ13" s="316" t="s">
        <v>507</v>
      </c>
      <c r="AR13" s="317" t="s">
        <v>507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508</v>
      </c>
      <c r="AL14" s="1230"/>
      <c r="AM14" s="1230"/>
      <c r="AN14" s="1231"/>
      <c r="AO14" s="315">
        <v>39800</v>
      </c>
      <c r="AP14" s="315">
        <v>5582</v>
      </c>
      <c r="AQ14" s="316">
        <v>5185</v>
      </c>
      <c r="AR14" s="317">
        <v>7.7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509</v>
      </c>
      <c r="AL15" s="1230"/>
      <c r="AM15" s="1230"/>
      <c r="AN15" s="1231"/>
      <c r="AO15" s="315">
        <v>24217</v>
      </c>
      <c r="AP15" s="315">
        <v>3396</v>
      </c>
      <c r="AQ15" s="316">
        <v>2748</v>
      </c>
      <c r="AR15" s="317">
        <v>23.6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510</v>
      </c>
      <c r="AL16" s="1233"/>
      <c r="AM16" s="1233"/>
      <c r="AN16" s="1234"/>
      <c r="AO16" s="315">
        <v>-75285</v>
      </c>
      <c r="AP16" s="315">
        <v>-10559</v>
      </c>
      <c r="AQ16" s="316">
        <v>-9965</v>
      </c>
      <c r="AR16" s="317">
        <v>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191</v>
      </c>
      <c r="AL17" s="1233"/>
      <c r="AM17" s="1233"/>
      <c r="AN17" s="1234"/>
      <c r="AO17" s="315">
        <v>961854</v>
      </c>
      <c r="AP17" s="315">
        <v>134902</v>
      </c>
      <c r="AQ17" s="316">
        <v>134610</v>
      </c>
      <c r="AR17" s="317">
        <v>0.2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515</v>
      </c>
      <c r="AL21" s="1227"/>
      <c r="AM21" s="1227"/>
      <c r="AN21" s="1228"/>
      <c r="AO21" s="327">
        <v>13.46</v>
      </c>
      <c r="AP21" s="328">
        <v>12.5</v>
      </c>
      <c r="AQ21" s="329">
        <v>0.96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516</v>
      </c>
      <c r="AL22" s="1227"/>
      <c r="AM22" s="1227"/>
      <c r="AN22" s="1228"/>
      <c r="AO22" s="332">
        <v>98.2</v>
      </c>
      <c r="AP22" s="333">
        <v>95.7</v>
      </c>
      <c r="AQ22" s="334">
        <v>2.5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497</v>
      </c>
      <c r="AP30" s="303"/>
      <c r="AQ30" s="304" t="s">
        <v>498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499</v>
      </c>
      <c r="AQ31" s="310" t="s">
        <v>500</v>
      </c>
      <c r="AR31" s="311" t="s">
        <v>501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520</v>
      </c>
      <c r="AL32" s="1218"/>
      <c r="AM32" s="1218"/>
      <c r="AN32" s="1219"/>
      <c r="AO32" s="342">
        <v>608253</v>
      </c>
      <c r="AP32" s="342">
        <v>85309</v>
      </c>
      <c r="AQ32" s="343">
        <v>66752</v>
      </c>
      <c r="AR32" s="344">
        <v>27.8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521</v>
      </c>
      <c r="AL33" s="1218"/>
      <c r="AM33" s="1218"/>
      <c r="AN33" s="1219"/>
      <c r="AO33" s="342" t="s">
        <v>507</v>
      </c>
      <c r="AP33" s="342" t="s">
        <v>507</v>
      </c>
      <c r="AQ33" s="343" t="s">
        <v>507</v>
      </c>
      <c r="AR33" s="344" t="s">
        <v>507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522</v>
      </c>
      <c r="AL34" s="1218"/>
      <c r="AM34" s="1218"/>
      <c r="AN34" s="1219"/>
      <c r="AO34" s="342" t="s">
        <v>507</v>
      </c>
      <c r="AP34" s="342" t="s">
        <v>507</v>
      </c>
      <c r="AQ34" s="343" t="s">
        <v>507</v>
      </c>
      <c r="AR34" s="344" t="s">
        <v>507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523</v>
      </c>
      <c r="AL35" s="1218"/>
      <c r="AM35" s="1218"/>
      <c r="AN35" s="1219"/>
      <c r="AO35" s="342">
        <v>58388</v>
      </c>
      <c r="AP35" s="342">
        <v>8189</v>
      </c>
      <c r="AQ35" s="343">
        <v>23231</v>
      </c>
      <c r="AR35" s="344">
        <v>-64.7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524</v>
      </c>
      <c r="AL36" s="1218"/>
      <c r="AM36" s="1218"/>
      <c r="AN36" s="1219"/>
      <c r="AO36" s="342">
        <v>63696</v>
      </c>
      <c r="AP36" s="342">
        <v>8934</v>
      </c>
      <c r="AQ36" s="343">
        <v>3463</v>
      </c>
      <c r="AR36" s="344">
        <v>158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525</v>
      </c>
      <c r="AL37" s="1218"/>
      <c r="AM37" s="1218"/>
      <c r="AN37" s="1219"/>
      <c r="AO37" s="342">
        <v>29</v>
      </c>
      <c r="AP37" s="342">
        <v>4</v>
      </c>
      <c r="AQ37" s="343">
        <v>751</v>
      </c>
      <c r="AR37" s="344">
        <v>-99.5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526</v>
      </c>
      <c r="AL38" s="1221"/>
      <c r="AM38" s="1221"/>
      <c r="AN38" s="1222"/>
      <c r="AO38" s="345" t="s">
        <v>507</v>
      </c>
      <c r="AP38" s="345" t="s">
        <v>507</v>
      </c>
      <c r="AQ38" s="346">
        <v>11</v>
      </c>
      <c r="AR38" s="334" t="s">
        <v>507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527</v>
      </c>
      <c r="AL39" s="1221"/>
      <c r="AM39" s="1221"/>
      <c r="AN39" s="1222"/>
      <c r="AO39" s="342">
        <v>-15967</v>
      </c>
      <c r="AP39" s="342">
        <v>-2239</v>
      </c>
      <c r="AQ39" s="343">
        <v>-2100</v>
      </c>
      <c r="AR39" s="344">
        <v>6.6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528</v>
      </c>
      <c r="AL40" s="1218"/>
      <c r="AM40" s="1218"/>
      <c r="AN40" s="1219"/>
      <c r="AO40" s="342">
        <v>-479559</v>
      </c>
      <c r="AP40" s="342">
        <v>-67259</v>
      </c>
      <c r="AQ40" s="343">
        <v>-67233</v>
      </c>
      <c r="AR40" s="344">
        <v>0</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304</v>
      </c>
      <c r="AL41" s="1224"/>
      <c r="AM41" s="1224"/>
      <c r="AN41" s="1225"/>
      <c r="AO41" s="342">
        <v>234840</v>
      </c>
      <c r="AP41" s="342">
        <v>32937</v>
      </c>
      <c r="AQ41" s="343">
        <v>24874</v>
      </c>
      <c r="AR41" s="344">
        <v>32.4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497</v>
      </c>
      <c r="AN49" s="1212" t="s">
        <v>532</v>
      </c>
      <c r="AO49" s="1213"/>
      <c r="AP49" s="1213"/>
      <c r="AQ49" s="1213"/>
      <c r="AR49" s="121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533</v>
      </c>
      <c r="AO50" s="359" t="s">
        <v>534</v>
      </c>
      <c r="AP50" s="360" t="s">
        <v>535</v>
      </c>
      <c r="AQ50" s="361" t="s">
        <v>536</v>
      </c>
      <c r="AR50" s="362" t="s">
        <v>537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429984</v>
      </c>
      <c r="AN51" s="364">
        <v>55525</v>
      </c>
      <c r="AO51" s="365">
        <v>-34.299999999999997</v>
      </c>
      <c r="AP51" s="366">
        <v>128485</v>
      </c>
      <c r="AQ51" s="367">
        <v>8.6999999999999993</v>
      </c>
      <c r="AR51" s="368">
        <v>-43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258304</v>
      </c>
      <c r="AN52" s="372">
        <v>33355</v>
      </c>
      <c r="AO52" s="373">
        <v>-42.5</v>
      </c>
      <c r="AP52" s="374">
        <v>62765</v>
      </c>
      <c r="AQ52" s="375">
        <v>9.9</v>
      </c>
      <c r="AR52" s="376">
        <v>-52.4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1669110</v>
      </c>
      <c r="AN53" s="364">
        <v>219851</v>
      </c>
      <c r="AO53" s="365">
        <v>295.89999999999998</v>
      </c>
      <c r="AP53" s="366">
        <v>128611</v>
      </c>
      <c r="AQ53" s="367">
        <v>0.1</v>
      </c>
      <c r="AR53" s="368">
        <v>295.8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1027752</v>
      </c>
      <c r="AN54" s="372">
        <v>135373</v>
      </c>
      <c r="AO54" s="373">
        <v>305.89999999999998</v>
      </c>
      <c r="AP54" s="374">
        <v>61552</v>
      </c>
      <c r="AQ54" s="375">
        <v>-1.9</v>
      </c>
      <c r="AR54" s="376">
        <v>307.8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1519587</v>
      </c>
      <c r="AN55" s="364">
        <v>205156</v>
      </c>
      <c r="AO55" s="365">
        <v>-6.7</v>
      </c>
      <c r="AP55" s="366">
        <v>138651</v>
      </c>
      <c r="AQ55" s="367">
        <v>7.8</v>
      </c>
      <c r="AR55" s="368">
        <v>-14.5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528810</v>
      </c>
      <c r="AN56" s="372">
        <v>71393</v>
      </c>
      <c r="AO56" s="373">
        <v>-47.3</v>
      </c>
      <c r="AP56" s="374">
        <v>71211</v>
      </c>
      <c r="AQ56" s="375">
        <v>15.7</v>
      </c>
      <c r="AR56" s="376">
        <v>-63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1340113</v>
      </c>
      <c r="AN57" s="364">
        <v>184665</v>
      </c>
      <c r="AO57" s="365">
        <v>-10</v>
      </c>
      <c r="AP57" s="366">
        <v>122882</v>
      </c>
      <c r="AQ57" s="367">
        <v>-11.4</v>
      </c>
      <c r="AR57" s="368">
        <v>1.4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359334</v>
      </c>
      <c r="AN58" s="372">
        <v>49516</v>
      </c>
      <c r="AO58" s="373">
        <v>-30.6</v>
      </c>
      <c r="AP58" s="374">
        <v>65785</v>
      </c>
      <c r="AQ58" s="375">
        <v>-7.6</v>
      </c>
      <c r="AR58" s="376">
        <v>-23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499836</v>
      </c>
      <c r="AN59" s="364">
        <v>70103</v>
      </c>
      <c r="AO59" s="365">
        <v>-62</v>
      </c>
      <c r="AP59" s="366">
        <v>114790</v>
      </c>
      <c r="AQ59" s="367">
        <v>-6.6</v>
      </c>
      <c r="AR59" s="368">
        <v>-55.4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256570</v>
      </c>
      <c r="AN60" s="372">
        <v>35985</v>
      </c>
      <c r="AO60" s="373">
        <v>-27.3</v>
      </c>
      <c r="AP60" s="374">
        <v>55601</v>
      </c>
      <c r="AQ60" s="375">
        <v>-15.5</v>
      </c>
      <c r="AR60" s="376">
        <v>-11.8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1091726</v>
      </c>
      <c r="AN61" s="379">
        <v>147060</v>
      </c>
      <c r="AO61" s="380">
        <v>36.6</v>
      </c>
      <c r="AP61" s="381">
        <v>126684</v>
      </c>
      <c r="AQ61" s="382">
        <v>-0.3</v>
      </c>
      <c r="AR61" s="368">
        <v>36.9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486154</v>
      </c>
      <c r="AN62" s="372">
        <v>65124</v>
      </c>
      <c r="AO62" s="373">
        <v>31.6</v>
      </c>
      <c r="AP62" s="374">
        <v>63383</v>
      </c>
      <c r="AQ62" s="375">
        <v>0.1</v>
      </c>
      <c r="AR62" s="376">
        <v>31.5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HlIUr2hVwySRnn/7j6rRYHznOlj8woj8JDgtbdEtM5cOqHsAn3iwKCETPlh4YQE6fnTU0tH7sgS7Xw/4S9CYmw==" saltValue="DsVwd9Wl7utA9KJs//4l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KLX8fNCdyKX/q5klgvtdw/nZUwpt+NvowkoWjX6JZdKG9Cr3nW2PMCKIxiiZeBPtRik7GdmDn6rMsCnCRG68g==" saltValue="o8eFjZJ11Wejq1wjoYs4Q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D1y1LhF/VSQI1l/nejWkWoomavBOBS2WSVejzPXIRWtqN1qllcQY5e9N04bKFM92PF87yr0u2Covrh8zG6tLA==" saltValue="sDnonp0X52bWtG3IY0Wab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35" t="s">
        <v>3</v>
      </c>
      <c r="D47" s="1235"/>
      <c r="E47" s="1236"/>
      <c r="F47" s="11">
        <v>22.21</v>
      </c>
      <c r="G47" s="12">
        <v>24.2</v>
      </c>
      <c r="H47" s="12">
        <v>24.54</v>
      </c>
      <c r="I47" s="12">
        <v>22.89</v>
      </c>
      <c r="J47" s="13">
        <v>19.27</v>
      </c>
    </row>
    <row r="48" spans="2:10" ht="57.75" customHeight="1">
      <c r="B48" s="14"/>
      <c r="C48" s="1237" t="s">
        <v>4</v>
      </c>
      <c r="D48" s="1237"/>
      <c r="E48" s="1238"/>
      <c r="F48" s="15">
        <v>7.37</v>
      </c>
      <c r="G48" s="16">
        <v>5.97</v>
      </c>
      <c r="H48" s="16">
        <v>7.72</v>
      </c>
      <c r="I48" s="16">
        <v>5.86</v>
      </c>
      <c r="J48" s="17">
        <v>7.07</v>
      </c>
    </row>
    <row r="49" spans="2:10" ht="57.75" customHeight="1" thickBot="1">
      <c r="B49" s="18"/>
      <c r="C49" s="1239" t="s">
        <v>5</v>
      </c>
      <c r="D49" s="1239"/>
      <c r="E49" s="1240"/>
      <c r="F49" s="19">
        <v>0.84</v>
      </c>
      <c r="G49" s="20">
        <v>1.08</v>
      </c>
      <c r="H49" s="20">
        <v>1.26</v>
      </c>
      <c r="I49" s="20" t="s">
        <v>553</v>
      </c>
      <c r="J49" s="21" t="s">
        <v>554</v>
      </c>
    </row>
    <row r="50" spans="2:10" ht="13.5" customHeight="1"/>
    <row r="51" spans="2:10" ht="13.5" hidden="1" customHeight="1"/>
    <row r="52" spans="2:10" ht="13.5" hidden="1" customHeight="1"/>
    <row r="53" spans="2:10" ht="13.5" hidden="1" customHeight="1"/>
  </sheetData>
  <sheetProtection algorithmName="SHA-512" hashValue="oJwj8KhhKNECd9RqyHpRicQsVuN0Aqz7hx4UzCaTcjrB259AiwAcEVTVs47RlSIoFAVYigVy5uod7Cdnx3O5oQ==" saltValue="6ajEBIy/cQ/lUYG21Sgn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2020-09-08T06:39:07Z</cp:lastPrinted>
  <dcterms:created xsi:type="dcterms:W3CDTF">2020-02-10T02:34:26Z</dcterms:created>
  <dcterms:modified xsi:type="dcterms:W3CDTF">2020-10-01T07:24:13Z</dcterms:modified>
  <cp:category/>
</cp:coreProperties>
</file>