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C36" i="10"/>
  <c r="CO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 r="BE37" i="10" s="1"/>
  <c r="BW34" i="10" l="1"/>
  <c r="BW35" i="10" s="1"/>
  <c r="BW36" i="10" s="1"/>
  <c r="BW37" i="10" s="1"/>
  <c r="BW38" i="10" s="1"/>
  <c r="BW39" i="10" s="1"/>
  <c r="BW40" i="10" s="1"/>
  <c r="CO34" i="10" l="1"/>
</calcChain>
</file>

<file path=xl/sharedStrings.xml><?xml version="1.0" encoding="utf-8"?>
<sst xmlns="http://schemas.openxmlformats.org/spreadsheetml/2006/main" count="1149" uniqueCount="597">
  <si>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</si>
  <si>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</si>
  <si>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</si>
  <si>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</si>
  <si>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</si>
  <si>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</si>
  <si>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</si>
  <si>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</si>
  <si>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</si>
  <si>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</si>
  <si>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</si>
  <si>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</si>
  <si>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</si>
  <si>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</si>
  <si>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</si>
  <si>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</si>
  <si>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</si>
  <si>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</si>
  <si>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</si>
  <si>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</si>
  <si>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</si>
  <si>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</si>
  <si>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</si>
  <si>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</si>
  <si>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</si>
  <si>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</si>
  <si>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</si>
  <si>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</si>
  <si>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</si>
  <si>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</si>
  <si>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</si>
  <si>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</si>
  <si>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</si>
  <si>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</si>
  <si>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</si>
  <si>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</si>
  <si>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</si>
  <si>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</si>
  <si>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</si>
  <si>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</si>
  <si>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</si>
  <si>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</si>
  <si>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</si>
  <si>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</si>
  <si>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</si>
  <si>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</si>
  <si>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</si>
  <si>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</si>
  <si>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</si>
  <si>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</si>
  <si>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</si>
  <si>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</si>
  <si>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</si>
  <si>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</si>
  <si>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</si>
  <si>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</si>
  <si>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</si>
  <si>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</si>
  <si>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</si>
  <si>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</si>
  <si>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</si>
  <si>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</si>
  <si>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</si>
  <si>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</si>
  <si>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</si>
  <si>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</si>
  <si>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</si>
  <si>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</si>
  <si>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</si>
  <si>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</si>
  <si>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</si>
  <si>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</si>
  <si>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</si>
  <si>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</si>
  <si>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</si>
  <si>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</si>
  <si>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</si>
  <si>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</si>
  <si>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</si>
  <si>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</si>
  <si>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</si>
  <si>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</si>
  <si>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</si>
  <si>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</si>
  <si>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</si>
  <si>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</si>
  <si>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</si>
  <si>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</si>
  <si>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</si>
  <si>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</si>
  <si>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</si>
  <si>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</si>
  <si>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</si>
  <si>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</si>
  <si>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</si>
  <si>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</si>
  <si>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</si>
  <si>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最上町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</si>
  <si>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</si>
  <si>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</si>
  <si>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</si>
  <si>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</si>
  <si>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</si>
  <si>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</si>
  <si>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</si>
  <si>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</si>
  <si>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</si>
  <si>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</si>
  <si>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</si>
  <si>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</si>
  <si>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</si>
  <si>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</si>
  <si>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</si>
  <si>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</si>
  <si>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</si>
  <si>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</si>
  <si>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</si>
  <si>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</si>
  <si>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</si>
  <si>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</si>
  <si>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</si>
  <si>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</si>
  <si>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</si>
  <si>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</si>
  <si>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</si>
  <si>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</si>
  <si>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</si>
  <si>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</si>
  <si>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</si>
  <si>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</si>
  <si>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</si>
  <si>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</si>
  <si>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</si>
  <si>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</si>
  <si>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</si>
  <si>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</si>
  <si>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</si>
  <si>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</si>
  <si>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</si>
  <si>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</si>
  <si>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</si>
  <si>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</si>
  <si>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</si>
  <si>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</si>
  <si>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</si>
  <si>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</si>
  <si>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</si>
  <si>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</si>
  <si>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</si>
  <si>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</si>
  <si>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</si>
  <si>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</si>
  <si>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</si>
  <si>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</si>
  <si>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</si>
  <si>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</si>
  <si>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</si>
  <si>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</si>
  <si>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</si>
  <si>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</si>
  <si>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</si>
  <si>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</si>
  <si>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</si>
  <si>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</si>
  <si>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</si>
  <si>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</si>
  <si>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</si>
  <si>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</si>
  <si>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</si>
  <si>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</si>
  <si>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</si>
  <si>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</si>
  <si>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</si>
  <si>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</si>
  <si>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</si>
  <si>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</si>
  <si>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</si>
  <si>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</si>
  <si>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</si>
  <si>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</si>
  <si>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</si>
  <si>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</si>
  <si>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</si>
  <si>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</si>
  <si>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</si>
  <si>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</si>
  <si>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</si>
  <si>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</si>
  <si>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</si>
  <si>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</si>
  <si>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</si>
  <si>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</si>
  <si>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</si>
  <si>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</si>
  <si>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</si>
  <si>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</si>
  <si>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</si>
  <si>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</si>
  <si>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</si>
  <si>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</si>
  <si>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</si>
  <si>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</si>
  <si>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</si>
  <si>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</si>
  <si>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</si>
  <si>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</si>
  <si>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</si>
  <si>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</si>
  <si>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</si>
  <si>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</si>
  <si>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山形県最上町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</si>
  <si>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</si>
  <si>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</si>
  <si>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</si>
  <si>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</si>
  <si>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</si>
  <si>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</si>
  <si>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</si>
  <si>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</si>
  <si>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</si>
  <si>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</si>
  <si>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</si>
  <si>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</si>
  <si>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</si>
  <si>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</si>
  <si>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</si>
  <si>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</si>
  <si>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</si>
  <si>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</si>
  <si>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</si>
  <si>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</si>
  <si>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</si>
  <si>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</si>
  <si>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</si>
  <si>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</si>
  <si>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</si>
  <si>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</si>
  <si>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</si>
  <si>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</si>
  <si>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</si>
  <si>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</si>
  <si>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</si>
  <si>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</si>
  <si>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</si>
  <si>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</si>
  <si>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</si>
  <si>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</si>
  <si>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</si>
  <si>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</si>
  <si>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</si>
  <si>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</si>
  <si>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</si>
  <si>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</si>
  <si>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</si>
  <si>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</si>
  <si>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</si>
  <si>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</si>
  <si>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</si>
  <si>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</si>
  <si>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</si>
  <si>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</si>
  <si>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</si>
  <si>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</si>
  <si>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</si>
  <si>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</si>
  <si>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</si>
  <si>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</si>
  <si>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</si>
  <si>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</si>
  <si>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</si>
  <si>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</si>
  <si>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</si>
  <si>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</si>
  <si>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</si>
  <si>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</si>
  <si>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</si>
  <si>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</si>
  <si>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</si>
  <si>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</si>
  <si>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</si>
  <si>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</si>
  <si>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</si>
  <si>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</si>
  <si>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</si>
  <si>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</si>
  <si>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</si>
  <si>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</si>
  <si>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</si>
  <si>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</si>
  <si>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</si>
  <si>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</si>
  <si>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</si>
  <si>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</si>
  <si>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</si>
  <si>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</si>
  <si>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</si>
  <si>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</si>
  <si>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</si>
  <si>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</si>
  <si>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</si>
  <si>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</si>
  <si>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</si>
  <si>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</si>
  <si>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</si>
  <si>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</si>
  <si>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</si>
  <si>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</si>
  <si>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</si>
  <si>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</si>
  <si>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</si>
  <si>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</si>
  <si>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</si>
  <si>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</si>
  <si>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</si>
  <si>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</si>
  <si>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</si>
  <si>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</si>
  <si>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</si>
  <si>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</si>
  <si>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</si>
  <si>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</si>
  <si>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</si>
  <si>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</si>
  <si>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</si>
  <si>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</si>
  <si>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</si>
  <si>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</si>
  <si>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</si>
  <si>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</si>
  <si>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</si>
  <si>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</si>
  <si>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</si>
  <si>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</si>
  <si>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</si>
  <si>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</si>
  <si>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</si>
  <si>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</si>
  <si>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</si>
  <si>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</si>
  <si>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</si>
  <si>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</si>
  <si>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</si>
  <si>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</si>
  <si>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</si>
  <si>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</si>
  <si>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</si>
  <si>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</si>
  <si>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</si>
  <si>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</si>
  <si>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</si>
  <si>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</si>
  <si>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</si>
  <si>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</si>
  <si>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</si>
  <si>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</si>
  <si>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</si>
  <si>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</si>
  <si>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</si>
  <si>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</si>
  <si>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</si>
  <si>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山形県最上町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</si>
  <si>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</si>
  <si>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</si>
  <si>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</si>
  <si>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</si>
  <si>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</si>
  <si>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</si>
  <si>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</si>
  <si>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</si>
  <si>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</si>
  <si>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</si>
  <si>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</si>
  <si>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</si>
  <si>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</si>
  <si>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</si>
  <si>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</si>
  <si>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</si>
  <si>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</si>
  <si>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</si>
  <si>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</si>
  <si>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</si>
  <si>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</si>
  <si>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</si>
  <si>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</si>
  <si>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</si>
  <si>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</si>
  <si>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</si>
  <si>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</si>
  <si>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</si>
  <si>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</si>
  <si>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</si>
  <si>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</si>
  <si>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</si>
  <si>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</si>
  <si>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下水道事業特別会計</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</si>
  <si>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</si>
  <si>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</si>
  <si>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</si>
  <si>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</si>
  <si>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</si>
  <si>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</si>
  <si>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</si>
  <si>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</si>
  <si>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</si>
  <si>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</si>
  <si>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</si>
  <si>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</si>
  <si>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</si>
  <si>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</si>
  <si>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</si>
  <si>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</si>
  <si>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</si>
  <si>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</si>
  <si>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</si>
  <si>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</si>
  <si>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</si>
  <si>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</si>
  <si>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</si>
  <si>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</si>
  <si>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</si>
  <si>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</si>
  <si>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</si>
  <si>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</si>
  <si>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</si>
  <si>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</si>
  <si>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</si>
  <si>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</si>
  <si>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</si>
  <si>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</si>
  <si>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</si>
  <si>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</si>
  <si>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</si>
  <si>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</si>
  <si>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</si>
  <si>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</si>
  <si>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</si>
  <si>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</si>
  <si>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</si>
  <si>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</si>
  <si>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</si>
  <si>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</si>
  <si>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</si>
  <si>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</si>
  <si>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</si>
  <si>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</si>
  <si>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</si>
  <si>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</si>
  <si>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</si>
  <si>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</si>
  <si>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</si>
  <si>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</si>
  <si>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</si>
  <si>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</si>
  <si>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</si>
  <si>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</si>
  <si>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</si>
  <si>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</si>
  <si>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</si>
  <si>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</si>
  <si>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</si>
  <si>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</si>
  <si>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</si>
  <si>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</si>
  <si>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</si>
  <si>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</si>
  <si>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</si>
  <si>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</si>
  <si>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</si>
  <si>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</si>
  <si>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</si>
  <si>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</si>
  <si>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</si>
  <si>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</si>
  <si>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</si>
  <si>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</si>
  <si>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</si>
  <si>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</si>
  <si>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</si>
  <si>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</si>
  <si>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</si>
  <si>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</si>
  <si>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</si>
  <si>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</si>
  <si>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</si>
  <si>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</si>
  <si>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</si>
  <si>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</si>
  <si>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</si>
  <si>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</si>
  <si>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</si>
  <si>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</si>
  <si>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</si>
  <si>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</si>
  <si>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</si>
  <si>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</si>
  <si>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</si>
  <si>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</si>
  <si>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</si>
  <si>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</si>
  <si>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</si>
  <si>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</si>
  <si>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</si>
  <si>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</si>
  <si>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</si>
  <si>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</si>
  <si>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</si>
  <si>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</si>
  <si>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</si>
  <si>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</si>
  <si>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</si>
  <si>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</si>
  <si>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</si>
  <si>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</si>
  <si>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</si>
  <si>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</si>
  <si>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</si>
  <si>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</si>
  <si>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</si>
  <si>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</si>
  <si>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</si>
  <si>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</si>
  <si>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</si>
  <si>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</si>
  <si>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</si>
  <si>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</si>
  <si>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</si>
  <si>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</si>
  <si>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</si>
  <si>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</si>
  <si>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</si>
  <si>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</si>
  <si>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</si>
  <si>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</si>
  <si>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</si>
  <si>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</si>
  <si>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</si>
  <si>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</si>
  <si>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</si>
  <si>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</si>
  <si>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</si>
  <si>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</si>
  <si>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</si>
  <si>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</si>
  <si>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</si>
  <si>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</si>
  <si>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6.56</t>
  </si>
  <si>
    <t>▲ 2.64</t>
  </si>
  <si>
    <t>水道事業特別会計</t>
  </si>
  <si>
    <t>一般会計</t>
  </si>
  <si>
    <t>病院事業特別会計</t>
  </si>
  <si>
    <t>介護老人保健施設事業特別会計</t>
  </si>
  <si>
    <t>国民健康保険事業特別会計</t>
  </si>
  <si>
    <t>介護保険事業特別会計</t>
  </si>
  <si>
    <t>下水道事業特別会計</t>
  </si>
  <si>
    <t>浄化槽事業特別会計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</si>
  <si>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</si>
  <si>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</si>
  <si>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</si>
  <si>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</si>
  <si>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</si>
  <si>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</si>
  <si>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</si>
  <si>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</si>
  <si>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</si>
  <si>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最上町地域振興公社</t>
    <phoneticPr fontId="2"/>
  </si>
  <si>
    <t>山形県消防補償等組合</t>
    <rPh sb="0" eb="3">
      <t>ヤマガタケン</t>
    </rPh>
    <rPh sb="3" eb="5">
      <t>ショウボウ</t>
    </rPh>
    <rPh sb="5" eb="7">
      <t>ホショウ</t>
    </rPh>
    <rPh sb="7" eb="8">
      <t>トウ</t>
    </rPh>
    <rPh sb="8" eb="10">
      <t>クミアイ</t>
    </rPh>
    <phoneticPr fontId="5"/>
  </si>
  <si>
    <t>山形県自治会館管理組合</t>
    <rPh sb="10" eb="11">
      <t>アイ</t>
    </rPh>
    <phoneticPr fontId="5"/>
  </si>
  <si>
    <t>山形県市町村職員退職手当組合</t>
    <rPh sb="13" eb="14">
      <t>アイ</t>
    </rPh>
    <phoneticPr fontId="5"/>
  </si>
  <si>
    <t>山形県市町村交通災害共済組合</t>
    <rPh sb="13" eb="14">
      <t>アイ</t>
    </rPh>
    <phoneticPr fontId="5"/>
  </si>
  <si>
    <t>最上広域市町村圏事務組合</t>
  </si>
  <si>
    <t>山形県後期高齢者医療広域連合（普通会計分）</t>
  </si>
  <si>
    <t>山形県後期高齢者医療広域連合（事業会計分）</t>
  </si>
  <si>
    <t>-</t>
    <phoneticPr fontId="2"/>
  </si>
  <si>
    <t>ふるさともがみ応援基金</t>
    <rPh sb="7" eb="9">
      <t>オウエン</t>
    </rPh>
    <rPh sb="9" eb="11">
      <t>キキン</t>
    </rPh>
    <phoneticPr fontId="2"/>
  </si>
  <si>
    <t>過疎対策子育て応援基金</t>
    <rPh sb="0" eb="2">
      <t>カソ</t>
    </rPh>
    <rPh sb="2" eb="4">
      <t>タイサク</t>
    </rPh>
    <rPh sb="4" eb="6">
      <t>コソダ</t>
    </rPh>
    <rPh sb="7" eb="9">
      <t>オウエン</t>
    </rPh>
    <rPh sb="9" eb="11">
      <t>キキン</t>
    </rPh>
    <phoneticPr fontId="2"/>
  </si>
  <si>
    <t>福祉基金</t>
    <rPh sb="0" eb="2">
      <t>フクシ</t>
    </rPh>
    <rPh sb="2" eb="4">
      <t>キキン</t>
    </rPh>
    <phoneticPr fontId="2"/>
  </si>
  <si>
    <t>再生可能エネルギー整備基金</t>
    <rPh sb="0" eb="2">
      <t>サイセイ</t>
    </rPh>
    <rPh sb="2" eb="4">
      <t>カノウ</t>
    </rPh>
    <rPh sb="9" eb="11">
      <t>セイビ</t>
    </rPh>
    <rPh sb="11" eb="13">
      <t>キキン</t>
    </rPh>
    <phoneticPr fontId="2"/>
  </si>
  <si>
    <t>医療振興育英基金</t>
    <rPh sb="0" eb="8">
      <t>イリョウシンコウイクエイキキン</t>
    </rPh>
    <phoneticPr fontId="2"/>
  </si>
  <si>
    <t>-</t>
    <phoneticPr fontId="2"/>
  </si>
  <si>
    <t>国民健康保険事業特別会計</t>
    <phoneticPr fontId="5"/>
  </si>
  <si>
    <t>介護保険事業特別会計</t>
    <phoneticPr fontId="5"/>
  </si>
  <si>
    <t>後期高齢者医療事業特別会計</t>
    <phoneticPr fontId="5"/>
  </si>
  <si>
    <t>介護老人保健施設事業特別会計</t>
    <phoneticPr fontId="5"/>
  </si>
  <si>
    <t>農業集落排水事業特別会計</t>
    <phoneticPr fontId="5"/>
  </si>
  <si>
    <t>瀬見温泉管理事業特別会計</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</si>
  <si>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</si>
  <si>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</si>
  <si>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</si>
  <si>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</si>
  <si>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</si>
  <si>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過疎対策事業債・辺地対策事業債等、普通交付税に高い割合で算入される地方債を活用し、事業を行っているが、過去の借入額が多く、それに伴う元利償還金が増えているため、実質公債費比率は類似団体内平均と逆行し、右肩上がりとなっている。将来負担比率について、H27年度より4年間50～60%台に位置している。計画的な新規・更新・修繕工事を行うと共に、財源の地方債についても、発行の抑制を図り、公債費の平準化を促し、財政の健全化を図って行く。</t>
    <rPh sb="1" eb="3">
      <t>カソ</t>
    </rPh>
    <rPh sb="3" eb="5">
      <t>タイサク</t>
    </rPh>
    <rPh sb="5" eb="7">
      <t>ジギョウ</t>
    </rPh>
    <rPh sb="7" eb="8">
      <t>サイ</t>
    </rPh>
    <rPh sb="9" eb="11">
      <t>ヘンチ</t>
    </rPh>
    <rPh sb="11" eb="13">
      <t>タイサク</t>
    </rPh>
    <rPh sb="13" eb="15">
      <t>ジギョウ</t>
    </rPh>
    <rPh sb="15" eb="16">
      <t>サイ</t>
    </rPh>
    <rPh sb="16" eb="17">
      <t>トウ</t>
    </rPh>
    <rPh sb="18" eb="20">
      <t>フツウ</t>
    </rPh>
    <rPh sb="20" eb="23">
      <t>コウフゼイ</t>
    </rPh>
    <rPh sb="24" eb="25">
      <t>タカ</t>
    </rPh>
    <rPh sb="26" eb="28">
      <t>ワリアイ</t>
    </rPh>
    <rPh sb="29" eb="31">
      <t>サンニュウ</t>
    </rPh>
    <rPh sb="34" eb="37">
      <t>チホウサイ</t>
    </rPh>
    <rPh sb="38" eb="40">
      <t>カツヨウ</t>
    </rPh>
    <rPh sb="42" eb="44">
      <t>ジギョウ</t>
    </rPh>
    <rPh sb="45" eb="46">
      <t>オコナ</t>
    </rPh>
    <rPh sb="52" eb="54">
      <t>カコ</t>
    </rPh>
    <rPh sb="55" eb="57">
      <t>カリイレ</t>
    </rPh>
    <rPh sb="57" eb="58">
      <t>ガク</t>
    </rPh>
    <rPh sb="59" eb="60">
      <t>オオ</t>
    </rPh>
    <rPh sb="65" eb="66">
      <t>トモナ</t>
    </rPh>
    <rPh sb="67" eb="69">
      <t>ガンリ</t>
    </rPh>
    <rPh sb="69" eb="72">
      <t>ショウカンキン</t>
    </rPh>
    <rPh sb="73" eb="74">
      <t>フ</t>
    </rPh>
    <rPh sb="81" eb="83">
      <t>ジッシツ</t>
    </rPh>
    <rPh sb="83" eb="86">
      <t>コウサイヒ</t>
    </rPh>
    <rPh sb="86" eb="88">
      <t>ヒリツ</t>
    </rPh>
    <rPh sb="89" eb="91">
      <t>ルイジ</t>
    </rPh>
    <rPh sb="91" eb="93">
      <t>ダンタイ</t>
    </rPh>
    <rPh sb="93" eb="94">
      <t>ナイ</t>
    </rPh>
    <rPh sb="94" eb="96">
      <t>ヘイキン</t>
    </rPh>
    <rPh sb="97" eb="99">
      <t>ギャッコウ</t>
    </rPh>
    <rPh sb="101" eb="103">
      <t>ミギカタ</t>
    </rPh>
    <rPh sb="103" eb="104">
      <t>ア</t>
    </rPh>
    <rPh sb="113" eb="115">
      <t>ショウライ</t>
    </rPh>
    <rPh sb="115" eb="117">
      <t>フタン</t>
    </rPh>
    <rPh sb="117" eb="119">
      <t>ヒリツ</t>
    </rPh>
    <rPh sb="127" eb="129">
      <t>ネンド</t>
    </rPh>
    <rPh sb="132" eb="133">
      <t>ネン</t>
    </rPh>
    <rPh sb="133" eb="134">
      <t>カン</t>
    </rPh>
    <rPh sb="140" eb="141">
      <t>ダイ</t>
    </rPh>
    <rPh sb="142" eb="144">
      <t>イチ</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</si>
  <si>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</si>
  <si>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</si>
  <si>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</si>
  <si>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最上中学校大規模改修2期目や道路・橋梁改良等を行ったものの、有形固定資産減価償却率は上がり、その財源に地方債を使用し、また災害復興に対し、基金の取り崩しもあり、将来負担比率も増加した。後の世代の負担が過剰にならないように、公共施設等総合管理計画・個別施設管理計画を基に計画的な新規・更新・修繕工事を行う必要がある。</t>
    <rPh sb="1" eb="3">
      <t>モガミ</t>
    </rPh>
    <rPh sb="3" eb="6">
      <t>チュウガッコウ</t>
    </rPh>
    <rPh sb="6" eb="9">
      <t>ダイキボ</t>
    </rPh>
    <rPh sb="9" eb="11">
      <t>カイシュウ</t>
    </rPh>
    <rPh sb="12" eb="13">
      <t>キ</t>
    </rPh>
    <rPh sb="13" eb="14">
      <t>メ</t>
    </rPh>
    <rPh sb="15" eb="17">
      <t>ドウロ</t>
    </rPh>
    <rPh sb="18" eb="20">
      <t>キョウリョウ</t>
    </rPh>
    <rPh sb="20" eb="22">
      <t>カイリョウ</t>
    </rPh>
    <rPh sb="22" eb="23">
      <t>トウ</t>
    </rPh>
    <rPh sb="24" eb="25">
      <t>オコナ</t>
    </rPh>
    <rPh sb="31" eb="33">
      <t>ユウケイ</t>
    </rPh>
    <rPh sb="33" eb="35">
      <t>コテイ</t>
    </rPh>
    <rPh sb="35" eb="37">
      <t>シサン</t>
    </rPh>
    <rPh sb="37" eb="39">
      <t>ゲンカ</t>
    </rPh>
    <rPh sb="39" eb="41">
      <t>ショウキャク</t>
    </rPh>
    <rPh sb="41" eb="42">
      <t>リツ</t>
    </rPh>
    <rPh sb="43" eb="44">
      <t>ア</t>
    </rPh>
    <rPh sb="49" eb="51">
      <t>ザイゲン</t>
    </rPh>
    <rPh sb="52" eb="55">
      <t>チホウサイ</t>
    </rPh>
    <rPh sb="56" eb="58">
      <t>シヨウ</t>
    </rPh>
    <rPh sb="62" eb="64">
      <t>サイガイ</t>
    </rPh>
    <rPh sb="64" eb="66">
      <t>フッコウ</t>
    </rPh>
    <rPh sb="67" eb="68">
      <t>タイ</t>
    </rPh>
    <rPh sb="70" eb="72">
      <t>キキン</t>
    </rPh>
    <rPh sb="73" eb="74">
      <t>ト</t>
    </rPh>
    <rPh sb="75" eb="76">
      <t>クズ</t>
    </rPh>
    <rPh sb="81" eb="83">
      <t>ショウライ</t>
    </rPh>
    <rPh sb="83" eb="85">
      <t>フタン</t>
    </rPh>
    <rPh sb="85" eb="87">
      <t>ヒリツ</t>
    </rPh>
    <rPh sb="88" eb="90">
      <t>ゾウカ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</si>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</sst>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27C4-444D-9F83-3E35050814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111618</c:v>
                </c:pt>
                <c:pt idx="1">
                  <c:v>96892</c:v>
                </c:pt>
                <c:pt idx="2">
                  <c:v>156626</c:v>
                </c:pt>
                <c:pt idx="3">
                  <c:v>115006</c:v>
                </c:pt>
                <c:pt idx="4">
                  <c:v>101158</c:v>
                </c:pt>
              </c:numCache>
            </c:numRef>
          </c:val>
          <c:smooth val="0"/>
          <c:extLst xmlns:c16r2="http://schemas.microsoft.com/office/drawing/2015/06/chart">
            <c:ext xmlns:c16="http://schemas.microsoft.com/office/drawing/2014/chart" uri="{C3380CC4-5D6E-409C-BE32-E72D297353CC}">
              <c16:uniqueId val="{00000001-27C4-444D-9F83-3E35050814EC}"/>
            </c:ext>
          </c:extLst>
        </c:ser>
        <c:dLbls>
          <c:showLegendKey val="0"/>
          <c:showVal val="0"/>
          <c:showCatName val="0"/>
          <c:showSerName val="0"/>
          <c:showPercent val="0"/>
          <c:showBubbleSize val="0"/>
        </c:dLbls>
        <c:marker val="1"/>
        <c:smooth val="0"/>
        <c:axId val="216119552"/>
        <c:axId val="218239360"/>
      </c:lineChart>
      <c:catAx>
        <c:axId val="216119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239360"/>
        <c:crosses val="autoZero"/>
        <c:auto val="1"/>
        <c:lblAlgn val="ctr"/>
        <c:lblOffset val="100"/>
        <c:tickLblSkip val="1"/>
        <c:tickMarkSkip val="1"/>
        <c:noMultiLvlLbl val="0"/>
      </c:catAx>
      <c:valAx>
        <c:axId val="21823936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119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6.21</c:v>
                </c:pt>
                <c:pt idx="1">
                  <c:v>6.34</c:v>
                </c:pt>
                <c:pt idx="2">
                  <c:v>7.52</c:v>
                </c:pt>
                <c:pt idx="3">
                  <c:v>6.05</c:v>
                </c:pt>
                <c:pt idx="4">
                  <c:v>7.31</c:v>
                </c:pt>
              </c:numCache>
            </c:numRef>
          </c:val>
          <c:extLst xmlns:c16r2="http://schemas.microsoft.com/office/drawing/2015/06/chart">
            <c:ext xmlns:c16="http://schemas.microsoft.com/office/drawing/2014/chart" uri="{C3380CC4-5D6E-409C-BE32-E72D297353CC}">
              <c16:uniqueId val="{00000000-3AAC-4097-B650-F23D8CED3B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15.86</c:v>
                </c:pt>
                <c:pt idx="1">
                  <c:v>19.77</c:v>
                </c:pt>
                <c:pt idx="2">
                  <c:v>20.2</c:v>
                </c:pt>
                <c:pt idx="3">
                  <c:v>22.06</c:v>
                </c:pt>
                <c:pt idx="4">
                  <c:v>18.100000000000001</c:v>
                </c:pt>
              </c:numCache>
            </c:numRef>
          </c:val>
          <c:extLst xmlns:c16r2="http://schemas.microsoft.com/office/drawing/2015/06/chart">
            <c:ext xmlns:c16="http://schemas.microsoft.com/office/drawing/2014/chart" uri="{C3380CC4-5D6E-409C-BE32-E72D297353CC}">
              <c16:uniqueId val="{00000001-3AAC-4097-B650-F23D8CED3BF4}"/>
            </c:ext>
          </c:extLst>
        </c:ser>
        <c:dLbls>
          <c:showLegendKey val="0"/>
          <c:showVal val="0"/>
          <c:showCatName val="0"/>
          <c:showSerName val="0"/>
          <c:showPercent val="0"/>
          <c:showBubbleSize val="0"/>
        </c:dLbls>
        <c:gapWidth val="250"/>
        <c:overlap val="100"/>
        <c:axId val="225426048"/>
        <c:axId val="225436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-6.56</c:v>
                </c:pt>
                <c:pt idx="1">
                  <c:v>5.03</c:v>
                </c:pt>
                <c:pt idx="2">
                  <c:v>1.59</c:v>
                </c:pt>
                <c:pt idx="3">
                  <c:v>0.23</c:v>
                </c:pt>
                <c:pt idx="4">
                  <c:v>-2.64</c:v>
                </c:pt>
              </c:numCache>
            </c:numRef>
          </c:val>
          <c:smooth val="0"/>
          <c:extLst xmlns:c16r2="http://schemas.microsoft.com/office/drawing/2015/06/chart">
            <c:ext xmlns:c16="http://schemas.microsoft.com/office/drawing/2014/chart" uri="{C3380CC4-5D6E-409C-BE32-E72D297353CC}">
              <c16:uniqueId val="{00000002-3AAC-4097-B650-F23D8CED3BF4}"/>
            </c:ext>
          </c:extLst>
        </c:ser>
        <c:dLbls>
          <c:showLegendKey val="0"/>
          <c:showVal val="0"/>
          <c:showCatName val="0"/>
          <c:showSerName val="0"/>
          <c:showPercent val="0"/>
          <c:showBubbleSize val="0"/>
        </c:dLbls>
        <c:marker val="1"/>
        <c:smooth val="0"/>
        <c:axId val="225426048"/>
        <c:axId val="225436416"/>
      </c:lineChart>
      <c:catAx>
        <c:axId val="22542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436416"/>
        <c:crosses val="autoZero"/>
        <c:auto val="1"/>
        <c:lblAlgn val="ctr"/>
        <c:lblOffset val="100"/>
        <c:tickLblSkip val="1"/>
        <c:tickMarkSkip val="1"/>
        <c:noMultiLvlLbl val="0"/>
      </c:catAx>
      <c:valAx>
        <c:axId val="22543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42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0.18</c:v>
                </c:pt>
                <c:pt idx="2">
                  <c:v>#N/A</c:v>
                </c:pt>
                <c:pt idx="3">
                  <c:v>0.22</c:v>
                </c:pt>
                <c:pt idx="4">
                  <c:v>#N/A</c:v>
                </c:pt>
                <c:pt idx="5">
                  <c:v>0.56000000000000005</c:v>
                </c:pt>
                <c:pt idx="6">
                  <c:v>#N/A</c:v>
                </c:pt>
                <c:pt idx="7">
                  <c:v>0.11</c:v>
                </c:pt>
                <c:pt idx="8">
                  <c:v>#N/A</c:v>
                </c:pt>
                <c:pt idx="9">
                  <c:v>0.14000000000000001</c:v>
                </c:pt>
              </c:numCache>
            </c:numRef>
          </c:val>
          <c:extLst xmlns:c16r2="http://schemas.microsoft.com/office/drawing/2015/06/chart">
            <c:ext xmlns:c16="http://schemas.microsoft.com/office/drawing/2014/chart" uri="{C3380CC4-5D6E-409C-BE32-E72D297353CC}">
              <c16:uniqueId val="{00000000-A72B-460C-85AE-E852C306A0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72B-460C-85AE-E852C306A09C}"/>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0.11</c:v>
                </c:pt>
                <c:pt idx="2">
                  <c:v>#N/A</c:v>
                </c:pt>
                <c:pt idx="3">
                  <c:v>7.0000000000000007E-2</c:v>
                </c:pt>
                <c:pt idx="4">
                  <c:v>#N/A</c:v>
                </c:pt>
                <c:pt idx="5">
                  <c:v>0.06</c:v>
                </c:pt>
                <c:pt idx="6">
                  <c:v>#N/A</c:v>
                </c:pt>
                <c:pt idx="7">
                  <c:v>0.06</c:v>
                </c:pt>
                <c:pt idx="8">
                  <c:v>#N/A</c:v>
                </c:pt>
                <c:pt idx="9">
                  <c:v>0.13</c:v>
                </c:pt>
              </c:numCache>
            </c:numRef>
          </c:val>
          <c:extLst xmlns:c16r2="http://schemas.microsoft.com/office/drawing/2015/06/chart">
            <c:ext xmlns:c16="http://schemas.microsoft.com/office/drawing/2014/chart" uri="{C3380CC4-5D6E-409C-BE32-E72D297353CC}">
              <c16:uniqueId val="{00000002-A72B-460C-85AE-E852C306A09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0.24</c:v>
                </c:pt>
                <c:pt idx="2">
                  <c:v>#N/A</c:v>
                </c:pt>
                <c:pt idx="3">
                  <c:v>0.22</c:v>
                </c:pt>
                <c:pt idx="4">
                  <c:v>#N/A</c:v>
                </c:pt>
                <c:pt idx="5">
                  <c:v>0.3</c:v>
                </c:pt>
                <c:pt idx="6">
                  <c:v>#N/A</c:v>
                </c:pt>
                <c:pt idx="7">
                  <c:v>0.36</c:v>
                </c:pt>
                <c:pt idx="8">
                  <c:v>#N/A</c:v>
                </c:pt>
                <c:pt idx="9">
                  <c:v>0.24</c:v>
                </c:pt>
              </c:numCache>
            </c:numRef>
          </c:val>
          <c:extLst xmlns:c16r2="http://schemas.microsoft.com/office/drawing/2015/06/chart">
            <c:ext xmlns:c16="http://schemas.microsoft.com/office/drawing/2014/chart" uri="{C3380CC4-5D6E-409C-BE32-E72D297353CC}">
              <c16:uniqueId val="{00000003-A72B-460C-85AE-E852C306A09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2.04</c:v>
                </c:pt>
                <c:pt idx="2">
                  <c:v>#N/A</c:v>
                </c:pt>
                <c:pt idx="3">
                  <c:v>2.25</c:v>
                </c:pt>
                <c:pt idx="4">
                  <c:v>#N/A</c:v>
                </c:pt>
                <c:pt idx="5">
                  <c:v>2.0499999999999998</c:v>
                </c:pt>
                <c:pt idx="6">
                  <c:v>#N/A</c:v>
                </c:pt>
                <c:pt idx="7">
                  <c:v>0.78</c:v>
                </c:pt>
                <c:pt idx="8">
                  <c:v>#N/A</c:v>
                </c:pt>
                <c:pt idx="9">
                  <c:v>1.36</c:v>
                </c:pt>
              </c:numCache>
            </c:numRef>
          </c:val>
          <c:extLst xmlns:c16r2="http://schemas.microsoft.com/office/drawing/2015/06/chart">
            <c:ext xmlns:c16="http://schemas.microsoft.com/office/drawing/2014/chart" uri="{C3380CC4-5D6E-409C-BE32-E72D297353CC}">
              <c16:uniqueId val="{00000004-A72B-460C-85AE-E852C306A09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3.99</c:v>
                </c:pt>
                <c:pt idx="2">
                  <c:v>#N/A</c:v>
                </c:pt>
                <c:pt idx="3">
                  <c:v>2.8</c:v>
                </c:pt>
                <c:pt idx="4">
                  <c:v>#N/A</c:v>
                </c:pt>
                <c:pt idx="5">
                  <c:v>2.79</c:v>
                </c:pt>
                <c:pt idx="6">
                  <c:v>#N/A</c:v>
                </c:pt>
                <c:pt idx="7">
                  <c:v>2.61</c:v>
                </c:pt>
                <c:pt idx="8">
                  <c:v>#N/A</c:v>
                </c:pt>
                <c:pt idx="9">
                  <c:v>2.2999999999999998</c:v>
                </c:pt>
              </c:numCache>
            </c:numRef>
          </c:val>
          <c:extLst xmlns:c16r2="http://schemas.microsoft.com/office/drawing/2015/06/chart">
            <c:ext xmlns:c16="http://schemas.microsoft.com/office/drawing/2014/chart" uri="{C3380CC4-5D6E-409C-BE32-E72D297353CC}">
              <c16:uniqueId val="{00000005-A72B-460C-85AE-E852C306A09C}"/>
            </c:ext>
          </c:extLst>
        </c:ser>
        <c:ser>
          <c:idx val="6"/>
          <c:order val="6"/>
          <c:tx>
            <c:strRef>
              <c:f>データシート!$A$33</c:f>
              <c:strCache>
                <c:ptCount val="1"/>
                <c:pt idx="0">
                  <c:v>介護老人保健施設事業特別会計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4.18</c:v>
                </c:pt>
                <c:pt idx="2">
                  <c:v>#N/A</c:v>
                </c:pt>
                <c:pt idx="3">
                  <c:v>3.64</c:v>
                </c:pt>
                <c:pt idx="4">
                  <c:v>#N/A</c:v>
                </c:pt>
                <c:pt idx="5">
                  <c:v>3.29</c:v>
                </c:pt>
                <c:pt idx="6">
                  <c:v>#N/A</c:v>
                </c:pt>
                <c:pt idx="7">
                  <c:v>3.25</c:v>
                </c:pt>
                <c:pt idx="8">
                  <c:v>#N/A</c:v>
                </c:pt>
                <c:pt idx="9">
                  <c:v>2.69</c:v>
                </c:pt>
              </c:numCache>
            </c:numRef>
          </c:val>
          <c:extLst xmlns:c16r2="http://schemas.microsoft.com/office/drawing/2015/06/chart">
            <c:ext xmlns:c16="http://schemas.microsoft.com/office/drawing/2014/chart" uri="{C3380CC4-5D6E-409C-BE32-E72D297353CC}">
              <c16:uniqueId val="{00000006-A72B-460C-85AE-E852C306A09C}"/>
            </c:ext>
          </c:extLst>
        </c:ser>
        <c:ser>
          <c:idx val="7"/>
          <c:order val="7"/>
          <c:tx>
            <c:strRef>
              <c:f>データシート!$A$34</c:f>
              <c:strCache>
                <c:ptCount val="1"/>
                <c:pt idx="0">
                  <c:v>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3.23</c:v>
                </c:pt>
                <c:pt idx="2">
                  <c:v>#N/A</c:v>
                </c:pt>
                <c:pt idx="3">
                  <c:v>3.16</c:v>
                </c:pt>
                <c:pt idx="4">
                  <c:v>#N/A</c:v>
                </c:pt>
                <c:pt idx="5">
                  <c:v>3.92</c:v>
                </c:pt>
                <c:pt idx="6">
                  <c:v>#N/A</c:v>
                </c:pt>
                <c:pt idx="7">
                  <c:v>3.02</c:v>
                </c:pt>
                <c:pt idx="8">
                  <c:v>#N/A</c:v>
                </c:pt>
                <c:pt idx="9">
                  <c:v>3.48</c:v>
                </c:pt>
              </c:numCache>
            </c:numRef>
          </c:val>
          <c:extLst xmlns:c16r2="http://schemas.microsoft.com/office/drawing/2015/06/chart">
            <c:ext xmlns:c16="http://schemas.microsoft.com/office/drawing/2014/chart" uri="{C3380CC4-5D6E-409C-BE32-E72D297353CC}">
              <c16:uniqueId val="{00000007-A72B-460C-85AE-E852C306A09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6.2</c:v>
                </c:pt>
                <c:pt idx="2">
                  <c:v>#N/A</c:v>
                </c:pt>
                <c:pt idx="3">
                  <c:v>6.34</c:v>
                </c:pt>
                <c:pt idx="4">
                  <c:v>#N/A</c:v>
                </c:pt>
                <c:pt idx="5">
                  <c:v>7.51</c:v>
                </c:pt>
                <c:pt idx="6">
                  <c:v>#N/A</c:v>
                </c:pt>
                <c:pt idx="7">
                  <c:v>6.04</c:v>
                </c:pt>
                <c:pt idx="8">
                  <c:v>#N/A</c:v>
                </c:pt>
                <c:pt idx="9">
                  <c:v>7.31</c:v>
                </c:pt>
              </c:numCache>
            </c:numRef>
          </c:val>
          <c:extLst xmlns:c16r2="http://schemas.microsoft.com/office/drawing/2015/06/chart">
            <c:ext xmlns:c16="http://schemas.microsoft.com/office/drawing/2014/chart" uri="{C3380CC4-5D6E-409C-BE32-E72D297353CC}">
              <c16:uniqueId val="{00000008-A72B-460C-85AE-E852C306A09C}"/>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8.16</c:v>
                </c:pt>
                <c:pt idx="2">
                  <c:v>#N/A</c:v>
                </c:pt>
                <c:pt idx="3">
                  <c:v>7.12</c:v>
                </c:pt>
                <c:pt idx="4">
                  <c:v>#N/A</c:v>
                </c:pt>
                <c:pt idx="5">
                  <c:v>6.91</c:v>
                </c:pt>
                <c:pt idx="6">
                  <c:v>#N/A</c:v>
                </c:pt>
                <c:pt idx="7">
                  <c:v>8.7200000000000006</c:v>
                </c:pt>
                <c:pt idx="8">
                  <c:v>#N/A</c:v>
                </c:pt>
                <c:pt idx="9">
                  <c:v>8.5299999999999994</c:v>
                </c:pt>
              </c:numCache>
            </c:numRef>
          </c:val>
          <c:extLst xmlns:c16r2="http://schemas.microsoft.com/office/drawing/2015/06/chart">
            <c:ext xmlns:c16="http://schemas.microsoft.com/office/drawing/2014/chart" uri="{C3380CC4-5D6E-409C-BE32-E72D297353CC}">
              <c16:uniqueId val="{00000009-A72B-460C-85AE-E852C306A09C}"/>
            </c:ext>
          </c:extLst>
        </c:ser>
        <c:dLbls>
          <c:showLegendKey val="0"/>
          <c:showVal val="0"/>
          <c:showCatName val="0"/>
          <c:showSerName val="0"/>
          <c:showPercent val="0"/>
          <c:showBubbleSize val="0"/>
        </c:dLbls>
        <c:gapWidth val="150"/>
        <c:overlap val="100"/>
        <c:axId val="225444608"/>
        <c:axId val="225446144"/>
      </c:barChart>
      <c:catAx>
        <c:axId val="22544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446144"/>
        <c:crosses val="autoZero"/>
        <c:auto val="1"/>
        <c:lblAlgn val="ctr"/>
        <c:lblOffset val="100"/>
        <c:tickLblSkip val="1"/>
        <c:tickMarkSkip val="1"/>
        <c:noMultiLvlLbl val="0"/>
      </c:catAx>
      <c:valAx>
        <c:axId val="22544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444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535</c:v>
                </c:pt>
                <c:pt idx="5">
                  <c:v>562</c:v>
                </c:pt>
                <c:pt idx="8">
                  <c:v>613</c:v>
                </c:pt>
                <c:pt idx="11">
                  <c:v>626</c:v>
                </c:pt>
                <c:pt idx="14">
                  <c:v>646</c:v>
                </c:pt>
              </c:numCache>
            </c:numRef>
          </c:val>
          <c:extLst xmlns:c16r2="http://schemas.microsoft.com/office/drawing/2015/06/chart">
            <c:ext xmlns:c16="http://schemas.microsoft.com/office/drawing/2014/chart" uri="{C3380CC4-5D6E-409C-BE32-E72D297353CC}">
              <c16:uniqueId val="{00000000-1595-4D01-A308-202C6E95E5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595-4D01-A308-202C6E95E5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595-4D01-A308-202C6E95E5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c:v>
                </c:pt>
                <c:pt idx="3">
                  <c:v>19</c:v>
                </c:pt>
                <c:pt idx="6">
                  <c:v>18</c:v>
                </c:pt>
                <c:pt idx="9">
                  <c:v>19</c:v>
                </c:pt>
                <c:pt idx="12">
                  <c:v>8</c:v>
                </c:pt>
              </c:numCache>
            </c:numRef>
          </c:val>
          <c:extLst xmlns:c16r2="http://schemas.microsoft.com/office/drawing/2015/06/chart">
            <c:ext xmlns:c16="http://schemas.microsoft.com/office/drawing/2014/chart" uri="{C3380CC4-5D6E-409C-BE32-E72D297353CC}">
              <c16:uniqueId val="{00000003-1595-4D01-A308-202C6E95E5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268</c:v>
                </c:pt>
                <c:pt idx="3">
                  <c:v>278</c:v>
                </c:pt>
                <c:pt idx="6">
                  <c:v>297</c:v>
                </c:pt>
                <c:pt idx="9">
                  <c:v>291</c:v>
                </c:pt>
                <c:pt idx="12">
                  <c:v>303</c:v>
                </c:pt>
              </c:numCache>
            </c:numRef>
          </c:val>
          <c:extLst xmlns:c16r2="http://schemas.microsoft.com/office/drawing/2015/06/chart">
            <c:ext xmlns:c16="http://schemas.microsoft.com/office/drawing/2014/chart" uri="{C3380CC4-5D6E-409C-BE32-E72D297353CC}">
              <c16:uniqueId val="{00000004-1595-4D01-A308-202C6E95E5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595-4D01-A308-202C6E95E5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595-4D01-A308-202C6E95E5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442</c:v>
                </c:pt>
                <c:pt idx="3">
                  <c:v>482</c:v>
                </c:pt>
                <c:pt idx="6">
                  <c:v>533</c:v>
                </c:pt>
                <c:pt idx="9">
                  <c:v>574</c:v>
                </c:pt>
                <c:pt idx="12">
                  <c:v>585</c:v>
                </c:pt>
              </c:numCache>
            </c:numRef>
          </c:val>
          <c:extLst xmlns:c16r2="http://schemas.microsoft.com/office/drawing/2015/06/chart">
            <c:ext xmlns:c16="http://schemas.microsoft.com/office/drawing/2014/chart" uri="{C3380CC4-5D6E-409C-BE32-E72D297353CC}">
              <c16:uniqueId val="{00000007-1595-4D01-A308-202C6E95E519}"/>
            </c:ext>
          </c:extLst>
        </c:ser>
        <c:dLbls>
          <c:showLegendKey val="0"/>
          <c:showVal val="0"/>
          <c:showCatName val="0"/>
          <c:showSerName val="0"/>
          <c:showPercent val="0"/>
          <c:showBubbleSize val="0"/>
        </c:dLbls>
        <c:gapWidth val="100"/>
        <c:overlap val="100"/>
        <c:axId val="213102592"/>
        <c:axId val="213104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189</c:v>
                </c:pt>
                <c:pt idx="2">
                  <c:v>#N/A</c:v>
                </c:pt>
                <c:pt idx="3">
                  <c:v>#N/A</c:v>
                </c:pt>
                <c:pt idx="4">
                  <c:v>217</c:v>
                </c:pt>
                <c:pt idx="5">
                  <c:v>#N/A</c:v>
                </c:pt>
                <c:pt idx="6">
                  <c:v>#N/A</c:v>
                </c:pt>
                <c:pt idx="7">
                  <c:v>235</c:v>
                </c:pt>
                <c:pt idx="8">
                  <c:v>#N/A</c:v>
                </c:pt>
                <c:pt idx="9">
                  <c:v>#N/A</c:v>
                </c:pt>
                <c:pt idx="10">
                  <c:v>258</c:v>
                </c:pt>
                <c:pt idx="11">
                  <c:v>#N/A</c:v>
                </c:pt>
                <c:pt idx="12">
                  <c:v>#N/A</c:v>
                </c:pt>
                <c:pt idx="13">
                  <c:v>250</c:v>
                </c:pt>
                <c:pt idx="14">
                  <c:v>#N/A</c:v>
                </c:pt>
              </c:numCache>
            </c:numRef>
          </c:val>
          <c:smooth val="0"/>
          <c:extLst xmlns:c16r2="http://schemas.microsoft.com/office/drawing/2015/06/chart">
            <c:ext xmlns:c16="http://schemas.microsoft.com/office/drawing/2014/chart" uri="{C3380CC4-5D6E-409C-BE32-E72D297353CC}">
              <c16:uniqueId val="{00000008-1595-4D01-A308-202C6E95E519}"/>
            </c:ext>
          </c:extLst>
        </c:ser>
        <c:dLbls>
          <c:showLegendKey val="0"/>
          <c:showVal val="0"/>
          <c:showCatName val="0"/>
          <c:showSerName val="0"/>
          <c:showPercent val="0"/>
          <c:showBubbleSize val="0"/>
        </c:dLbls>
        <c:marker val="1"/>
        <c:smooth val="0"/>
        <c:axId val="213102592"/>
        <c:axId val="213104512"/>
      </c:lineChart>
      <c:catAx>
        <c:axId val="21310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104512"/>
        <c:crosses val="autoZero"/>
        <c:auto val="1"/>
        <c:lblAlgn val="ctr"/>
        <c:lblOffset val="100"/>
        <c:tickLblSkip val="1"/>
        <c:tickMarkSkip val="1"/>
        <c:noMultiLvlLbl val="0"/>
      </c:catAx>
      <c:valAx>
        <c:axId val="213104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10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5921</c:v>
                </c:pt>
                <c:pt idx="5">
                  <c:v>6509</c:v>
                </c:pt>
                <c:pt idx="8">
                  <c:v>6393</c:v>
                </c:pt>
                <c:pt idx="11">
                  <c:v>6451</c:v>
                </c:pt>
                <c:pt idx="14">
                  <c:v>6345</c:v>
                </c:pt>
              </c:numCache>
            </c:numRef>
          </c:val>
          <c:extLst xmlns:c16r2="http://schemas.microsoft.com/office/drawing/2015/06/chart">
            <c:ext xmlns:c16="http://schemas.microsoft.com/office/drawing/2014/chart" uri="{C3380CC4-5D6E-409C-BE32-E72D297353CC}">
              <c16:uniqueId val="{00000000-217A-470C-A65F-C574345D50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133</c:v>
                </c:pt>
                <c:pt idx="5">
                  <c:v>114</c:v>
                </c:pt>
                <c:pt idx="8">
                  <c:v>295</c:v>
                </c:pt>
                <c:pt idx="11">
                  <c:v>278</c:v>
                </c:pt>
                <c:pt idx="14">
                  <c:v>265</c:v>
                </c:pt>
              </c:numCache>
            </c:numRef>
          </c:val>
          <c:extLst xmlns:c16r2="http://schemas.microsoft.com/office/drawing/2015/06/chart">
            <c:ext xmlns:c16="http://schemas.microsoft.com/office/drawing/2014/chart" uri="{C3380CC4-5D6E-409C-BE32-E72D297353CC}">
              <c16:uniqueId val="{00000001-217A-470C-A65F-C574345D50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1392</c:v>
                </c:pt>
                <c:pt idx="5">
                  <c:v>1598</c:v>
                </c:pt>
                <c:pt idx="8">
                  <c:v>1544</c:v>
                </c:pt>
                <c:pt idx="11">
                  <c:v>1551</c:v>
                </c:pt>
                <c:pt idx="14">
                  <c:v>1426</c:v>
                </c:pt>
              </c:numCache>
            </c:numRef>
          </c:val>
          <c:extLst xmlns:c16r2="http://schemas.microsoft.com/office/drawing/2015/06/chart">
            <c:ext xmlns:c16="http://schemas.microsoft.com/office/drawing/2014/chart" uri="{C3380CC4-5D6E-409C-BE32-E72D297353CC}">
              <c16:uniqueId val="{00000002-217A-470C-A65F-C574345D50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17A-470C-A65F-C574345D50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17A-470C-A65F-C574345D50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17A-470C-A65F-C574345D50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767</c:v>
                </c:pt>
                <c:pt idx="3">
                  <c:v>730</c:v>
                </c:pt>
                <c:pt idx="6">
                  <c:v>613</c:v>
                </c:pt>
                <c:pt idx="9">
                  <c:v>646</c:v>
                </c:pt>
                <c:pt idx="12">
                  <c:v>624</c:v>
                </c:pt>
              </c:numCache>
            </c:numRef>
          </c:val>
          <c:extLst xmlns:c16r2="http://schemas.microsoft.com/office/drawing/2015/06/chart">
            <c:ext xmlns:c16="http://schemas.microsoft.com/office/drawing/2014/chart" uri="{C3380CC4-5D6E-409C-BE32-E72D297353CC}">
              <c16:uniqueId val="{00000006-217A-470C-A65F-C574345D50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37</c:v>
                </c:pt>
                <c:pt idx="3">
                  <c:v>30</c:v>
                </c:pt>
                <c:pt idx="6">
                  <c:v>21</c:v>
                </c:pt>
                <c:pt idx="9">
                  <c:v>12</c:v>
                </c:pt>
                <c:pt idx="12">
                  <c:v>36</c:v>
                </c:pt>
              </c:numCache>
            </c:numRef>
          </c:val>
          <c:extLst xmlns:c16r2="http://schemas.microsoft.com/office/drawing/2015/06/chart">
            <c:ext xmlns:c16="http://schemas.microsoft.com/office/drawing/2014/chart" uri="{C3380CC4-5D6E-409C-BE32-E72D297353CC}">
              <c16:uniqueId val="{00000007-217A-470C-A65F-C574345D50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3302</c:v>
                </c:pt>
                <c:pt idx="3">
                  <c:v>3329</c:v>
                </c:pt>
                <c:pt idx="6">
                  <c:v>3202</c:v>
                </c:pt>
                <c:pt idx="9">
                  <c:v>2849</c:v>
                </c:pt>
                <c:pt idx="12">
                  <c:v>2640</c:v>
                </c:pt>
              </c:numCache>
            </c:numRef>
          </c:val>
          <c:extLst xmlns:c16r2="http://schemas.microsoft.com/office/drawing/2015/06/chart">
            <c:ext xmlns:c16="http://schemas.microsoft.com/office/drawing/2014/chart" uri="{C3380CC4-5D6E-409C-BE32-E72D297353CC}">
              <c16:uniqueId val="{00000008-217A-470C-A65F-C574345D50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17A-470C-A65F-C574345D50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5602</c:v>
                </c:pt>
                <c:pt idx="3">
                  <c:v>5798</c:v>
                </c:pt>
                <c:pt idx="6">
                  <c:v>6140</c:v>
                </c:pt>
                <c:pt idx="9">
                  <c:v>6248</c:v>
                </c:pt>
                <c:pt idx="12">
                  <c:v>6323</c:v>
                </c:pt>
              </c:numCache>
            </c:numRef>
          </c:val>
          <c:extLst xmlns:c16r2="http://schemas.microsoft.com/office/drawing/2015/06/chart">
            <c:ext xmlns:c16="http://schemas.microsoft.com/office/drawing/2014/chart" uri="{C3380CC4-5D6E-409C-BE32-E72D297353CC}">
              <c16:uniqueId val="{0000000A-217A-470C-A65F-C574345D5062}"/>
            </c:ext>
          </c:extLst>
        </c:ser>
        <c:dLbls>
          <c:showLegendKey val="0"/>
          <c:showVal val="0"/>
          <c:showCatName val="0"/>
          <c:showSerName val="0"/>
          <c:showPercent val="0"/>
          <c:showBubbleSize val="0"/>
        </c:dLbls>
        <c:gapWidth val="100"/>
        <c:overlap val="100"/>
        <c:axId val="215906176"/>
        <c:axId val="218030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2261</c:v>
                </c:pt>
                <c:pt idx="2">
                  <c:v>#N/A</c:v>
                </c:pt>
                <c:pt idx="3">
                  <c:v>#N/A</c:v>
                </c:pt>
                <c:pt idx="4">
                  <c:v>1666</c:v>
                </c:pt>
                <c:pt idx="5">
                  <c:v>#N/A</c:v>
                </c:pt>
                <c:pt idx="6">
                  <c:v>#N/A</c:v>
                </c:pt>
                <c:pt idx="7">
                  <c:v>1745</c:v>
                </c:pt>
                <c:pt idx="8">
                  <c:v>#N/A</c:v>
                </c:pt>
                <c:pt idx="9">
                  <c:v>#N/A</c:v>
                </c:pt>
                <c:pt idx="10">
                  <c:v>1475</c:v>
                </c:pt>
                <c:pt idx="11">
                  <c:v>#N/A</c:v>
                </c:pt>
                <c:pt idx="12">
                  <c:v>#N/A</c:v>
                </c:pt>
                <c:pt idx="13">
                  <c:v>1587</c:v>
                </c:pt>
                <c:pt idx="14">
                  <c:v>#N/A</c:v>
                </c:pt>
              </c:numCache>
            </c:numRef>
          </c:val>
          <c:smooth val="0"/>
          <c:extLst xmlns:c16r2="http://schemas.microsoft.com/office/drawing/2015/06/chart">
            <c:ext xmlns:c16="http://schemas.microsoft.com/office/drawing/2014/chart" uri="{C3380CC4-5D6E-409C-BE32-E72D297353CC}">
              <c16:uniqueId val="{0000000B-217A-470C-A65F-C574345D5062}"/>
            </c:ext>
          </c:extLst>
        </c:ser>
        <c:dLbls>
          <c:showLegendKey val="0"/>
          <c:showVal val="0"/>
          <c:showCatName val="0"/>
          <c:showSerName val="0"/>
          <c:showPercent val="0"/>
          <c:showBubbleSize val="0"/>
        </c:dLbls>
        <c:marker val="1"/>
        <c:smooth val="0"/>
        <c:axId val="215906176"/>
        <c:axId val="218030080"/>
      </c:lineChart>
      <c:catAx>
        <c:axId val="21590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8030080"/>
        <c:crosses val="autoZero"/>
        <c:auto val="1"/>
        <c:lblAlgn val="ctr"/>
        <c:lblOffset val="100"/>
        <c:tickLblSkip val="1"/>
        <c:tickMarkSkip val="1"/>
        <c:noMultiLvlLbl val="0"/>
      </c:catAx>
      <c:valAx>
        <c:axId val="21803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90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746</c:v>
                </c:pt>
                <c:pt idx="1">
                  <c:v>810</c:v>
                </c:pt>
                <c:pt idx="2">
                  <c:v>666</c:v>
                </c:pt>
              </c:numCache>
            </c:numRef>
          </c:val>
          <c:extLst xmlns:c16r2="http://schemas.microsoft.com/office/drawing/2015/06/chart">
            <c:ext xmlns:c16="http://schemas.microsoft.com/office/drawing/2014/chart" uri="{C3380CC4-5D6E-409C-BE32-E72D297353CC}">
              <c16:uniqueId val="{00000000-1113-48F7-8ED9-862F8A0790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202</c:v>
                </c:pt>
                <c:pt idx="1">
                  <c:v>215</c:v>
                </c:pt>
                <c:pt idx="2">
                  <c:v>106</c:v>
                </c:pt>
              </c:numCache>
            </c:numRef>
          </c:val>
          <c:extLst xmlns:c16r2="http://schemas.microsoft.com/office/drawing/2015/06/chart">
            <c:ext xmlns:c16="http://schemas.microsoft.com/office/drawing/2014/chart" uri="{C3380CC4-5D6E-409C-BE32-E72D297353CC}">
              <c16:uniqueId val="{00000001-1113-48F7-8ED9-862F8A0790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344</c:v>
                </c:pt>
                <c:pt idx="1">
                  <c:v>206</c:v>
                </c:pt>
                <c:pt idx="2">
                  <c:v>294</c:v>
                </c:pt>
              </c:numCache>
            </c:numRef>
          </c:val>
          <c:extLst xmlns:c16r2="http://schemas.microsoft.com/office/drawing/2015/06/chart">
            <c:ext xmlns:c16="http://schemas.microsoft.com/office/drawing/2014/chart" uri="{C3380CC4-5D6E-409C-BE32-E72D297353CC}">
              <c16:uniqueId val="{00000002-1113-48F7-8ED9-862F8A0790C1}"/>
            </c:ext>
          </c:extLst>
        </c:ser>
        <c:dLbls>
          <c:showLegendKey val="0"/>
          <c:showVal val="0"/>
          <c:showCatName val="0"/>
          <c:showSerName val="0"/>
          <c:showPercent val="0"/>
          <c:showBubbleSize val="0"/>
        </c:dLbls>
        <c:gapWidth val="120"/>
        <c:overlap val="100"/>
        <c:axId val="225701888"/>
        <c:axId val="225703424"/>
      </c:barChart>
      <c:catAx>
        <c:axId val="22570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5703424"/>
        <c:crosses val="autoZero"/>
        <c:auto val="1"/>
        <c:lblAlgn val="ctr"/>
        <c:lblOffset val="100"/>
        <c:tickLblSkip val="1"/>
        <c:tickMarkSkip val="1"/>
        <c:noMultiLvlLbl val="0"/>
      </c:catAx>
      <c:valAx>
        <c:axId val="225703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570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{B4E4F3A0-0982-413A-890D-AE2519F404BE}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154-4B9D-BCDF-FF5F63D195E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{B45121B0-C42C-4715-AF11-86F76732DFCA}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54-4B9D-BCDF-FF5F63D195E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{E7456FBC-3F7C-4F29-B380-B86831F7DF1E}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54-4B9D-BCDF-FF5F63D195E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{D02DBCAF-7AE7-4B3E-89E1-31836A702B6E}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54-4B9D-BCDF-FF5F63D195E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{AB5AD304-7D30-4042-BA4F-3675ED97F676}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54-4B9D-BCDF-FF5F63D195E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{9890387C-F8F7-4A67-AF4F-9E8A8A8A521A}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154-4B9D-BCDF-FF5F63D195E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{C0539C66-365B-4597-845E-6BED664C66B6}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154-4B9D-BCDF-FF5F63D195E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{4C9D6E6A-F873-4EAE-969A-12371CE0AB84}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154-4B9D-BCDF-FF5F63D195E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{CA27ED3E-6368-41F6-A8AA-C7310C3DD3D1}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154-4B9D-BCDF-FF5F63D195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72.3</c:v>
                </c:pt>
                <c:pt idx="24">
                  <c:v>68.8</c:v>
                </c:pt>
                <c:pt idx="32">
                  <c:v>70</c:v>
                </c:pt>
              </c:numCache>
            </c:numRef>
          </c:xVal>
          <c:yVal>
            <c:numRef>
              <c:f>公会計指標分析・財政指標組合せ分析表!$BP$51:$DC$51</c:f>
              <c:numCache>
                <c:formatCode>#,##0.0;"▲ "#,##0.0</c:formatCode>
                <c:ptCount val="40"/>
                <c:pt idx="16">
                  <c:v>56.3</c:v>
                </c:pt>
                <c:pt idx="24">
                  <c:v>48.1</c:v>
                </c:pt>
                <c:pt idx="32">
                  <c:v>52</c:v>
                </c:pt>
              </c:numCache>
            </c:numRef>
          </c:yVal>
          <c:smooth val="0"/>
          <c:extLst xmlns:c16r2="http://schemas.microsoft.com/office/drawing/2015/06/chart">
            <c:ext xmlns:c16="http://schemas.microsoft.com/office/drawing/2014/chart" uri="{C3380CC4-5D6E-409C-BE32-E72D297353CC}">
              <c16:uniqueId val="{00000009-F154-4B9D-BCDF-FF5F63D195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{BE5BB966-6859-4222-ABA8-F68411A323AA}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154-4B9D-BCDF-FF5F63D195E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{F5CA7EF9-1BEB-41BB-8636-A49D1B7D3CB2}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54-4B9D-BCDF-FF5F63D195E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{367ADD4C-3DFB-47D2-95E4-416A3550641F}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54-4B9D-BCDF-FF5F63D195E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{B4399DB4-63C4-46EA-8121-E157F318B324}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54-4B9D-BCDF-FF5F63D195E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{FA4CCB97-3824-46FB-8E4C-087A559CEE4C}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54-4B9D-BCDF-FF5F63D195E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{B8ABDA13-70DB-4657-A0AE-29566732ADCE}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154-4B9D-BCDF-FF5F63D195E0}"/>
                </c:ext>
              </c:extLst>
            </c:dLbl>
            <c:dLbl>
              <c:idx val="16"/>
              <c:layout>
                <c:manualLayout>
                  <c:x val="-3.3183420055490145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{BC775437-52B3-4B6D-BB5D-EB2C22EB6B9D}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154-4B9D-BCDF-FF5F63D195E0}"/>
                </c:ext>
              </c:extLst>
            </c:dLbl>
            <c:dLbl>
              <c:idx val="24"/>
              <c:layout>
                <c:manualLayout>
                  <c:x val="-3.1106980883654461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{F1618E91-1FCF-4AC2-8FDE-74D2EF0C087B}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154-4B9D-BCDF-FF5F63D195E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{1564C3BB-7289-445B-BFA8-DF562EC76E72}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154-4B9D-BCDF-FF5F63D195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59.1</c:v>
                </c:pt>
                <c:pt idx="32">
                  <c:v>61.2</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154-4B9D-BCDF-FF5F63D195E0}"/>
            </c:ext>
          </c:extLst>
        </c:ser>
        <c:dLbls>
          <c:showLegendKey val="0"/>
          <c:showVal val="1"/>
          <c:showCatName val="0"/>
          <c:showSerName val="0"/>
          <c:showPercent val="0"/>
          <c:showBubbleSize val="0"/>
        </c:dLbls>
        <c:axId val="225819648"/>
        <c:axId val="225821824"/>
      </c:scatterChart>
      <c:valAx>
        <c:axId val="225819648"/>
        <c:scaling>
          <c:orientation val="minMax"/>
          <c:max val="7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821824"/>
        <c:crosses val="autoZero"/>
        <c:crossBetween val="midCat"/>
      </c:valAx>
      <c:valAx>
        <c:axId val="225821824"/>
        <c:scaling>
          <c:orientation val="minMax"/>
          <c:max val="6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819648"/>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{63DB61E3-6F89-4252-97EE-5C6691DB318B}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CC2-4833-B840-AF373DFA88E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{E5BDCF2B-19EE-4B51-A073-F9FFB84C4C63}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C2-4833-B840-AF373DFA88E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{54629983-46FA-4EFC-8A7B-9CCC6EB273D3}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C2-4833-B840-AF373DFA88E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{7D5E676F-B5AE-4A81-85EC-41ABD648EDAC}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C2-4833-B840-AF373DFA88E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{3EC160F8-43CC-4096-8B88-69CA6B8028A8}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C2-4833-B840-AF373DFA88E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{F987EE73-16B7-4D66-AEBD-1D7E842391C9}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CC2-4833-B840-AF373DFA88E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{41A44171-AA7F-43FE-8DFF-32E1674188FF}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CC2-4833-B840-AF373DFA88E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{2FEE3D4E-AF34-4E83-84D3-FD188C72335E}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CC2-4833-B840-AF373DFA88E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{699B2BA8-E1D2-436C-9DA7-559F65EA4C8C}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CC2-4833-B840-AF373DFA88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6.6</c:v>
                </c:pt>
                <c:pt idx="16">
                  <c:v>6.8</c:v>
                </c:pt>
                <c:pt idx="24">
                  <c:v>7.6</c:v>
                </c:pt>
                <c:pt idx="32">
                  <c:v>8</c:v>
                </c:pt>
              </c:numCache>
            </c:numRef>
          </c:xVal>
          <c:yVal>
            <c:numRef>
              <c:f>公会計指標分析・財政指標組合せ分析表!$BP$73:$DC$73</c:f>
              <c:numCache>
                <c:formatCode>#,##0.0;"▲ "#,##0.0</c:formatCode>
                <c:ptCount val="40"/>
                <c:pt idx="0">
                  <c:v>74.900000000000006</c:v>
                </c:pt>
                <c:pt idx="8">
                  <c:v>52.8</c:v>
                </c:pt>
                <c:pt idx="16">
                  <c:v>56.3</c:v>
                </c:pt>
                <c:pt idx="24">
                  <c:v>48.1</c:v>
                </c:pt>
                <c:pt idx="32">
                  <c:v>52</c:v>
                </c:pt>
              </c:numCache>
            </c:numRef>
          </c:yVal>
          <c:smooth val="0"/>
          <c:extLst xmlns:c16r2="http://schemas.microsoft.com/office/drawing/2015/06/chart">
            <c:ext xmlns:c16="http://schemas.microsoft.com/office/drawing/2014/chart" uri="{C3380CC4-5D6E-409C-BE32-E72D297353CC}">
              <c16:uniqueId val="{00000009-BCC2-4833-B840-AF373DFA88E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{8778FB21-F6B3-4427-9E08-2846A7552468}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CC2-4833-B840-AF373DFA88E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{6C3E08E6-22C3-4029-9CCD-FB1D7FC45D9B}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C2-4833-B840-AF373DFA88E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{4CA09F3A-E82F-4BCD-9846-737BD005768A}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C2-4833-B840-AF373DFA88E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{FBB6B3DD-C611-4350-8B80-2D199ADD2E4B}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C2-4833-B840-AF373DFA88E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{2495B43D-E3F7-4D34-AEA6-C71F7A615757}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C2-4833-B840-AF373DFA88E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{6DC74E0A-C4E8-4C6E-A545-02BC7656BAA5}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CC2-4833-B840-AF373DFA88E3}"/>
                </c:ext>
              </c:extLst>
            </c:dLbl>
            <c:dLbl>
              <c:idx val="16"/>
              <c:layout>
                <c:manualLayout>
                  <c:x val="-3.069941542837195E-2"/>
                  <c:y val="-9.789305072172413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{63B76CA9-C5E4-4AE9-908B-8CFAA89BDF46}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CC2-4833-B840-AF373DFA88E3}"/>
                </c:ext>
              </c:extLst>
            </c:dLbl>
            <c:dLbl>
              <c:idx val="24"/>
              <c:layout>
                <c:manualLayout>
                  <c:x val="-3.269656780984935E-2"/>
                  <c:y val="-6.359908542119471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{CF755807-FD2D-4436-9585-313F9C1A2F2F}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CC2-4833-B840-AF373DFA88E3}"/>
                </c:ext>
              </c:extLst>
            </c:dLbl>
            <c:dLbl>
              <c:idx val="32"/>
              <c:layout>
                <c:manualLayout>
                  <c:x val="-3.1697991619110633E-2"/>
                  <c:y val="-2.575763387667844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{61B2E0A8-9EAD-4B7B-92B7-FE9664C8EDF7}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CC2-4833-B840-AF373DFA88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CC2-4833-B840-AF373DFA88E3}"/>
            </c:ext>
          </c:extLst>
        </c:ser>
        <c:dLbls>
          <c:showLegendKey val="0"/>
          <c:showVal val="1"/>
          <c:showCatName val="0"/>
          <c:showSerName val="0"/>
          <c:showPercent val="0"/>
          <c:showBubbleSize val="0"/>
        </c:dLbls>
        <c:axId val="226753152"/>
        <c:axId val="226755328"/>
      </c:scatterChart>
      <c:valAx>
        <c:axId val="226753152"/>
        <c:scaling>
          <c:orientation val="minMax"/>
          <c:max val="9.799999999999998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755328"/>
        <c:crosses val="autoZero"/>
        <c:crossBetween val="midCat"/>
      </c:valAx>
      <c:valAx>
        <c:axId val="226755328"/>
        <c:scaling>
          <c:orientation val="minMax"/>
          <c:max val="8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753152"/>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山形県最上町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年度より右肩上がりで上がっていた実質公債費比率の分子は平成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若干減少した。これは、元利償還金並びに公営企業債の元利償還金に対する繰入金が増えたが、組合等が起こした地方債の内、エコプラザに対する元利償還金の一部の償還が完済したこと、過疎対策事業債や臨時財政対策債等の普通交付税への算入率の高い地方債の償還が増えたことにより算入公債費等が増え、減少に転じ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令和元年以降も元利償還金は増え、令和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年にピークを迎える。地方債の発行には、過疎対策事業債や辺地対策事業債等の交付税算入率の高い地方債を活用し、実質公債費の上昇を抑制してきた。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最上中の大規模改修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期目、堺田上水施設整備事業、防災無線デジタル化</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を控え、既存</a:t>
          </a:r>
          <a:r>
            <a:rPr kumimoji="1" lang="ja-JP" altLang="en-US" sz="1100">
              <a:latin typeface="ＭＳ Ｐゴシック" panose="020B0600070205080204" pitchFamily="50" charset="-128"/>
              <a:ea typeface="ＭＳ Ｐゴシック" panose="020B0600070205080204" pitchFamily="50" charset="-128"/>
            </a:rPr>
            <a:t>施設の老朽化も目立ち始めている。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公共施設管理計画・個別管理計画に従い、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既存する公共施設の在り方を見直し、計画的な新規・更新・修繕工事を行い地方債の発行の抑制を図って行く。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山形県最上町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一般会計等の地方債残高は、モデルタウンや湯けむり館等の整備、最上中学校の大規模改修により増加している。逆に、公営企業債等への繰入見込額については、多額の地方債を発行する事業が行われていないため減少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充当可能基金について、財政調整基金、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ふるさともがみ応援基金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の増減による影響が大きい。前者は財政調整基金に頼らない財政運営を心掛け、後者はふるさと納税の基金のため、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PR</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等を積極的に行い、より多くの寄付をいただけるよう努力していく。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一般会計について、来年度まで最上中学校の大規模改修、令和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年度まで堺田上水施設事業や防災無線デジタル化が予定されているため、地方債の残高について増加すると考えている。従い、令和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年度以降の地方債に係る事業について、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計画的な新規・更新・修繕工事を行い地方債の発行の抑制</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、平準化を図っていく。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公営企業について、病院事業、下水道事業、農業集落排水事業の施設について、償還が進み、令和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年度までには施設分の地方債は完済となる。一方で、老朽化が目立ち始めている。各更新計画等を踏まえ、更新・大規模改修を行い、持続可能な運営に努める。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山形県最上町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基金全体としては、右肩下がりとなっている。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月の豪雨災害に対応するため財政調整基金を取り崩したことと近年の公債費の増額に対応するため、減債基金を取り崩したことが要因である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一方、ふるさと納税について、本年度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PR</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等が良かったため、多くの寄付をいただき、積み増しを行うことができた。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今後、公債費のピークが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年に迎え、施設の老朽化も進んでいることから、基金の積み増しができるよう、財政運営を行っていく。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ふるさともがみ応援基金については、返礼率に統一性が持たされたため、今まで以上に最上町を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PR</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し寄付者、寄付金の増につなげていく。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ふるさともがみ応援基金について、納税者の意向に沿う事業に対し活用している。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過疎対策子育て応援基金については、中学生までの医療費無償化の財源として活用している。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福祉基金について、地域の特性に応じた長寿社会の保健福祉の施策向上を図るための基金となる。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再生可能エネルギー整備基金については、バイオマスエネルギーを町の施設だけでなく、民間施設にも提供しているため、緊急の施設修繕の為の基金となる。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医療振興育英基金については、医療関係の職を目指す学生に対し、貸付を行うための基金となる。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ふるさともがみ応援基金については、ふるさと納税額が増加したため、大幅な増額となった。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過疎対策子育て応援基金については、基金を取崩し、中学生までの医療費無償化事業に使用したため。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再生可能エネルギー基金については、負担金の一部を定額積立てている。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医療振興育英基金については、貸付金の返済により、増額となった。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ふるさともがみ応援基金について、ふるさと納税額により増減するため、増額となるよう、努力していく。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その他の基金については、目的に合わせ随時活用をしていく。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月の豪雨災害に早急に対応を行ったため、基金は減額となった。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予算運用に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億円、災害・豪雪の備えとして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億円、緊急の施設修繕に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億円、現金支出に対応する資金繰りの対応に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億円、合計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億円を財政調整基金の適正規模として、対応して行く。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公債費の増額に対応するため、減債基金を取り崩したため減少している。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地方債償還において、満期一括払いに対する基金積立は無いものの、現在の試算上、公債費支出のピークは令和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年となるため、基金の積み増しを考えている。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E7D270E8-97B4-4C15-92AF-BC98909950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ED7DB97F-78FB-4877-86A3-D3F20692D0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BD38B451-3A15-4B57-A635-03E0D12B3518}"/>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60283030-04FE-4D9D-BB3B-98A77199841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CF44223F-B9A1-45D5-AF7D-2522AA019789}"/>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5FE23AD9-9921-41C1-AD5C-1414A8C7F72D}"/>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B7E78FFD-0F85-4041-8403-0757605FE37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AC5D953B-63B4-45B2-B69E-5AC24B7C9EA6}"/>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7F4E386C-F234-4E56-99CF-7EC1C768EA88}"/>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453E349A-720E-45BB-910B-CE68CA270196}"/>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9E1109E7-2E05-42DD-85D1-F97077E7CEE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63D5725A-EE49-4D3E-9513-79763C3B0CF9}"/>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8,648
8,576
330.37
6,852,443
6,564,653
268,961
3,678,725
6,323,222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40E1C2C3-3A13-42D1-977E-062A49E453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8ABDD504-6DCF-47D3-B671-5B0097E20AC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C0F100ED-8AFA-4804-BE95-47C6F78CCCFE}"/>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CFDBA00-821E-4C10-B942-8B8BF47ACB29}"/>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75161D2F-E50D-4EC5-8AE2-AFEE617C8F5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E71B0473-C788-4D5C-8A72-BC935DE70352}"/>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4D324DF3-A527-445B-B3E3-0E12B38938E6}"/>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A73B9F16-59FA-43BC-9B9D-F6AF8765C035}"/>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32B1ED81-2BE6-4D2F-BBDF-45A90712426A}"/>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EAE01255-139F-4392-87DC-4A3E19489AE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697C1916-EA59-421E-8362-35E87945CBCB}"/>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F5A3D798-FE5A-4569-A779-F5E6CD6A7815}"/>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E8B037E3-742C-437D-AC69-C45788613323}"/>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CDE9FB43-00E9-4940-886C-56755BBF6492}"/>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4ADEDBF6-1F34-4043-9312-06F71B2667D5}"/>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DF27C4B6-EC65-4586-BB35-2A0E771A1071}"/>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F1504818-33C3-4010-A1CB-B55BF8BA781F}"/>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88A3CCD0-6F10-4365-AAB4-0F095CE67E27}"/>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8EF0368D-EF42-45DD-BB42-50ADA4087A54}"/>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127A3A68-4E2B-4E91-AF8E-E510E86F90A1}"/>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EA308272-06FE-467F-9830-BA1CF55D5699}"/>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3C01BE92-7D3C-487F-9ACC-3A9CD53FF039}"/>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1A78B14C-072F-43FC-BAB4-42B0CDEA0B93}"/>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44BF6A4D-FE3E-4A7F-BD8A-C6AC963D0664}"/>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2AE2D320-7E11-4580-8820-CFA970046DA8}"/>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4BBAE2C9-E273-4778-A5C5-6474F767870D}"/>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B3F509E0-E592-4F68-BA53-337F3F461E64}"/>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87F9597D-ACF0-449F-9372-D34A45945A31}"/>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D069F021-FC81-453E-BC35-A80CC5B116F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9BA3CAC6-9B37-425F-BC4B-59FD1C985CFF}"/>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9D471C90-0081-41E2-A501-A0EC8C00E8E5}"/>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55A42B0E-4EAD-4477-994F-28A5357A1C73}"/>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82E6EA61-E194-40C8-A4E9-F1F855D3E9F6}"/>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96170224-B9ED-4796-9823-FB42460F5CA6}"/>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年度について、最上中学校の大規模改修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期目や道路・橋りょうの改良、前森高原への遊具の設置を行った。しかし、減価償却の進んだ資産の解体・破棄等は行っていないため、減価償却率は依然高いままである。公共施設等総合管理計画・個別施設管理計画を基に、既存する公共施設の在り方を見直し、計画的な新規・更新・修繕工事を行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356D5EB8-C83F-405C-9EAF-3284CBD98331}"/>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9F3DF175-EF6F-412B-80BE-C63985D2FC9A}"/>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xmlns="" id="{D8AE52D8-73C4-4023-8FB7-EAED624D571D}"/>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xmlns="" id="{D717410D-B889-4E57-B75F-A99D8A479F51}"/>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xmlns="" id="{3B7D5226-0A86-430E-8BCE-489640B57B27}"/>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xmlns="" id="{8D2410E2-2D59-4C3D-8FEE-6557154AE0CA}"/>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xmlns="" id="{DB3AD963-2D83-4B6A-B769-58805CE529CE}"/>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xmlns="" id="{BC917C55-C38B-4A2F-9975-F7C143DA0EE2}"/>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xmlns="" id="{2ABE81D5-CC79-4999-AC78-79A87EC6C6D9}"/>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xmlns="" id="{1B64B17B-CEA1-42E6-BDAC-83B92D2228D1}"/>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xmlns="" id="{0D26DBCB-CD07-4ABD-92F2-336D261878FA}"/>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xmlns="" id="{01929723-7072-43F5-8E0C-01AC20FCCA24}"/>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xmlns="" id="{195C8FA2-83E5-47DE-98F4-4D6D207625E1}"/>
            </a:ext>
          </a:extLst>
        </xdr:cNvPr>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xmlns="" id="{6F8E4ADB-01A6-4BEA-A369-A5EAD68AF5B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xmlns="" id="{AE225C3C-7F9A-4258-82D1-9A98CA88B711}"/>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xmlns="" id="{9831EF5F-2E21-4F4E-8C5B-B9530E1B2F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a:extLst>
            <a:ext uri="{FF2B5EF4-FFF2-40B4-BE49-F238E27FC236}">
              <a16:creationId xmlns:a16="http://schemas.microsoft.com/office/drawing/2014/main" xmlns="" id="{DCCC24F7-7ED3-4F21-AFC6-0437DDAA83A2}"/>
            </a:ext>
          </a:extLst>
        </xdr:cNvPr>
        <xdr:cNvCxnSpPr/>
      </xdr:nvCxnSpPr>
      <xdr:spPr>
        <a:xfrm flipV="1">
          <a:off x="4760595" y="4771602"/>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a:extLst>
            <a:ext uri="{FF2B5EF4-FFF2-40B4-BE49-F238E27FC236}">
              <a16:creationId xmlns:a16="http://schemas.microsoft.com/office/drawing/2014/main" xmlns="" id="{15B23C07-5414-4B5E-AEAD-A7A4EC218358}"/>
            </a:ext>
          </a:extLst>
        </xdr:cNvPr>
        <xdr:cNvSpPr txBox="1"/>
      </xdr:nvSpPr>
      <xdr:spPr>
        <a:xfrm>
          <a:off x="4813300" y="577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a:extLst>
            <a:ext uri="{FF2B5EF4-FFF2-40B4-BE49-F238E27FC236}">
              <a16:creationId xmlns:a16="http://schemas.microsoft.com/office/drawing/2014/main" xmlns="" id="{C0A69406-579D-48D0-912F-AA10FC385D57}"/>
            </a:ext>
          </a:extLst>
        </xdr:cNvPr>
        <xdr:cNvCxnSpPr/>
      </xdr:nvCxnSpPr>
      <xdr:spPr>
        <a:xfrm>
          <a:off x="4673600" y="576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a:extLst>
            <a:ext uri="{FF2B5EF4-FFF2-40B4-BE49-F238E27FC236}">
              <a16:creationId xmlns:a16="http://schemas.microsoft.com/office/drawing/2014/main" xmlns="" id="{E73370EB-AE92-4CE4-A8E1-56F72CD7490F}"/>
            </a:ext>
          </a:extLst>
        </xdr:cNvPr>
        <xdr:cNvSpPr txBox="1"/>
      </xdr:nvSpPr>
      <xdr:spPr>
        <a:xfrm>
          <a:off x="4813300" y="454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a:extLst>
            <a:ext uri="{FF2B5EF4-FFF2-40B4-BE49-F238E27FC236}">
              <a16:creationId xmlns:a16="http://schemas.microsoft.com/office/drawing/2014/main" xmlns="" id="{BC61B43E-AB71-464B-9C66-1931BE0B4F61}"/>
            </a:ext>
          </a:extLst>
        </xdr:cNvPr>
        <xdr:cNvCxnSpPr/>
      </xdr:nvCxnSpPr>
      <xdr:spPr>
        <a:xfrm>
          <a:off x="4673600" y="477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69" name="有形固定資産減価償却率平均値テキスト">
          <a:extLst>
            <a:ext uri="{FF2B5EF4-FFF2-40B4-BE49-F238E27FC236}">
              <a16:creationId xmlns:a16="http://schemas.microsoft.com/office/drawing/2014/main" xmlns="" id="{ADC79C1D-A334-42AE-9215-B21CDB5411B1}"/>
            </a:ext>
          </a:extLst>
        </xdr:cNvPr>
        <xdr:cNvSpPr txBox="1"/>
      </xdr:nvSpPr>
      <xdr:spPr>
        <a:xfrm>
          <a:off x="4813300" y="516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a:extLst>
            <a:ext uri="{FF2B5EF4-FFF2-40B4-BE49-F238E27FC236}">
              <a16:creationId xmlns:a16="http://schemas.microsoft.com/office/drawing/2014/main" xmlns="" id="{B6FC8077-9522-4C7B-9B44-5642906079D3}"/>
            </a:ext>
          </a:extLst>
        </xdr:cNvPr>
        <xdr:cNvSpPr/>
      </xdr:nvSpPr>
      <xdr:spPr>
        <a:xfrm>
          <a:off x="47117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a:extLst>
            <a:ext uri="{FF2B5EF4-FFF2-40B4-BE49-F238E27FC236}">
              <a16:creationId xmlns:a16="http://schemas.microsoft.com/office/drawing/2014/main" xmlns="" id="{B38345F0-7696-4EFC-879C-6209D5C84212}"/>
            </a:ext>
          </a:extLst>
        </xdr:cNvPr>
        <xdr:cNvSpPr/>
      </xdr:nvSpPr>
      <xdr:spPr>
        <a:xfrm>
          <a:off x="4000500" y="52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a:extLst>
            <a:ext uri="{FF2B5EF4-FFF2-40B4-BE49-F238E27FC236}">
              <a16:creationId xmlns:a16="http://schemas.microsoft.com/office/drawing/2014/main" xmlns="" id="{5E35DEB8-5203-4FFF-BE60-C1CB40911AB1}"/>
            </a:ext>
          </a:extLst>
        </xdr:cNvPr>
        <xdr:cNvSpPr/>
      </xdr:nvSpPr>
      <xdr:spPr>
        <a:xfrm>
          <a:off x="3238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a:extLst>
            <a:ext uri="{FF2B5EF4-FFF2-40B4-BE49-F238E27FC236}">
              <a16:creationId xmlns:a16="http://schemas.microsoft.com/office/drawing/2014/main" xmlns="" id="{D92D0DF5-D280-4FC7-A4E3-34BE4908BCDE}"/>
            </a:ext>
          </a:extLst>
        </xdr:cNvPr>
        <xdr:cNvSpPr/>
      </xdr:nvSpPr>
      <xdr:spPr>
        <a:xfrm>
          <a:off x="2476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404FBB05-1BDE-4E02-AB67-4881A575E19C}"/>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FB07AFBD-32D1-4483-8F3A-12788C2CC0C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52C6DCC-E6B7-4C54-B192-84DAEBA16B9A}"/>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5056F0A9-5B71-427F-B567-82363E77C273}"/>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F58E9CC5-0A67-4B33-80FE-3F59EFF06DEE}"/>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58208</xdr:rowOff>
    </xdr:from>
    <xdr:to>
      <xdr:col>23</xdr:col>
      <xdr:colOff>136525</xdr:colOff>
      <xdr:row>29</xdr:row>
      <xdr:rowOff>159808</xdr:rowOff>
    </xdr:to>
    <xdr:sp macro="" textlink="">
      <xdr:nvSpPr>
        <xdr:cNvPr id="79" name="楕円 78">
          <a:extLst>
            <a:ext uri="{FF2B5EF4-FFF2-40B4-BE49-F238E27FC236}">
              <a16:creationId xmlns:a16="http://schemas.microsoft.com/office/drawing/2014/main" xmlns="" id="{769C26C5-F6D2-4E2A-A892-3D8F5F216736}"/>
            </a:ext>
          </a:extLst>
        </xdr:cNvPr>
        <xdr:cNvSpPr/>
      </xdr:nvSpPr>
      <xdr:spPr>
        <a:xfrm>
          <a:off x="4711700" y="50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81085</xdr:rowOff>
    </xdr:from>
    <xdr:ext cx="405111" cy="259045"/>
    <xdr:sp macro="" textlink="">
      <xdr:nvSpPr>
        <xdr:cNvPr id="80" name="有形固定資産減価償却率該当値テキスト">
          <a:extLst>
            <a:ext uri="{FF2B5EF4-FFF2-40B4-BE49-F238E27FC236}">
              <a16:creationId xmlns:a16="http://schemas.microsoft.com/office/drawing/2014/main" xmlns="" id="{D5C2A49F-8D90-4898-AF53-A5DABA1E9C6B}"/>
            </a:ext>
          </a:extLst>
        </xdr:cNvPr>
        <xdr:cNvSpPr txBox="1"/>
      </xdr:nvSpPr>
      <xdr:spPr>
        <a:xfrm>
          <a:off x="4813300" y="4881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79798</xdr:rowOff>
    </xdr:from>
    <xdr:to>
      <xdr:col>19</xdr:col>
      <xdr:colOff>187325</xdr:colOff>
      <xdr:row>30</xdr:row>
      <xdr:rowOff>9948</xdr:rowOff>
    </xdr:to>
    <xdr:sp macro="" textlink="">
      <xdr:nvSpPr>
        <xdr:cNvPr id="81" name="楕円 80">
          <a:extLst>
            <a:ext uri="{FF2B5EF4-FFF2-40B4-BE49-F238E27FC236}">
              <a16:creationId xmlns:a16="http://schemas.microsoft.com/office/drawing/2014/main" xmlns="" id="{63DA1228-0349-441B-ABDC-C69DE89D9AC9}"/>
            </a:ext>
          </a:extLst>
        </xdr:cNvPr>
        <xdr:cNvSpPr/>
      </xdr:nvSpPr>
      <xdr:spPr>
        <a:xfrm>
          <a:off x="4000500" y="505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109008</xdr:rowOff>
    </xdr:from>
    <xdr:to>
      <xdr:col>23</xdr:col>
      <xdr:colOff>85725</xdr:colOff>
      <xdr:row>29</xdr:row>
      <xdr:rowOff>130598</xdr:rowOff>
    </xdr:to>
    <xdr:cxnSp macro="">
      <xdr:nvCxnSpPr>
        <xdr:cNvPr id="82" name="直線コネクタ 81">
          <a:extLst>
            <a:ext uri="{FF2B5EF4-FFF2-40B4-BE49-F238E27FC236}">
              <a16:creationId xmlns:a16="http://schemas.microsoft.com/office/drawing/2014/main" xmlns="" id="{0B43EFB7-DE1A-4E16-8652-7E11B3744CB1}"/>
            </a:ext>
          </a:extLst>
        </xdr:cNvPr>
        <xdr:cNvCxnSpPr/>
      </xdr:nvCxnSpPr>
      <xdr:spPr>
        <a:xfrm flipV="1">
          <a:off x="4051300" y="5081058"/>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16828</xdr:rowOff>
    </xdr:from>
    <xdr:to>
      <xdr:col>15</xdr:col>
      <xdr:colOff>187325</xdr:colOff>
      <xdr:row>29</xdr:row>
      <xdr:rowOff>118428</xdr:rowOff>
    </xdr:to>
    <xdr:sp macro="" textlink="">
      <xdr:nvSpPr>
        <xdr:cNvPr id="83" name="楕円 82">
          <a:extLst>
            <a:ext uri="{FF2B5EF4-FFF2-40B4-BE49-F238E27FC236}">
              <a16:creationId xmlns:a16="http://schemas.microsoft.com/office/drawing/2014/main" xmlns="" id="{804F274C-EAB2-4368-8773-D67585A996A0}"/>
            </a:ext>
          </a:extLst>
        </xdr:cNvPr>
        <xdr:cNvSpPr/>
      </xdr:nvSpPr>
      <xdr:spPr>
        <a:xfrm>
          <a:off x="3238500" y="498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67628</xdr:rowOff>
    </xdr:from>
    <xdr:to>
      <xdr:col>19</xdr:col>
      <xdr:colOff>136525</xdr:colOff>
      <xdr:row>29</xdr:row>
      <xdr:rowOff>130598</xdr:rowOff>
    </xdr:to>
    <xdr:cxnSp macro="">
      <xdr:nvCxnSpPr>
        <xdr:cNvPr id="84" name="直線コネクタ 83">
          <a:extLst>
            <a:ext uri="{FF2B5EF4-FFF2-40B4-BE49-F238E27FC236}">
              <a16:creationId xmlns:a16="http://schemas.microsoft.com/office/drawing/2014/main" xmlns="" id="{FFCDD097-DD75-4A44-8CF2-F8CEE9385004}"/>
            </a:ext>
          </a:extLst>
        </xdr:cNvPr>
        <xdr:cNvCxnSpPr/>
      </xdr:nvCxnSpPr>
      <xdr:spPr>
        <a:xfrm>
          <a:off x="3289300" y="5039678"/>
          <a:ext cx="762000" cy="6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85" name="n_1aveValue有形固定資産減価償却率">
          <a:extLst>
            <a:ext uri="{FF2B5EF4-FFF2-40B4-BE49-F238E27FC236}">
              <a16:creationId xmlns:a16="http://schemas.microsoft.com/office/drawing/2014/main" xmlns="" id="{A0EA8986-8E19-4163-A529-C73DB6540164}"/>
            </a:ext>
          </a:extLst>
        </xdr:cNvPr>
        <xdr:cNvSpPr txBox="1"/>
      </xdr:nvSpPr>
      <xdr:spPr>
        <a:xfrm>
          <a:off x="3836044" y="5319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86" name="n_2aveValue有形固定資産減価償却率">
          <a:extLst>
            <a:ext uri="{FF2B5EF4-FFF2-40B4-BE49-F238E27FC236}">
              <a16:creationId xmlns:a16="http://schemas.microsoft.com/office/drawing/2014/main" xmlns="" id="{D3269B52-08F7-4CD9-8291-F2D26892C825}"/>
            </a:ext>
          </a:extLst>
        </xdr:cNvPr>
        <xdr:cNvSpPr txBox="1"/>
      </xdr:nvSpPr>
      <xdr:spPr>
        <a:xfrm>
          <a:off x="3086744" y="532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87" name="n_3aveValue有形固定資産減価償却率">
          <a:extLst>
            <a:ext uri="{FF2B5EF4-FFF2-40B4-BE49-F238E27FC236}">
              <a16:creationId xmlns:a16="http://schemas.microsoft.com/office/drawing/2014/main" xmlns="" id="{74B4950C-CFDB-4786-A78F-8B84E2A5C4CA}"/>
            </a:ext>
          </a:extLst>
        </xdr:cNvPr>
        <xdr:cNvSpPr txBox="1"/>
      </xdr:nvSpPr>
      <xdr:spPr>
        <a:xfrm>
          <a:off x="23247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26475</xdr:rowOff>
    </xdr:from>
    <xdr:ext cx="405111" cy="259045"/>
    <xdr:sp macro="" textlink="">
      <xdr:nvSpPr>
        <xdr:cNvPr id="88" name="n_1mainValue有形固定資産減価償却率">
          <a:extLst>
            <a:ext uri="{FF2B5EF4-FFF2-40B4-BE49-F238E27FC236}">
              <a16:creationId xmlns:a16="http://schemas.microsoft.com/office/drawing/2014/main" xmlns="" id="{BF1CE891-68EB-4EB0-809B-E4CB6E05F8DC}"/>
            </a:ext>
          </a:extLst>
        </xdr:cNvPr>
        <xdr:cNvSpPr txBox="1"/>
      </xdr:nvSpPr>
      <xdr:spPr>
        <a:xfrm>
          <a:off x="3836044" y="4827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134955</xdr:rowOff>
    </xdr:from>
    <xdr:ext cx="405111" cy="259045"/>
    <xdr:sp macro="" textlink="">
      <xdr:nvSpPr>
        <xdr:cNvPr id="89" name="n_2mainValue有形固定資産減価償却率">
          <a:extLst>
            <a:ext uri="{FF2B5EF4-FFF2-40B4-BE49-F238E27FC236}">
              <a16:creationId xmlns:a16="http://schemas.microsoft.com/office/drawing/2014/main" xmlns="" id="{359942E4-2EA2-4F34-9F45-B4C0A4E934DD}"/>
            </a:ext>
          </a:extLst>
        </xdr:cNvPr>
        <xdr:cNvSpPr txBox="1"/>
      </xdr:nvSpPr>
      <xdr:spPr>
        <a:xfrm>
          <a:off x="3086744" y="4764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xmlns="" id="{779B9F01-6BEB-4A5F-B736-0EE695E05895}"/>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xmlns="" id="{7C0643FF-F5DF-4861-8E22-1A145EB8A9D9}"/>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xmlns="" id="{82BDE054-D06E-4771-AE96-88D83F2168F4}"/>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xmlns="" id="{08C90C16-275D-4400-A1B4-889BA23DC60D}"/>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xmlns="" id="{641A2A95-07C9-4D1D-81B9-725E2ED20A8D}"/>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xmlns="" id="{05CAF247-519F-4D9D-8E56-4CF712C0E2CD}"/>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xmlns="" id="{EDA7CD7A-3193-42F4-A00F-C9FFEE33A2C7}"/>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xmlns="" id="{99F27FFF-54AC-481E-94C2-E90CDF7B16D1}"/>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xmlns="" id="{CC9D4FBB-79AA-4577-A4B9-52C2C5496DE8}"/>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xmlns="" id="{4369C8DE-757C-42D5-97B0-2D219EF1462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xmlns="" id="{CE73DE0E-45E3-4910-A402-3328A8E777B4}"/>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xmlns="" id="{CE5455C6-63E0-481D-91D2-6935B3BF4FB1}"/>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xmlns="" id="{2FDAAFF7-7500-48A7-8BEE-70DBC2F0E878}"/>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年度の豪雨災害の復興を早急に進めるため、財政調整基金を用いて事業を展開した。その結果、充当可能財源が減少した。また、地方債の残高について、平成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年度も償還額よりも借入額が多いもの重なり、債務償還比率は上昇している。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地方債の発行を抑制していくと共に、充当可能基金（財政調整基金・減債基金）の積増が出来る運営を行っていく。</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xmlns="" id="{D1745615-FA40-490E-A276-6F408F3987CE}"/>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xmlns="" id="{D14869C5-E172-446B-8BD2-CA7D38FA83EB}"/>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xmlns="" id="{40534487-7D6C-4986-B279-497B45695842}"/>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xmlns="" id="{8057A59C-8B09-468C-96BF-1A4FCD98442C}"/>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xmlns="" id="{43502463-31B3-41E2-B371-BC7E40521584}"/>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xmlns="" id="{8740C237-DA6B-4F40-A54B-4D1246A0056C}"/>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xmlns="" id="{37BA1990-BC6C-4BE7-819B-C75AB9E2B659}"/>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xmlns="" id="{B5137196-A86F-406E-8A22-548D96A994C9}"/>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xmlns="" id="{23F8F397-A01B-47D8-AD19-455367BDE61F}"/>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xmlns="" id="{65AF2642-F912-4009-A9B8-1209C480CB59}"/>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xmlns="" id="{8A0E0A96-3DBF-41D0-8D18-DE1593C4A4E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xmlns="" id="{812042CB-C9DC-4FEF-9612-1A42C785B97B}"/>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xmlns="" id="{CC75BF27-1F79-4523-BA6B-5C67A2F6AFC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xmlns="" id="{08E06E90-5CA5-4508-98B3-A5A680437D67}"/>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xmlns="" id="{4DA4822F-9A93-4952-85A2-CC8E1DBFB443}"/>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xmlns="" id="{7FB98103-2B2B-4039-8504-2D62EB2A34C7}"/>
            </a:ext>
          </a:extLst>
        </xdr:cNvPr>
        <xdr:cNvCxnSpPr/>
      </xdr:nvCxnSpPr>
      <xdr:spPr>
        <a:xfrm flipV="1">
          <a:off x="14793595" y="4644701"/>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a:extLst>
            <a:ext uri="{FF2B5EF4-FFF2-40B4-BE49-F238E27FC236}">
              <a16:creationId xmlns:a16="http://schemas.microsoft.com/office/drawing/2014/main" xmlns="" id="{ED84DC89-1B58-4D51-8C41-56AABCDD3F2E}"/>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xmlns="" id="{2A7EC531-F550-493E-9541-24761684EEC2}"/>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1" name="債務償還比率最大値テキスト">
          <a:extLst>
            <a:ext uri="{FF2B5EF4-FFF2-40B4-BE49-F238E27FC236}">
              <a16:creationId xmlns:a16="http://schemas.microsoft.com/office/drawing/2014/main" xmlns="" id="{FA70DE1C-1C17-43E4-A775-EAB2494C2230}"/>
            </a:ext>
          </a:extLst>
        </xdr:cNvPr>
        <xdr:cNvSpPr txBox="1"/>
      </xdr:nvSpPr>
      <xdr:spPr>
        <a:xfrm>
          <a:off x="14846300" y="44199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2" name="直線コネクタ 121">
          <a:extLst>
            <a:ext uri="{FF2B5EF4-FFF2-40B4-BE49-F238E27FC236}">
              <a16:creationId xmlns:a16="http://schemas.microsoft.com/office/drawing/2014/main" xmlns="" id="{2729D726-CD4C-48C7-BAB8-1D2FEFE7CF21}"/>
            </a:ext>
          </a:extLst>
        </xdr:cNvPr>
        <xdr:cNvCxnSpPr/>
      </xdr:nvCxnSpPr>
      <xdr:spPr>
        <a:xfrm>
          <a:off x="14706600" y="464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3" name="債務償還比率平均値テキスト">
          <a:extLst>
            <a:ext uri="{FF2B5EF4-FFF2-40B4-BE49-F238E27FC236}">
              <a16:creationId xmlns:a16="http://schemas.microsoft.com/office/drawing/2014/main" xmlns="" id="{2D0E0858-E780-472D-8F2E-ADA04745C559}"/>
            </a:ext>
          </a:extLst>
        </xdr:cNvPr>
        <xdr:cNvSpPr txBox="1"/>
      </xdr:nvSpPr>
      <xdr:spPr>
        <a:xfrm>
          <a:off x="14846300" y="5353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4" name="フローチャート: 判断 123">
          <a:extLst>
            <a:ext uri="{FF2B5EF4-FFF2-40B4-BE49-F238E27FC236}">
              <a16:creationId xmlns:a16="http://schemas.microsoft.com/office/drawing/2014/main" xmlns="" id="{8D34E6BA-1B49-4F02-9D59-4CE7BE63469F}"/>
            </a:ext>
          </a:extLst>
        </xdr:cNvPr>
        <xdr:cNvSpPr/>
      </xdr:nvSpPr>
      <xdr:spPr>
        <a:xfrm>
          <a:off x="14744700" y="537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5" name="フローチャート: 判断 124">
          <a:extLst>
            <a:ext uri="{FF2B5EF4-FFF2-40B4-BE49-F238E27FC236}">
              <a16:creationId xmlns:a16="http://schemas.microsoft.com/office/drawing/2014/main" xmlns="" id="{C4B9BF21-DBA7-4632-A34E-0D986F03BBD8}"/>
            </a:ext>
          </a:extLst>
        </xdr:cNvPr>
        <xdr:cNvSpPr/>
      </xdr:nvSpPr>
      <xdr:spPr>
        <a:xfrm>
          <a:off x="14033500" y="53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xmlns="" id="{6553F4DA-2420-4F53-B4E4-8E7042952923}"/>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xmlns="" id="{4DEA6603-5211-4E2F-83FB-B0007DB8DD07}"/>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xmlns="" id="{F6EF2883-D362-432E-A060-3E39CED4183B}"/>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EAB87E60-9951-48AD-9132-E884CF8407A9}"/>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5D966BDE-0739-454C-8FCB-2FB495739C21}"/>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99589</xdr:rowOff>
    </xdr:from>
    <xdr:to>
      <xdr:col>76</xdr:col>
      <xdr:colOff>73025</xdr:colOff>
      <xdr:row>30</xdr:row>
      <xdr:rowOff>29739</xdr:rowOff>
    </xdr:to>
    <xdr:sp macro="" textlink="">
      <xdr:nvSpPr>
        <xdr:cNvPr id="131" name="楕円 130">
          <a:extLst>
            <a:ext uri="{FF2B5EF4-FFF2-40B4-BE49-F238E27FC236}">
              <a16:creationId xmlns:a16="http://schemas.microsoft.com/office/drawing/2014/main" xmlns="" id="{ADEE4F68-671E-4B30-A882-3DE58878E013}"/>
            </a:ext>
          </a:extLst>
        </xdr:cNvPr>
        <xdr:cNvSpPr/>
      </xdr:nvSpPr>
      <xdr:spPr>
        <a:xfrm>
          <a:off x="14744700" y="50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122466</xdr:rowOff>
    </xdr:from>
    <xdr:ext cx="469744" cy="259045"/>
    <xdr:sp macro="" textlink="">
      <xdr:nvSpPr>
        <xdr:cNvPr id="132" name="債務償還比率該当値テキスト">
          <a:extLst>
            <a:ext uri="{FF2B5EF4-FFF2-40B4-BE49-F238E27FC236}">
              <a16:creationId xmlns:a16="http://schemas.microsoft.com/office/drawing/2014/main" xmlns="" id="{DF8318F9-45CF-45E5-9040-E9141B470759}"/>
            </a:ext>
          </a:extLst>
        </xdr:cNvPr>
        <xdr:cNvSpPr txBox="1"/>
      </xdr:nvSpPr>
      <xdr:spPr>
        <a:xfrm>
          <a:off x="14846300" y="492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148047</xdr:rowOff>
    </xdr:from>
    <xdr:to>
      <xdr:col>72</xdr:col>
      <xdr:colOff>123825</xdr:colOff>
      <xdr:row>30</xdr:row>
      <xdr:rowOff>78197</xdr:rowOff>
    </xdr:to>
    <xdr:sp macro="" textlink="">
      <xdr:nvSpPr>
        <xdr:cNvPr id="133" name="楕円 132">
          <a:extLst>
            <a:ext uri="{FF2B5EF4-FFF2-40B4-BE49-F238E27FC236}">
              <a16:creationId xmlns:a16="http://schemas.microsoft.com/office/drawing/2014/main" xmlns="" id="{BBC5D36B-2112-4E17-806A-B4D132D94983}"/>
            </a:ext>
          </a:extLst>
        </xdr:cNvPr>
        <xdr:cNvSpPr/>
      </xdr:nvSpPr>
      <xdr:spPr>
        <a:xfrm>
          <a:off x="14033500" y="512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150389</xdr:rowOff>
    </xdr:from>
    <xdr:to>
      <xdr:col>76</xdr:col>
      <xdr:colOff>22225</xdr:colOff>
      <xdr:row>30</xdr:row>
      <xdr:rowOff>27397</xdr:rowOff>
    </xdr:to>
    <xdr:cxnSp macro="">
      <xdr:nvCxnSpPr>
        <xdr:cNvPr id="134" name="直線コネクタ 133">
          <a:extLst>
            <a:ext uri="{FF2B5EF4-FFF2-40B4-BE49-F238E27FC236}">
              <a16:creationId xmlns:a16="http://schemas.microsoft.com/office/drawing/2014/main" xmlns="" id="{C3E6001B-D19D-449E-AAD0-F82E57104662}"/>
            </a:ext>
          </a:extLst>
        </xdr:cNvPr>
        <xdr:cNvCxnSpPr/>
      </xdr:nvCxnSpPr>
      <xdr:spPr>
        <a:xfrm flipV="1">
          <a:off x="14084300" y="5122439"/>
          <a:ext cx="711200" cy="4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5" name="n_1aveValue債務償還比率">
          <a:extLst>
            <a:ext uri="{FF2B5EF4-FFF2-40B4-BE49-F238E27FC236}">
              <a16:creationId xmlns:a16="http://schemas.microsoft.com/office/drawing/2014/main" xmlns="" id="{A5990F73-7959-438D-8704-976E30DB8016}"/>
            </a:ext>
          </a:extLst>
        </xdr:cNvPr>
        <xdr:cNvSpPr txBox="1"/>
      </xdr:nvSpPr>
      <xdr:spPr>
        <a:xfrm>
          <a:off x="13836727" y="54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94724</xdr:rowOff>
    </xdr:from>
    <xdr:ext cx="469744" cy="259045"/>
    <xdr:sp macro="" textlink="">
      <xdr:nvSpPr>
        <xdr:cNvPr id="136" name="n_1mainValue債務償還比率">
          <a:extLst>
            <a:ext uri="{FF2B5EF4-FFF2-40B4-BE49-F238E27FC236}">
              <a16:creationId xmlns:a16="http://schemas.microsoft.com/office/drawing/2014/main" xmlns="" id="{9E9D380B-1EA8-4A8B-9173-D0D671416DD1}"/>
            </a:ext>
          </a:extLst>
        </xdr:cNvPr>
        <xdr:cNvSpPr txBox="1"/>
      </xdr:nvSpPr>
      <xdr:spPr>
        <a:xfrm>
          <a:off x="13836727" y="489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xmlns="" id="{F2B59FAE-428A-4F8A-9AFB-8EEDCD7B5CF1}"/>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xmlns="" id="{326C4B15-9615-496D-88AD-3FB290D615C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xmlns="" id="{F8A90226-8269-4298-B65A-59613E5E4F9C}"/>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xmlns="" id="{9052A93B-9C52-4F34-8E20-873B422BD8D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xmlns="" id="{9AE760F2-ED4A-4210-B217-15962405CB47}"/>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xmlns="" id="{8840A3E7-7DA9-4065-8CB2-D3D54CFBC9C3}"/>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37931C5E-DDEF-468C-94EE-A1E16F7898B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EE60C719-F15D-4A3C-9789-8E106E7AF49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795D7DEC-B09B-4268-9DD1-32E480FFF49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6C1B703-F675-4530-BD43-380E6830D49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14965C69-B624-4C22-B5DA-398C3E19D19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27660C1-EB6B-40D7-85B4-0189FBD305D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09660F0-4B0B-47B6-B121-EB1E82CA0B2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E0EDB2B-EAFE-4B4A-8236-3266C9DC932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4BE836-6FB9-45C2-8ECC-739145FDC7B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24060405-AE3E-4373-A714-5129082E002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8,648
8,576
330.37
6,852,443
6,564,653
268,961
3,678,725
6,323,222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85949C7-37C2-48FD-9137-26FC8D546E0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A522B52-BE94-42D0-9DBD-7F0F4A0EF3F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41BA341-8226-4CE7-9AA8-7B469B15413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A81DAD2-6BD9-4BB5-991A-8C52DA1F40C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920477F-6CB6-4FA6-BEA8-0EAD56C44A0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261F49E3-6682-4E5B-88F2-1AA6FD73A9B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6C495BE-F996-4408-AC72-E8D7A79AC9B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3C0481C-198F-4230-830C-0B737BD444E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5C41F201-C7E7-423A-81CA-D07A89A3BA1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6BDFAB6-2C8E-4B4C-9E8B-3CA28F7E919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61120AD-5395-4B0C-8172-E10AA017178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FCC3558C-BE6A-4DEA-A1CA-C679861B88A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905A533-9097-475B-8771-9CB3603402C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E470EE13-218D-457F-ABEE-7DD21FFC60C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FB677D3-1648-4D48-8B01-957EE9CEFAD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B030856B-7316-42DB-862C-62126EC88BF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465056C-5F5D-4A06-8B90-DBAC52A74EB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F8D641BE-DE2F-4F41-B1D1-27174297643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7CCD650E-A112-416C-AEB7-A766F7AA899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F384722D-BF0B-4D85-BAB6-C79F6F8807D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1B233847-BCCE-47FC-B05B-F096684F688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2FAB4272-A59E-4E75-B8B2-0D1C50AAB3C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1D754DCC-6EC0-434D-AB65-0286976F6F6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F2CD5946-B9A8-4C46-A01A-0719F2C9E50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19AAA4B4-F2F4-4E7C-ADDB-216C9AA56E8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C5DF0F-8C9D-4A8A-B963-87D561FE745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FCA07AAE-4262-43F2-8C5B-6F66F22CA90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7B6C23AE-920A-46C8-A196-D7B4517B0BD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3C36167A-65C0-442E-94E5-FE247BCB7F1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305BC729-34E5-48D7-9B20-94F51E03440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304DE68D-398A-4376-8BB7-1A990E094812}"/>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F26F10FC-C9E5-4C56-ADDF-2C9685F754E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CB4BDD0D-7B58-4346-877A-E333D37FAE3D}"/>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DA32CD2B-AC1E-45A8-8585-946858E20C3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D284BFF9-CF1F-45D1-BD90-D5C87CD0973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3B921E9-0236-4EA4-9F7A-F4F401EC78B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6052673A-8787-4C0E-A8CA-46BD8AACB0B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94B521BF-ACB9-43EC-BC9F-328A916E5F9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B8F9DE8E-4768-474E-8852-9DDC4A5BF1D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2F05967-FDC1-445E-A3CD-8DD6F7680AC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5D438A9E-BBC6-4D6D-9D3E-1B7258659EEC}"/>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744EC4AD-CEAE-4B35-AE1E-88D82B88FEF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11F9C493-4ED1-4272-A83D-AAFAAA5B7EC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1AD8426A-7AD0-48EC-B9DC-B9DF1644FD3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xmlns="" id="{9C06712E-C92B-4206-BCD0-34591F660CA1}"/>
            </a:ext>
          </a:extLst>
        </xdr:cNvPr>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837B8E04-DB8A-4322-805D-914AA9665280}"/>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xmlns="" id="{E1793F42-8F5B-4162-BCEE-808835242115}"/>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4863EC0-3628-46A4-B5F1-C66C5B37C52B}"/>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xmlns="" id="{095A9163-A82F-4EC9-9D02-530E95782168}"/>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CFAD5AD4-4949-48D5-983B-45C2BCAEF8F9}"/>
            </a:ext>
          </a:extLst>
        </xdr:cNvPr>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a:extLst>
            <a:ext uri="{FF2B5EF4-FFF2-40B4-BE49-F238E27FC236}">
              <a16:creationId xmlns:a16="http://schemas.microsoft.com/office/drawing/2014/main" xmlns="" id="{3B8888E4-E221-48BD-A38F-73E7B1B3341F}"/>
            </a:ext>
          </a:extLst>
        </xdr:cNvPr>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a:extLst>
            <a:ext uri="{FF2B5EF4-FFF2-40B4-BE49-F238E27FC236}">
              <a16:creationId xmlns:a16="http://schemas.microsoft.com/office/drawing/2014/main" xmlns="" id="{8F8AEE35-318F-4BAE-8487-A54A0CA7A0A3}"/>
            </a:ext>
          </a:extLst>
        </xdr:cNvPr>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a:extLst>
            <a:ext uri="{FF2B5EF4-FFF2-40B4-BE49-F238E27FC236}">
              <a16:creationId xmlns:a16="http://schemas.microsoft.com/office/drawing/2014/main" xmlns="" id="{B0BC1CCF-EE8F-40DB-B9F1-70EC329FE76B}"/>
            </a:ext>
          </a:extLst>
        </xdr:cNvPr>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a:extLst>
            <a:ext uri="{FF2B5EF4-FFF2-40B4-BE49-F238E27FC236}">
              <a16:creationId xmlns:a16="http://schemas.microsoft.com/office/drawing/2014/main" xmlns="" id="{308C699D-87DF-4D99-A911-1D9E6AC33F7A}"/>
            </a:ext>
          </a:extLst>
        </xdr:cNvPr>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CCA80DF7-59EE-47FF-A9BD-AA72E638948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32A2691-B09D-4994-9D95-BB64699CCFB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24905E62-B7D6-46B2-B5FC-858A9BA9619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2B28FA9-42BC-42FB-A5E7-5F107CBFE7E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42619B42-5225-4203-AC37-52FD8109556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126365</xdr:rowOff>
    </xdr:from>
    <xdr:to>
      <xdr:col>24</xdr:col>
      <xdr:colOff>114300</xdr:colOff>
      <xdr:row>36</xdr:row>
      <xdr:rowOff>56515</xdr:rowOff>
    </xdr:to>
    <xdr:sp macro="" textlink="">
      <xdr:nvSpPr>
        <xdr:cNvPr id="71" name="楕円 70">
          <a:extLst>
            <a:ext uri="{FF2B5EF4-FFF2-40B4-BE49-F238E27FC236}">
              <a16:creationId xmlns:a16="http://schemas.microsoft.com/office/drawing/2014/main" xmlns="" id="{52900580-2A5B-4659-B04A-6E32F858CBBC}"/>
            </a:ext>
          </a:extLst>
        </xdr:cNvPr>
        <xdr:cNvSpPr/>
      </xdr:nvSpPr>
      <xdr:spPr>
        <a:xfrm>
          <a:off x="45847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149242</xdr:rowOff>
    </xdr:from>
    <xdr:ext cx="405111" cy="259045"/>
    <xdr:sp macro="" textlink="">
      <xdr:nvSpPr>
        <xdr:cNvPr id="72" name="【道路】&#10;有形固定資産減価償却率該当値テキスト">
          <a:extLst>
            <a:ext uri="{FF2B5EF4-FFF2-40B4-BE49-F238E27FC236}">
              <a16:creationId xmlns:a16="http://schemas.microsoft.com/office/drawing/2014/main" xmlns="" id="{2ED73B30-0198-4A8C-8DE6-35E5A39C89CB}"/>
            </a:ext>
          </a:extLst>
        </xdr:cNvPr>
        <xdr:cNvSpPr txBox="1"/>
      </xdr:nvSpPr>
      <xdr:spPr>
        <a:xfrm>
          <a:off x="4673600"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141605</xdr:rowOff>
    </xdr:from>
    <xdr:to>
      <xdr:col>20</xdr:col>
      <xdr:colOff>38100</xdr:colOff>
      <xdr:row>36</xdr:row>
      <xdr:rowOff>71755</xdr:rowOff>
    </xdr:to>
    <xdr:sp macro="" textlink="">
      <xdr:nvSpPr>
        <xdr:cNvPr id="73" name="楕円 72">
          <a:extLst>
            <a:ext uri="{FF2B5EF4-FFF2-40B4-BE49-F238E27FC236}">
              <a16:creationId xmlns:a16="http://schemas.microsoft.com/office/drawing/2014/main" xmlns="" id="{4068D2E9-78EE-4733-817B-BC2ADB7A2C01}"/>
            </a:ext>
          </a:extLst>
        </xdr:cNvPr>
        <xdr:cNvSpPr/>
      </xdr:nvSpPr>
      <xdr:spPr>
        <a:xfrm>
          <a:off x="3746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5715</xdr:rowOff>
    </xdr:from>
    <xdr:to>
      <xdr:col>24</xdr:col>
      <xdr:colOff>63500</xdr:colOff>
      <xdr:row>36</xdr:row>
      <xdr:rowOff>20955</xdr:rowOff>
    </xdr:to>
    <xdr:cxnSp macro="">
      <xdr:nvCxnSpPr>
        <xdr:cNvPr id="74" name="直線コネクタ 73">
          <a:extLst>
            <a:ext uri="{FF2B5EF4-FFF2-40B4-BE49-F238E27FC236}">
              <a16:creationId xmlns:a16="http://schemas.microsoft.com/office/drawing/2014/main" xmlns="" id="{DE88DED3-A200-4AD9-BDFF-622DAD1DF292}"/>
            </a:ext>
          </a:extLst>
        </xdr:cNvPr>
        <xdr:cNvCxnSpPr/>
      </xdr:nvCxnSpPr>
      <xdr:spPr>
        <a:xfrm flipV="1">
          <a:off x="3797300" y="617791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162560</xdr:rowOff>
    </xdr:from>
    <xdr:to>
      <xdr:col>15</xdr:col>
      <xdr:colOff>101600</xdr:colOff>
      <xdr:row>36</xdr:row>
      <xdr:rowOff>92710</xdr:rowOff>
    </xdr:to>
    <xdr:sp macro="" textlink="">
      <xdr:nvSpPr>
        <xdr:cNvPr id="75" name="楕円 74">
          <a:extLst>
            <a:ext uri="{FF2B5EF4-FFF2-40B4-BE49-F238E27FC236}">
              <a16:creationId xmlns:a16="http://schemas.microsoft.com/office/drawing/2014/main" xmlns="" id="{B51854BD-734C-41F8-8737-68219B096E17}"/>
            </a:ext>
          </a:extLst>
        </xdr:cNvPr>
        <xdr:cNvSpPr/>
      </xdr:nvSpPr>
      <xdr:spPr>
        <a:xfrm>
          <a:off x="2857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20955</xdr:rowOff>
    </xdr:from>
    <xdr:to>
      <xdr:col>19</xdr:col>
      <xdr:colOff>177800</xdr:colOff>
      <xdr:row>36</xdr:row>
      <xdr:rowOff>41910</xdr:rowOff>
    </xdr:to>
    <xdr:cxnSp macro="">
      <xdr:nvCxnSpPr>
        <xdr:cNvPr id="76" name="直線コネクタ 75">
          <a:extLst>
            <a:ext uri="{FF2B5EF4-FFF2-40B4-BE49-F238E27FC236}">
              <a16:creationId xmlns:a16="http://schemas.microsoft.com/office/drawing/2014/main" xmlns="" id="{78E78C4E-6808-4CBB-ADC6-02EDB83D9584}"/>
            </a:ext>
          </a:extLst>
        </xdr:cNvPr>
        <xdr:cNvCxnSpPr/>
      </xdr:nvCxnSpPr>
      <xdr:spPr>
        <a:xfrm flipV="1">
          <a:off x="2908300" y="61931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133367</xdr:rowOff>
    </xdr:from>
    <xdr:ext cx="405111" cy="259045"/>
    <xdr:sp macro="" textlink="">
      <xdr:nvSpPr>
        <xdr:cNvPr id="77" name="n_1aveValue【道路】&#10;有形固定資産減価償却率">
          <a:extLst>
            <a:ext uri="{FF2B5EF4-FFF2-40B4-BE49-F238E27FC236}">
              <a16:creationId xmlns:a16="http://schemas.microsoft.com/office/drawing/2014/main" xmlns="" id="{B9F6EFE1-2AB9-4695-B8FB-54C01F3A8AE8}"/>
            </a:ext>
          </a:extLst>
        </xdr:cNvPr>
        <xdr:cNvSpPr txBox="1"/>
      </xdr:nvSpPr>
      <xdr:spPr>
        <a:xfrm>
          <a:off x="3582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146702</xdr:rowOff>
    </xdr:from>
    <xdr:ext cx="405111" cy="259045"/>
    <xdr:sp macro="" textlink="">
      <xdr:nvSpPr>
        <xdr:cNvPr id="78" name="n_2aveValue【道路】&#10;有形固定資産減価償却率">
          <a:extLst>
            <a:ext uri="{FF2B5EF4-FFF2-40B4-BE49-F238E27FC236}">
              <a16:creationId xmlns:a16="http://schemas.microsoft.com/office/drawing/2014/main" xmlns="" id="{A8A14D10-27B4-4963-8CDA-F035DAAF5DA8}"/>
            </a:ext>
          </a:extLst>
        </xdr:cNvPr>
        <xdr:cNvSpPr txBox="1"/>
      </xdr:nvSpPr>
      <xdr:spPr>
        <a:xfrm>
          <a:off x="2705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9" name="n_3aveValue【道路】&#10;有形固定資産減価償却率">
          <a:extLst>
            <a:ext uri="{FF2B5EF4-FFF2-40B4-BE49-F238E27FC236}">
              <a16:creationId xmlns:a16="http://schemas.microsoft.com/office/drawing/2014/main" xmlns="" id="{44C5B1BF-9410-4049-ABF6-CFB20E90C34B}"/>
            </a:ext>
          </a:extLst>
        </xdr:cNvPr>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88282</xdr:rowOff>
    </xdr:from>
    <xdr:ext cx="405111" cy="259045"/>
    <xdr:sp macro="" textlink="">
      <xdr:nvSpPr>
        <xdr:cNvPr id="80" name="n_1mainValue【道路】&#10;有形固定資産減価償却率">
          <a:extLst>
            <a:ext uri="{FF2B5EF4-FFF2-40B4-BE49-F238E27FC236}">
              <a16:creationId xmlns:a16="http://schemas.microsoft.com/office/drawing/2014/main" xmlns="" id="{40319A15-6A91-4D18-AF7F-E8BCE5549D00}"/>
            </a:ext>
          </a:extLst>
        </xdr:cNvPr>
        <xdr:cNvSpPr txBox="1"/>
      </xdr:nvSpPr>
      <xdr:spPr>
        <a:xfrm>
          <a:off x="35820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81" name="n_2mainValue【道路】&#10;有形固定資産減価償却率">
          <a:extLst>
            <a:ext uri="{FF2B5EF4-FFF2-40B4-BE49-F238E27FC236}">
              <a16:creationId xmlns:a16="http://schemas.microsoft.com/office/drawing/2014/main" xmlns="" id="{71F2CE0F-7890-442A-AB84-D7618E67C063}"/>
            </a:ext>
          </a:extLst>
        </xdr:cNvPr>
        <xdr:cNvSpPr txBox="1"/>
      </xdr:nvSpPr>
      <xdr:spPr>
        <a:xfrm>
          <a:off x="2705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xmlns="" id="{DE700C0F-BC1E-4CD9-9DF6-054D3597D79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xmlns="" id="{E1D5D0FF-0839-4542-8534-D24DE36B9E3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xmlns="" id="{486E70F1-1DA0-4483-949C-75C72C6ED25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xmlns="" id="{7E6FE967-EDD8-4F13-B70B-782F1F10AD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xmlns="" id="{C7171B44-218A-4085-86AB-B35783BDF8F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xmlns="" id="{C316D774-C28E-4FC6-90D6-CE392221D7C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xmlns="" id="{7276351D-BB58-45CC-B9AC-C75E16C2B9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xmlns="" id="{58B3EA65-272A-4F90-A39A-0A3EA3F7036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xmlns="" id="{AFD1A405-27B7-408D-B23D-174FB25581A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xmlns="" id="{75FB0784-A571-450B-99F1-7FB9D8F6A93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xmlns="" id="{9361C27D-6F13-47DB-AD05-BA08370C1FC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xmlns="" id="{961E4278-A0BD-40BB-8117-483689B1076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xmlns="" id="{2319E1C6-1DF5-44B2-B2AB-25C635A8574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5" name="テキスト ボックス 94">
          <a:extLst>
            <a:ext uri="{FF2B5EF4-FFF2-40B4-BE49-F238E27FC236}">
              <a16:creationId xmlns:a16="http://schemas.microsoft.com/office/drawing/2014/main" xmlns="" id="{D3E7D645-0EB7-4AEF-8A68-EE81F2178FE6}"/>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xmlns="" id="{053F235F-C9F4-4847-8D27-BEC0AF707F8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7" name="テキスト ボックス 96">
          <a:extLst>
            <a:ext uri="{FF2B5EF4-FFF2-40B4-BE49-F238E27FC236}">
              <a16:creationId xmlns:a16="http://schemas.microsoft.com/office/drawing/2014/main" xmlns="" id="{0BF8069E-AC85-44EC-8F45-4E6FCB942E32}"/>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xmlns="" id="{6696AB65-ACCB-4F82-B755-4C232336F6E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9" name="テキスト ボックス 98">
          <a:extLst>
            <a:ext uri="{FF2B5EF4-FFF2-40B4-BE49-F238E27FC236}">
              <a16:creationId xmlns:a16="http://schemas.microsoft.com/office/drawing/2014/main" xmlns="" id="{D91B6C09-758F-4A25-BBFF-8EFA3B01D979}"/>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xmlns="" id="{F0F1F610-78C9-4C6E-8692-578D12F38AB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a:extLst>
            <a:ext uri="{FF2B5EF4-FFF2-40B4-BE49-F238E27FC236}">
              <a16:creationId xmlns:a16="http://schemas.microsoft.com/office/drawing/2014/main" xmlns="" id="{A46E8187-CE8B-4606-93B5-B1EA31117CB8}"/>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xmlns="" id="{902F0BEC-1FA4-4FAF-9663-BBCD3F28031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3" name="テキスト ボックス 102">
          <a:extLst>
            <a:ext uri="{FF2B5EF4-FFF2-40B4-BE49-F238E27FC236}">
              <a16:creationId xmlns:a16="http://schemas.microsoft.com/office/drawing/2014/main" xmlns="" id="{1FCAAF88-780E-4A09-8017-C929C8EE8C5A}"/>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xmlns="" id="{123FDC1A-D04B-4569-81BB-7A0B9F2664C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5" name="直線コネクタ 104">
          <a:extLst>
            <a:ext uri="{FF2B5EF4-FFF2-40B4-BE49-F238E27FC236}">
              <a16:creationId xmlns:a16="http://schemas.microsoft.com/office/drawing/2014/main" xmlns="" id="{42C88E4E-2A15-422F-A997-3B138A4466A3}"/>
            </a:ext>
          </a:extLst>
        </xdr:cNvPr>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6" name="【道路】&#10;一人当たり延長最小値テキスト">
          <a:extLst>
            <a:ext uri="{FF2B5EF4-FFF2-40B4-BE49-F238E27FC236}">
              <a16:creationId xmlns:a16="http://schemas.microsoft.com/office/drawing/2014/main" xmlns="" id="{98FA54E8-6F9F-4542-A9F4-962143645311}"/>
            </a:ext>
          </a:extLst>
        </xdr:cNvPr>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7" name="直線コネクタ 106">
          <a:extLst>
            <a:ext uri="{FF2B5EF4-FFF2-40B4-BE49-F238E27FC236}">
              <a16:creationId xmlns:a16="http://schemas.microsoft.com/office/drawing/2014/main" xmlns="" id="{EBF7D6D2-E9EA-4668-B948-2FDBB8B698CF}"/>
            </a:ext>
          </a:extLst>
        </xdr:cNvPr>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8" name="【道路】&#10;一人当たり延長最大値テキスト">
          <a:extLst>
            <a:ext uri="{FF2B5EF4-FFF2-40B4-BE49-F238E27FC236}">
              <a16:creationId xmlns:a16="http://schemas.microsoft.com/office/drawing/2014/main" xmlns="" id="{C4347C07-0866-48C2-B8D1-3F2AC4FA6B97}"/>
            </a:ext>
          </a:extLst>
        </xdr:cNvPr>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9" name="直線コネクタ 108">
          <a:extLst>
            <a:ext uri="{FF2B5EF4-FFF2-40B4-BE49-F238E27FC236}">
              <a16:creationId xmlns:a16="http://schemas.microsoft.com/office/drawing/2014/main" xmlns="" id="{84A05902-FA7A-4601-8906-AEFAA020C770}"/>
            </a:ext>
          </a:extLst>
        </xdr:cNvPr>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0" name="【道路】&#10;一人当たり延長平均値テキスト">
          <a:extLst>
            <a:ext uri="{FF2B5EF4-FFF2-40B4-BE49-F238E27FC236}">
              <a16:creationId xmlns:a16="http://schemas.microsoft.com/office/drawing/2014/main" xmlns="" id="{5348D3DC-96F4-4ABC-80BB-686BC17B98D4}"/>
            </a:ext>
          </a:extLst>
        </xdr:cNvPr>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1" name="フローチャート: 判断 110">
          <a:extLst>
            <a:ext uri="{FF2B5EF4-FFF2-40B4-BE49-F238E27FC236}">
              <a16:creationId xmlns:a16="http://schemas.microsoft.com/office/drawing/2014/main" xmlns="" id="{E33094F9-6B5B-428C-9995-074207051C6B}"/>
            </a:ext>
          </a:extLst>
        </xdr:cNvPr>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2" name="フローチャート: 判断 111">
          <a:extLst>
            <a:ext uri="{FF2B5EF4-FFF2-40B4-BE49-F238E27FC236}">
              <a16:creationId xmlns:a16="http://schemas.microsoft.com/office/drawing/2014/main" xmlns="" id="{E0DDE514-B488-4661-9E95-E12DAF09FBB6}"/>
            </a:ext>
          </a:extLst>
        </xdr:cNvPr>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3" name="フローチャート: 判断 112">
          <a:extLst>
            <a:ext uri="{FF2B5EF4-FFF2-40B4-BE49-F238E27FC236}">
              <a16:creationId xmlns:a16="http://schemas.microsoft.com/office/drawing/2014/main" xmlns="" id="{FA1955BB-73BA-4F8C-B660-BC6376001ED9}"/>
            </a:ext>
          </a:extLst>
        </xdr:cNvPr>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4" name="フローチャート: 判断 113">
          <a:extLst>
            <a:ext uri="{FF2B5EF4-FFF2-40B4-BE49-F238E27FC236}">
              <a16:creationId xmlns:a16="http://schemas.microsoft.com/office/drawing/2014/main" xmlns="" id="{2A05AA19-E4F7-46A7-95B2-28F4C67D72EB}"/>
            </a:ext>
          </a:extLst>
        </xdr:cNvPr>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1DDFCF24-F0F3-46F7-B9B2-80D7BF3BD09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43A3534F-21BA-4EB3-8872-9F8CFD7EDED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C1D9CB9B-9342-4E22-8FE1-669D8D48B61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ACBF55A5-D929-4519-A876-B55CBDCB541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36E6E36E-38DB-4392-91C7-5F4D78F8D9C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155939</xdr:rowOff>
    </xdr:from>
    <xdr:to>
      <xdr:col>55</xdr:col>
      <xdr:colOff>50800</xdr:colOff>
      <xdr:row>42</xdr:row>
      <xdr:rowOff>86089</xdr:rowOff>
    </xdr:to>
    <xdr:sp macro="" textlink="">
      <xdr:nvSpPr>
        <xdr:cNvPr id="120" name="楕円 119">
          <a:extLst>
            <a:ext uri="{FF2B5EF4-FFF2-40B4-BE49-F238E27FC236}">
              <a16:creationId xmlns:a16="http://schemas.microsoft.com/office/drawing/2014/main" xmlns="" id="{7EC1E7AC-AE43-4045-A4F3-8589B3F2679B}"/>
            </a:ext>
          </a:extLst>
        </xdr:cNvPr>
        <xdr:cNvSpPr/>
      </xdr:nvSpPr>
      <xdr:spPr>
        <a:xfrm>
          <a:off x="10426700" y="71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1" name="【道路】&#10;一人当たり延長該当値テキスト">
          <a:extLst>
            <a:ext uri="{FF2B5EF4-FFF2-40B4-BE49-F238E27FC236}">
              <a16:creationId xmlns:a16="http://schemas.microsoft.com/office/drawing/2014/main" xmlns="" id="{09DD984F-8F53-47FC-9A6D-FC37209CE7CB}"/>
            </a:ext>
          </a:extLst>
        </xdr:cNvPr>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155994</xdr:rowOff>
    </xdr:from>
    <xdr:to>
      <xdr:col>50</xdr:col>
      <xdr:colOff>165100</xdr:colOff>
      <xdr:row>42</xdr:row>
      <xdr:rowOff>86144</xdr:rowOff>
    </xdr:to>
    <xdr:sp macro="" textlink="">
      <xdr:nvSpPr>
        <xdr:cNvPr id="122" name="楕円 121">
          <a:extLst>
            <a:ext uri="{FF2B5EF4-FFF2-40B4-BE49-F238E27FC236}">
              <a16:creationId xmlns:a16="http://schemas.microsoft.com/office/drawing/2014/main" xmlns="" id="{B9B5D381-A666-457F-BC78-2A254F0C19E3}"/>
            </a:ext>
          </a:extLst>
        </xdr:cNvPr>
        <xdr:cNvSpPr/>
      </xdr:nvSpPr>
      <xdr:spPr>
        <a:xfrm>
          <a:off x="9588500" y="718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35289</xdr:rowOff>
    </xdr:from>
    <xdr:to>
      <xdr:col>55</xdr:col>
      <xdr:colOff>0</xdr:colOff>
      <xdr:row>42</xdr:row>
      <xdr:rowOff>35344</xdr:rowOff>
    </xdr:to>
    <xdr:cxnSp macro="">
      <xdr:nvCxnSpPr>
        <xdr:cNvPr id="123" name="直線コネクタ 122">
          <a:extLst>
            <a:ext uri="{FF2B5EF4-FFF2-40B4-BE49-F238E27FC236}">
              <a16:creationId xmlns:a16="http://schemas.microsoft.com/office/drawing/2014/main" xmlns="" id="{D1834099-7935-4278-9169-7D6B25CEDAC8}"/>
            </a:ext>
          </a:extLst>
        </xdr:cNvPr>
        <xdr:cNvCxnSpPr/>
      </xdr:nvCxnSpPr>
      <xdr:spPr>
        <a:xfrm flipV="1">
          <a:off x="9639300" y="7236189"/>
          <a:ext cx="8382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156052</xdr:rowOff>
    </xdr:from>
    <xdr:to>
      <xdr:col>46</xdr:col>
      <xdr:colOff>38100</xdr:colOff>
      <xdr:row>42</xdr:row>
      <xdr:rowOff>86202</xdr:rowOff>
    </xdr:to>
    <xdr:sp macro="" textlink="">
      <xdr:nvSpPr>
        <xdr:cNvPr id="124" name="楕円 123">
          <a:extLst>
            <a:ext uri="{FF2B5EF4-FFF2-40B4-BE49-F238E27FC236}">
              <a16:creationId xmlns:a16="http://schemas.microsoft.com/office/drawing/2014/main" xmlns="" id="{C6B766CD-8C0C-4C8B-AD65-23AD2D8D0CF5}"/>
            </a:ext>
          </a:extLst>
        </xdr:cNvPr>
        <xdr:cNvSpPr/>
      </xdr:nvSpPr>
      <xdr:spPr>
        <a:xfrm>
          <a:off x="8699500" y="71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35344</xdr:rowOff>
    </xdr:from>
    <xdr:to>
      <xdr:col>50</xdr:col>
      <xdr:colOff>114300</xdr:colOff>
      <xdr:row>42</xdr:row>
      <xdr:rowOff>35402</xdr:rowOff>
    </xdr:to>
    <xdr:cxnSp macro="">
      <xdr:nvCxnSpPr>
        <xdr:cNvPr id="125" name="直線コネクタ 124">
          <a:extLst>
            <a:ext uri="{FF2B5EF4-FFF2-40B4-BE49-F238E27FC236}">
              <a16:creationId xmlns:a16="http://schemas.microsoft.com/office/drawing/2014/main" xmlns="" id="{D5361EF4-66D8-4B30-BC61-1F108C42364C}"/>
            </a:ext>
          </a:extLst>
        </xdr:cNvPr>
        <xdr:cNvCxnSpPr/>
      </xdr:nvCxnSpPr>
      <xdr:spPr>
        <a:xfrm flipV="1">
          <a:off x="8750300" y="7236244"/>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6" name="n_1aveValue【道路】&#10;一人当たり延長">
          <a:extLst>
            <a:ext uri="{FF2B5EF4-FFF2-40B4-BE49-F238E27FC236}">
              <a16:creationId xmlns:a16="http://schemas.microsoft.com/office/drawing/2014/main" xmlns="" id="{5A5018BF-FF54-41CC-98B2-9D447BFDCC93}"/>
            </a:ext>
          </a:extLst>
        </xdr:cNvPr>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27" name="n_2aveValue【道路】&#10;一人当たり延長">
          <a:extLst>
            <a:ext uri="{FF2B5EF4-FFF2-40B4-BE49-F238E27FC236}">
              <a16:creationId xmlns:a16="http://schemas.microsoft.com/office/drawing/2014/main" xmlns="" id="{57AD2EFE-FBFC-426F-BB25-DE122177540D}"/>
            </a:ext>
          </a:extLst>
        </xdr:cNvPr>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8" name="n_3aveValue【道路】&#10;一人当たり延長">
          <a:extLst>
            <a:ext uri="{FF2B5EF4-FFF2-40B4-BE49-F238E27FC236}">
              <a16:creationId xmlns:a16="http://schemas.microsoft.com/office/drawing/2014/main" xmlns="" id="{0EAFA28B-C000-44B0-8F72-595431B0A0E8}"/>
            </a:ext>
          </a:extLst>
        </xdr:cNvPr>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77271</xdr:rowOff>
    </xdr:from>
    <xdr:ext cx="534377" cy="259045"/>
    <xdr:sp macro="" textlink="">
      <xdr:nvSpPr>
        <xdr:cNvPr id="129" name="n_1mainValue【道路】&#10;一人当たり延長">
          <a:extLst>
            <a:ext uri="{FF2B5EF4-FFF2-40B4-BE49-F238E27FC236}">
              <a16:creationId xmlns:a16="http://schemas.microsoft.com/office/drawing/2014/main" xmlns="" id="{8A37CA4D-3828-4444-AD32-4F1C3817C23D}"/>
            </a:ext>
          </a:extLst>
        </xdr:cNvPr>
        <xdr:cNvSpPr txBox="1"/>
      </xdr:nvSpPr>
      <xdr:spPr>
        <a:xfrm>
          <a:off x="9359411" y="727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77329</xdr:rowOff>
    </xdr:from>
    <xdr:ext cx="534377" cy="259045"/>
    <xdr:sp macro="" textlink="">
      <xdr:nvSpPr>
        <xdr:cNvPr id="130" name="n_2mainValue【道路】&#10;一人当たり延長">
          <a:extLst>
            <a:ext uri="{FF2B5EF4-FFF2-40B4-BE49-F238E27FC236}">
              <a16:creationId xmlns:a16="http://schemas.microsoft.com/office/drawing/2014/main" xmlns="" id="{359CB9B7-5CF0-487C-A633-E4C993A98DB5}"/>
            </a:ext>
          </a:extLst>
        </xdr:cNvPr>
        <xdr:cNvSpPr txBox="1"/>
      </xdr:nvSpPr>
      <xdr:spPr>
        <a:xfrm>
          <a:off x="8483111" y="727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xmlns="" id="{1A51031A-1551-4905-BD40-DF7162197EC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xmlns="" id="{8099BB07-FC69-474A-8EB9-6914963BFB7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xmlns="" id="{29C820DE-CA4F-40F3-86F9-25ADF5F93FB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xmlns="" id="{84112796-EEDE-46ED-88DA-8AC849C9382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xmlns="" id="{D8A3CBD1-0054-47A7-AFC0-D1822FB0490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xmlns="" id="{C91E4E23-D2C0-4D34-AA0E-643596186FE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xmlns="" id="{44EBEE6C-574C-4DC4-8F1B-C28F3CE16DD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xmlns="" id="{EC121A0D-ED63-48D7-BA46-101772831D7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xmlns="" id="{A0DBA301-1A2C-49E0-AA6E-D680305639A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xmlns="" id="{682F95F8-13A0-4153-93E9-E2F048FAB7D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xmlns="" id="{AEAA3304-196D-4847-BB0B-49DF2E16F61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a:extLst>
            <a:ext uri="{FF2B5EF4-FFF2-40B4-BE49-F238E27FC236}">
              <a16:creationId xmlns:a16="http://schemas.microsoft.com/office/drawing/2014/main" xmlns="" id="{F08BA901-E494-4ADB-8EBE-F6AB199D8097}"/>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xmlns="" id="{44B7D0B9-F736-4D24-8EF4-C43F515A624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xmlns="" id="{B97B3226-5ACF-4D8E-AF91-35738A48511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xmlns="" id="{2532587B-9B10-4284-A34D-78F98DB225D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xmlns="" id="{A706FC9E-4478-47D6-86D7-019D7AD2FA7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xmlns="" id="{F60CFBEC-1933-4B82-9B92-BEDD1673D51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xmlns="" id="{A0D1FE2D-5579-4A6A-A8FF-FEC6D7BB8B1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xmlns="" id="{70CDBD23-7E8D-4F9C-BE3E-1E6DDB754D2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xmlns="" id="{A49A798B-3DB6-47A9-986D-F0505B78E09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xmlns="" id="{A9391706-B56C-4D0E-ADDE-655817A8AD2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a:extLst>
            <a:ext uri="{FF2B5EF4-FFF2-40B4-BE49-F238E27FC236}">
              <a16:creationId xmlns:a16="http://schemas.microsoft.com/office/drawing/2014/main" xmlns="" id="{A7544E2A-F5B6-44C4-8084-160CF15F287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xmlns="" id="{58C57A64-F82B-458E-8FE0-5E92B58BDCE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xmlns="" id="{40B6B80D-EA56-40E9-A93D-0B851658F1E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xmlns="" id="{748A79B7-9144-4BCE-8A2C-0D6933159DD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6" name="直線コネクタ 155">
          <a:extLst>
            <a:ext uri="{FF2B5EF4-FFF2-40B4-BE49-F238E27FC236}">
              <a16:creationId xmlns:a16="http://schemas.microsoft.com/office/drawing/2014/main" xmlns="" id="{9077E747-DDC2-4FAF-A318-A94863B37D9F}"/>
            </a:ext>
          </a:extLst>
        </xdr:cNvPr>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7" name="【橋りょう・トンネル】&#10;有形固定資産減価償却率最小値テキスト">
          <a:extLst>
            <a:ext uri="{FF2B5EF4-FFF2-40B4-BE49-F238E27FC236}">
              <a16:creationId xmlns:a16="http://schemas.microsoft.com/office/drawing/2014/main" xmlns="" id="{022204BF-254A-4DFA-ACAF-FEEBC780618D}"/>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a:extLst>
            <a:ext uri="{FF2B5EF4-FFF2-40B4-BE49-F238E27FC236}">
              <a16:creationId xmlns:a16="http://schemas.microsoft.com/office/drawing/2014/main" xmlns="" id="{AEA45447-BA39-4BB2-B9EC-9E424A496AB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9" name="【橋りょう・トンネル】&#10;有形固定資産減価償却率最大値テキスト">
          <a:extLst>
            <a:ext uri="{FF2B5EF4-FFF2-40B4-BE49-F238E27FC236}">
              <a16:creationId xmlns:a16="http://schemas.microsoft.com/office/drawing/2014/main" xmlns="" id="{D21784CD-A0B2-428A-8972-92E165FC8843}"/>
            </a:ext>
          </a:extLst>
        </xdr:cNvPr>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0" name="直線コネクタ 159">
          <a:extLst>
            <a:ext uri="{FF2B5EF4-FFF2-40B4-BE49-F238E27FC236}">
              <a16:creationId xmlns:a16="http://schemas.microsoft.com/office/drawing/2014/main" xmlns="" id="{5CD73B64-33A1-4DB3-8B7F-F8E5DD9798F2}"/>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xmlns="" id="{FC8F4C60-8712-48F5-AECA-B3FC8188374E}"/>
            </a:ext>
          </a:extLst>
        </xdr:cNvPr>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2" name="フローチャート: 判断 161">
          <a:extLst>
            <a:ext uri="{FF2B5EF4-FFF2-40B4-BE49-F238E27FC236}">
              <a16:creationId xmlns:a16="http://schemas.microsoft.com/office/drawing/2014/main" xmlns="" id="{60F97D6F-7A4E-458D-92C2-B9E5DA7FB4D9}"/>
            </a:ext>
          </a:extLst>
        </xdr:cNvPr>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3" name="フローチャート: 判断 162">
          <a:extLst>
            <a:ext uri="{FF2B5EF4-FFF2-40B4-BE49-F238E27FC236}">
              <a16:creationId xmlns:a16="http://schemas.microsoft.com/office/drawing/2014/main" xmlns="" id="{F76F8A7D-D4E9-42E3-938A-6D1C2931AC00}"/>
            </a:ext>
          </a:extLst>
        </xdr:cNvPr>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a:extLst>
            <a:ext uri="{FF2B5EF4-FFF2-40B4-BE49-F238E27FC236}">
              <a16:creationId xmlns:a16="http://schemas.microsoft.com/office/drawing/2014/main" xmlns="" id="{D3E2E436-444C-4919-B1B3-DB6E3964BEA6}"/>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65" name="フローチャート: 判断 164">
          <a:extLst>
            <a:ext uri="{FF2B5EF4-FFF2-40B4-BE49-F238E27FC236}">
              <a16:creationId xmlns:a16="http://schemas.microsoft.com/office/drawing/2014/main" xmlns="" id="{750D97C7-48A4-4C35-A1D8-A34DFCB87D9B}"/>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B731BF73-7326-432A-8A31-C70A67AEA38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B70572C2-E667-464B-A3F2-51CE4A6641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C0D144D9-3803-4B2E-A29E-697FD56C65E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19AD6C8A-DDCE-494D-B1A9-3107C4612ED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FA03A862-B4C8-4FDA-B7D1-56C1FA77082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91259</xdr:rowOff>
    </xdr:from>
    <xdr:to>
      <xdr:col>24</xdr:col>
      <xdr:colOff>114300</xdr:colOff>
      <xdr:row>59</xdr:row>
      <xdr:rowOff>21409</xdr:rowOff>
    </xdr:to>
    <xdr:sp macro="" textlink="">
      <xdr:nvSpPr>
        <xdr:cNvPr id="171" name="楕円 170">
          <a:extLst>
            <a:ext uri="{FF2B5EF4-FFF2-40B4-BE49-F238E27FC236}">
              <a16:creationId xmlns:a16="http://schemas.microsoft.com/office/drawing/2014/main" xmlns="" id="{B0311717-0047-4B0D-9A1E-0B58B40E8B7D}"/>
            </a:ext>
          </a:extLst>
        </xdr:cNvPr>
        <xdr:cNvSpPr/>
      </xdr:nvSpPr>
      <xdr:spPr>
        <a:xfrm>
          <a:off x="45847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114136</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xmlns="" id="{A7884E43-5919-4153-83B7-F9A2ED72E623}"/>
            </a:ext>
          </a:extLst>
        </xdr:cNvPr>
        <xdr:cNvSpPr txBox="1"/>
      </xdr:nvSpPr>
      <xdr:spPr>
        <a:xfrm>
          <a:off x="4673600" y="9886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114119</xdr:rowOff>
    </xdr:from>
    <xdr:to>
      <xdr:col>20</xdr:col>
      <xdr:colOff>38100</xdr:colOff>
      <xdr:row>59</xdr:row>
      <xdr:rowOff>44269</xdr:rowOff>
    </xdr:to>
    <xdr:sp macro="" textlink="">
      <xdr:nvSpPr>
        <xdr:cNvPr id="173" name="楕円 172">
          <a:extLst>
            <a:ext uri="{FF2B5EF4-FFF2-40B4-BE49-F238E27FC236}">
              <a16:creationId xmlns:a16="http://schemas.microsoft.com/office/drawing/2014/main" xmlns="" id="{360A1319-ABB7-4C66-AB62-BB4D35BD1953}"/>
            </a:ext>
          </a:extLst>
        </xdr:cNvPr>
        <xdr:cNvSpPr/>
      </xdr:nvSpPr>
      <xdr:spPr>
        <a:xfrm>
          <a:off x="3746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142059</xdr:rowOff>
    </xdr:from>
    <xdr:to>
      <xdr:col>24</xdr:col>
      <xdr:colOff>63500</xdr:colOff>
      <xdr:row>58</xdr:row>
      <xdr:rowOff>164919</xdr:rowOff>
    </xdr:to>
    <xdr:cxnSp macro="">
      <xdr:nvCxnSpPr>
        <xdr:cNvPr id="174" name="直線コネクタ 173">
          <a:extLst>
            <a:ext uri="{FF2B5EF4-FFF2-40B4-BE49-F238E27FC236}">
              <a16:creationId xmlns:a16="http://schemas.microsoft.com/office/drawing/2014/main" xmlns="" id="{56FFA4CD-2F2C-4853-90F2-E0A2877DFB2C}"/>
            </a:ext>
          </a:extLst>
        </xdr:cNvPr>
        <xdr:cNvCxnSpPr/>
      </xdr:nvCxnSpPr>
      <xdr:spPr>
        <a:xfrm flipV="1">
          <a:off x="3797300" y="1008615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130447</xdr:rowOff>
    </xdr:from>
    <xdr:to>
      <xdr:col>15</xdr:col>
      <xdr:colOff>101600</xdr:colOff>
      <xdr:row>59</xdr:row>
      <xdr:rowOff>60597</xdr:rowOff>
    </xdr:to>
    <xdr:sp macro="" textlink="">
      <xdr:nvSpPr>
        <xdr:cNvPr id="175" name="楕円 174">
          <a:extLst>
            <a:ext uri="{FF2B5EF4-FFF2-40B4-BE49-F238E27FC236}">
              <a16:creationId xmlns:a16="http://schemas.microsoft.com/office/drawing/2014/main" xmlns="" id="{58568EAA-F83C-4BA9-9943-7481B583CC53}"/>
            </a:ext>
          </a:extLst>
        </xdr:cNvPr>
        <xdr:cNvSpPr/>
      </xdr:nvSpPr>
      <xdr:spPr>
        <a:xfrm>
          <a:off x="2857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164919</xdr:rowOff>
    </xdr:from>
    <xdr:to>
      <xdr:col>19</xdr:col>
      <xdr:colOff>177800</xdr:colOff>
      <xdr:row>59</xdr:row>
      <xdr:rowOff>9797</xdr:rowOff>
    </xdr:to>
    <xdr:cxnSp macro="">
      <xdr:nvCxnSpPr>
        <xdr:cNvPr id="176" name="直線コネクタ 175">
          <a:extLst>
            <a:ext uri="{FF2B5EF4-FFF2-40B4-BE49-F238E27FC236}">
              <a16:creationId xmlns:a16="http://schemas.microsoft.com/office/drawing/2014/main" xmlns="" id="{DB392710-D827-4C7B-A495-1A3772AE5B9A}"/>
            </a:ext>
          </a:extLst>
        </xdr:cNvPr>
        <xdr:cNvCxnSpPr/>
      </xdr:nvCxnSpPr>
      <xdr:spPr>
        <a:xfrm flipV="1">
          <a:off x="2908300" y="1010901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xmlns="" id="{5F086070-F2A0-4A40-9B4C-A1AF54729A8B}"/>
            </a:ext>
          </a:extLst>
        </xdr:cNvPr>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xmlns="" id="{53A060BB-BD33-4918-9F99-6CC0BF32853D}"/>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xmlns="" id="{95443075-16FC-42DF-9AC9-755506C67714}"/>
            </a:ext>
          </a:extLst>
        </xdr:cNvPr>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60796</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xmlns="" id="{D73F040C-8051-4459-B2A1-1DF9D66A1DE2}"/>
            </a:ext>
          </a:extLst>
        </xdr:cNvPr>
        <xdr:cNvSpPr txBox="1"/>
      </xdr:nvSpPr>
      <xdr:spPr>
        <a:xfrm>
          <a:off x="35820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77124</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xmlns="" id="{69BEDA1D-D076-4CAD-B0DE-1A2FDE2EB497}"/>
            </a:ext>
          </a:extLst>
        </xdr:cNvPr>
        <xdr:cNvSpPr txBox="1"/>
      </xdr:nvSpPr>
      <xdr:spPr>
        <a:xfrm>
          <a:off x="27057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xmlns="" id="{4FCDCDD6-8E1A-4C9C-B461-F3BBA989A2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xmlns="" id="{AEF49FA4-6128-4D69-B033-564C958A791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xmlns="" id="{A5FB6148-2834-4DF3-91A8-1C36D55F803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xmlns="" id="{A43FDF54-E63E-466A-9DFC-82D8670E532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xmlns="" id="{B3CBF0E2-7C5A-4FE4-BDCA-9962D300110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xmlns="" id="{55595605-6F6F-4F5F-AAAC-7A04C1C65B2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xmlns="" id="{3CE8B15E-B180-41DA-A6AA-520B49E3A47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xmlns="" id="{84ACD3ED-74FD-44BD-9B2D-D61ED1EE36D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xmlns="" id="{E612C7AF-3DAE-4F15-BF82-BEB3305F0E6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xmlns="" id="{493B11C8-96BA-49E7-BFD7-AB14DCBE409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xmlns="" id="{F3BA71E9-4E96-4BB7-AFF6-97C17B1AC9F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a:extLst>
            <a:ext uri="{FF2B5EF4-FFF2-40B4-BE49-F238E27FC236}">
              <a16:creationId xmlns:a16="http://schemas.microsoft.com/office/drawing/2014/main" xmlns="" id="{58CCDAE0-28C9-45C0-B69C-FAEA5D86B4F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xmlns="" id="{FB48031A-44D8-472C-94A8-A47C5FD8AB3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a:extLst>
            <a:ext uri="{FF2B5EF4-FFF2-40B4-BE49-F238E27FC236}">
              <a16:creationId xmlns:a16="http://schemas.microsoft.com/office/drawing/2014/main" xmlns="" id="{5877CE86-867A-4D0F-BEB5-CD03573CD0F2}"/>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xmlns="" id="{4CFAA87B-235C-4750-A8E2-8AAFDFC31DF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a:extLst>
            <a:ext uri="{FF2B5EF4-FFF2-40B4-BE49-F238E27FC236}">
              <a16:creationId xmlns:a16="http://schemas.microsoft.com/office/drawing/2014/main" xmlns="" id="{3E6A59A7-0825-48C3-86BC-2AB7E3D0BF9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xmlns="" id="{6C1F0A35-3B68-4344-B0A2-00941CD27AF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a:extLst>
            <a:ext uri="{FF2B5EF4-FFF2-40B4-BE49-F238E27FC236}">
              <a16:creationId xmlns:a16="http://schemas.microsoft.com/office/drawing/2014/main" xmlns="" id="{E4763F9A-DDEC-42E0-826A-C7EC45A2C962}"/>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xmlns="" id="{CA656F60-6357-481E-B5D7-1BBFDF7135B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xmlns="" id="{DF6D65C4-03A7-4C23-B891-5EE8F38D43E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xmlns="" id="{5111F2D0-4FC7-4730-9DC4-32758EE325F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03" name="直線コネクタ 202">
          <a:extLst>
            <a:ext uri="{FF2B5EF4-FFF2-40B4-BE49-F238E27FC236}">
              <a16:creationId xmlns:a16="http://schemas.microsoft.com/office/drawing/2014/main" xmlns="" id="{97B731B2-97D4-4F0B-A4DF-FD68A90A60FF}"/>
            </a:ext>
          </a:extLst>
        </xdr:cNvPr>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04" name="【橋りょう・トンネル】&#10;一人当たり有形固定資産（償却資産）額最小値テキスト">
          <a:extLst>
            <a:ext uri="{FF2B5EF4-FFF2-40B4-BE49-F238E27FC236}">
              <a16:creationId xmlns:a16="http://schemas.microsoft.com/office/drawing/2014/main" xmlns="" id="{F39CB68E-8F18-42CD-B9F9-06320DFBBA8E}"/>
            </a:ext>
          </a:extLst>
        </xdr:cNvPr>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05" name="直線コネクタ 204">
          <a:extLst>
            <a:ext uri="{FF2B5EF4-FFF2-40B4-BE49-F238E27FC236}">
              <a16:creationId xmlns:a16="http://schemas.microsoft.com/office/drawing/2014/main" xmlns="" id="{324E946E-713B-45B8-91ED-C890AB089BF1}"/>
            </a:ext>
          </a:extLst>
        </xdr:cNvPr>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xmlns="" id="{3B19EB15-6913-4363-9BE3-7F25A37E286B}"/>
            </a:ext>
          </a:extLst>
        </xdr:cNvPr>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07" name="直線コネクタ 206">
          <a:extLst>
            <a:ext uri="{FF2B5EF4-FFF2-40B4-BE49-F238E27FC236}">
              <a16:creationId xmlns:a16="http://schemas.microsoft.com/office/drawing/2014/main" xmlns="" id="{E98BB3DC-3C26-4D50-B2E2-47BD287CAA5E}"/>
            </a:ext>
          </a:extLst>
        </xdr:cNvPr>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xmlns="" id="{46C2CC2B-B7E2-4939-BC81-6849EE59A804}"/>
            </a:ext>
          </a:extLst>
        </xdr:cNvPr>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9" name="フローチャート: 判断 208">
          <a:extLst>
            <a:ext uri="{FF2B5EF4-FFF2-40B4-BE49-F238E27FC236}">
              <a16:creationId xmlns:a16="http://schemas.microsoft.com/office/drawing/2014/main" xmlns="" id="{FA4AB080-1A4E-4662-83DE-07362EB9BBA9}"/>
            </a:ext>
          </a:extLst>
        </xdr:cNvPr>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0" name="フローチャート: 判断 209">
          <a:extLst>
            <a:ext uri="{FF2B5EF4-FFF2-40B4-BE49-F238E27FC236}">
              <a16:creationId xmlns:a16="http://schemas.microsoft.com/office/drawing/2014/main" xmlns="" id="{4B137C87-4EAD-4141-97BB-C3CFD8B1DD5C}"/>
            </a:ext>
          </a:extLst>
        </xdr:cNvPr>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11" name="フローチャート: 判断 210">
          <a:extLst>
            <a:ext uri="{FF2B5EF4-FFF2-40B4-BE49-F238E27FC236}">
              <a16:creationId xmlns:a16="http://schemas.microsoft.com/office/drawing/2014/main" xmlns="" id="{97E5C9DC-D50E-4333-B2E2-2496FD502E62}"/>
            </a:ext>
          </a:extLst>
        </xdr:cNvPr>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12" name="フローチャート: 判断 211">
          <a:extLst>
            <a:ext uri="{FF2B5EF4-FFF2-40B4-BE49-F238E27FC236}">
              <a16:creationId xmlns:a16="http://schemas.microsoft.com/office/drawing/2014/main" xmlns="" id="{D09BBE48-66B4-4244-8430-D84BEA99CAB2}"/>
            </a:ext>
          </a:extLst>
        </xdr:cNvPr>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xmlns="" id="{5950483A-9327-4D07-B967-66681456297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xmlns="" id="{17E28DDD-F383-433A-B627-AB1E5CD88A8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xmlns="" id="{5AEF24AD-9AEE-49D8-ACD6-A1664575DA0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9E8E673D-1308-41B2-BDCA-0982A7EE546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5ED18BC8-820E-47BD-B78F-A7C0FB85A6B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139940</xdr:rowOff>
    </xdr:from>
    <xdr:to>
      <xdr:col>55</xdr:col>
      <xdr:colOff>50800</xdr:colOff>
      <xdr:row>63</xdr:row>
      <xdr:rowOff>70090</xdr:rowOff>
    </xdr:to>
    <xdr:sp macro="" textlink="">
      <xdr:nvSpPr>
        <xdr:cNvPr id="218" name="楕円 217">
          <a:extLst>
            <a:ext uri="{FF2B5EF4-FFF2-40B4-BE49-F238E27FC236}">
              <a16:creationId xmlns:a16="http://schemas.microsoft.com/office/drawing/2014/main" xmlns="" id="{E617DBE8-C52F-4780-9EFE-B0B91A4A229B}"/>
            </a:ext>
          </a:extLst>
        </xdr:cNvPr>
        <xdr:cNvSpPr/>
      </xdr:nvSpPr>
      <xdr:spPr>
        <a:xfrm>
          <a:off x="10426700" y="107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118367</xdr:rowOff>
    </xdr:from>
    <xdr:ext cx="599010" cy="259045"/>
    <xdr:sp macro="" textlink="">
      <xdr:nvSpPr>
        <xdr:cNvPr id="219" name="【橋りょう・トンネル】&#10;一人当たり有形固定資産（償却資産）額該当値テキスト">
          <a:extLst>
            <a:ext uri="{FF2B5EF4-FFF2-40B4-BE49-F238E27FC236}">
              <a16:creationId xmlns:a16="http://schemas.microsoft.com/office/drawing/2014/main" xmlns="" id="{AD9557F1-D2F8-452A-9AB2-C368CE2A3AA4}"/>
            </a:ext>
          </a:extLst>
        </xdr:cNvPr>
        <xdr:cNvSpPr txBox="1"/>
      </xdr:nvSpPr>
      <xdr:spPr>
        <a:xfrm>
          <a:off x="10515600" y="1074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142744</xdr:rowOff>
    </xdr:from>
    <xdr:to>
      <xdr:col>50</xdr:col>
      <xdr:colOff>165100</xdr:colOff>
      <xdr:row>63</xdr:row>
      <xdr:rowOff>72894</xdr:rowOff>
    </xdr:to>
    <xdr:sp macro="" textlink="">
      <xdr:nvSpPr>
        <xdr:cNvPr id="220" name="楕円 219">
          <a:extLst>
            <a:ext uri="{FF2B5EF4-FFF2-40B4-BE49-F238E27FC236}">
              <a16:creationId xmlns:a16="http://schemas.microsoft.com/office/drawing/2014/main" xmlns="" id="{4D90115A-70E2-4CB0-A8E6-CB020E604D7C}"/>
            </a:ext>
          </a:extLst>
        </xdr:cNvPr>
        <xdr:cNvSpPr/>
      </xdr:nvSpPr>
      <xdr:spPr>
        <a:xfrm>
          <a:off x="9588500" y="10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19290</xdr:rowOff>
    </xdr:from>
    <xdr:to>
      <xdr:col>55</xdr:col>
      <xdr:colOff>0</xdr:colOff>
      <xdr:row>63</xdr:row>
      <xdr:rowOff>22094</xdr:rowOff>
    </xdr:to>
    <xdr:cxnSp macro="">
      <xdr:nvCxnSpPr>
        <xdr:cNvPr id="221" name="直線コネクタ 220">
          <a:extLst>
            <a:ext uri="{FF2B5EF4-FFF2-40B4-BE49-F238E27FC236}">
              <a16:creationId xmlns:a16="http://schemas.microsoft.com/office/drawing/2014/main" xmlns="" id="{C497FE7F-A7E2-4812-BD7D-459372323486}"/>
            </a:ext>
          </a:extLst>
        </xdr:cNvPr>
        <xdr:cNvCxnSpPr/>
      </xdr:nvCxnSpPr>
      <xdr:spPr>
        <a:xfrm flipV="1">
          <a:off x="9639300" y="10820640"/>
          <a:ext cx="838200" cy="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148135</xdr:rowOff>
    </xdr:from>
    <xdr:to>
      <xdr:col>46</xdr:col>
      <xdr:colOff>38100</xdr:colOff>
      <xdr:row>63</xdr:row>
      <xdr:rowOff>78285</xdr:rowOff>
    </xdr:to>
    <xdr:sp macro="" textlink="">
      <xdr:nvSpPr>
        <xdr:cNvPr id="222" name="楕円 221">
          <a:extLst>
            <a:ext uri="{FF2B5EF4-FFF2-40B4-BE49-F238E27FC236}">
              <a16:creationId xmlns:a16="http://schemas.microsoft.com/office/drawing/2014/main" xmlns="" id="{8D4E8C04-0CAE-4FBA-89F6-AFC758B32BED}"/>
            </a:ext>
          </a:extLst>
        </xdr:cNvPr>
        <xdr:cNvSpPr/>
      </xdr:nvSpPr>
      <xdr:spPr>
        <a:xfrm>
          <a:off x="8699500" y="107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22094</xdr:rowOff>
    </xdr:from>
    <xdr:to>
      <xdr:col>50</xdr:col>
      <xdr:colOff>114300</xdr:colOff>
      <xdr:row>63</xdr:row>
      <xdr:rowOff>27485</xdr:rowOff>
    </xdr:to>
    <xdr:cxnSp macro="">
      <xdr:nvCxnSpPr>
        <xdr:cNvPr id="223" name="直線コネクタ 222">
          <a:extLst>
            <a:ext uri="{FF2B5EF4-FFF2-40B4-BE49-F238E27FC236}">
              <a16:creationId xmlns:a16="http://schemas.microsoft.com/office/drawing/2014/main" xmlns="" id="{77C07DDC-D18F-4278-B937-B181C6A5A624}"/>
            </a:ext>
          </a:extLst>
        </xdr:cNvPr>
        <xdr:cNvCxnSpPr/>
      </xdr:nvCxnSpPr>
      <xdr:spPr>
        <a:xfrm flipV="1">
          <a:off x="8750300" y="10823444"/>
          <a:ext cx="889000" cy="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24" name="n_1aveValue【橋りょう・トンネル】&#10;一人当たり有形固定資産（償却資産）額">
          <a:extLst>
            <a:ext uri="{FF2B5EF4-FFF2-40B4-BE49-F238E27FC236}">
              <a16:creationId xmlns:a16="http://schemas.microsoft.com/office/drawing/2014/main" xmlns="" id="{6C661AC3-AFFF-40B1-92EA-678C66530A01}"/>
            </a:ext>
          </a:extLst>
        </xdr:cNvPr>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25" name="n_2aveValue【橋りょう・トンネル】&#10;一人当たり有形固定資産（償却資産）額">
          <a:extLst>
            <a:ext uri="{FF2B5EF4-FFF2-40B4-BE49-F238E27FC236}">
              <a16:creationId xmlns:a16="http://schemas.microsoft.com/office/drawing/2014/main" xmlns="" id="{145A23B0-EBDA-4322-8366-23084F33696D}"/>
            </a:ext>
          </a:extLst>
        </xdr:cNvPr>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xmlns="" id="{65B2DC0C-5011-4755-9E27-6FFE0D70E3F3}"/>
            </a:ext>
          </a:extLst>
        </xdr:cNvPr>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64021</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xmlns="" id="{7DE0C81D-6697-4460-8CAD-855F8B4BE81D}"/>
            </a:ext>
          </a:extLst>
        </xdr:cNvPr>
        <xdr:cNvSpPr txBox="1"/>
      </xdr:nvSpPr>
      <xdr:spPr>
        <a:xfrm>
          <a:off x="9327095" y="1086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69412</xdr:rowOff>
    </xdr:from>
    <xdr:ext cx="599010" cy="259045"/>
    <xdr:sp macro="" textlink="">
      <xdr:nvSpPr>
        <xdr:cNvPr id="228" name="n_2mainValue【橋りょう・トンネル】&#10;一人当たり有形固定資産（償却資産）額">
          <a:extLst>
            <a:ext uri="{FF2B5EF4-FFF2-40B4-BE49-F238E27FC236}">
              <a16:creationId xmlns:a16="http://schemas.microsoft.com/office/drawing/2014/main" xmlns="" id="{E16AAA55-D158-42EC-93BF-46949225455C}"/>
            </a:ext>
          </a:extLst>
        </xdr:cNvPr>
        <xdr:cNvSpPr txBox="1"/>
      </xdr:nvSpPr>
      <xdr:spPr>
        <a:xfrm>
          <a:off x="8450795" y="1087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xmlns="" id="{F2B6C6AE-8DEC-4DBB-9C0D-086E2AF6F39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xmlns="" id="{1A5331B5-6947-4E68-AE24-44238642119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xmlns="" id="{B82207D0-87AE-4D1E-9443-9C117DC218A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xmlns="" id="{B35767CC-7646-463C-B521-CA590E4C2D0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xmlns="" id="{100DCA22-1225-4A23-8F13-E8670705A16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xmlns="" id="{02D5EBA7-8440-4277-97C4-7F6CED4AA4F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xmlns="" id="{483FEF4F-23E5-47C9-A6C0-7CE104F816E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xmlns="" id="{32F34515-FB47-4CCF-8AAD-CA83DD00561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xmlns="" id="{AC8352BD-E2EB-4F96-814C-BAFD489B5E8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xmlns="" id="{D6804CF7-E9D7-42FB-BDE4-B74FAE5651C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a:extLst>
            <a:ext uri="{FF2B5EF4-FFF2-40B4-BE49-F238E27FC236}">
              <a16:creationId xmlns:a16="http://schemas.microsoft.com/office/drawing/2014/main" xmlns="" id="{069D785B-FFD4-447E-8289-0773855801D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a:extLst>
            <a:ext uri="{FF2B5EF4-FFF2-40B4-BE49-F238E27FC236}">
              <a16:creationId xmlns:a16="http://schemas.microsoft.com/office/drawing/2014/main" xmlns="" id="{02B2266B-A41B-4EBE-B4EB-B20157A3BDF7}"/>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a:extLst>
            <a:ext uri="{FF2B5EF4-FFF2-40B4-BE49-F238E27FC236}">
              <a16:creationId xmlns:a16="http://schemas.microsoft.com/office/drawing/2014/main" xmlns="" id="{2498BF7C-7BEB-4C8F-85CA-30FE62028A3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a:extLst>
            <a:ext uri="{FF2B5EF4-FFF2-40B4-BE49-F238E27FC236}">
              <a16:creationId xmlns:a16="http://schemas.microsoft.com/office/drawing/2014/main" xmlns="" id="{DC66D684-4EC8-4A84-962E-18D9F861F46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a:extLst>
            <a:ext uri="{FF2B5EF4-FFF2-40B4-BE49-F238E27FC236}">
              <a16:creationId xmlns:a16="http://schemas.microsoft.com/office/drawing/2014/main" xmlns="" id="{BB8EFFD0-F074-4C4C-B272-296E59160B3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a:extLst>
            <a:ext uri="{FF2B5EF4-FFF2-40B4-BE49-F238E27FC236}">
              <a16:creationId xmlns:a16="http://schemas.microsoft.com/office/drawing/2014/main" xmlns="" id="{09436458-1E62-457E-BB5F-F69D2271105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a:extLst>
            <a:ext uri="{FF2B5EF4-FFF2-40B4-BE49-F238E27FC236}">
              <a16:creationId xmlns:a16="http://schemas.microsoft.com/office/drawing/2014/main" xmlns="" id="{64C0E417-F194-43C3-8CFE-772164E20A4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a:extLst>
            <a:ext uri="{FF2B5EF4-FFF2-40B4-BE49-F238E27FC236}">
              <a16:creationId xmlns:a16="http://schemas.microsoft.com/office/drawing/2014/main" xmlns="" id="{205321AC-92CE-498F-9A5F-3F89162C520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a:extLst>
            <a:ext uri="{FF2B5EF4-FFF2-40B4-BE49-F238E27FC236}">
              <a16:creationId xmlns:a16="http://schemas.microsoft.com/office/drawing/2014/main" xmlns="" id="{B4DD3D42-B4D4-4017-AF99-FD18A7B7361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a:extLst>
            <a:ext uri="{FF2B5EF4-FFF2-40B4-BE49-F238E27FC236}">
              <a16:creationId xmlns:a16="http://schemas.microsoft.com/office/drawing/2014/main" xmlns="" id="{720B4065-5749-46FC-8282-9B29207D37E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a:extLst>
            <a:ext uri="{FF2B5EF4-FFF2-40B4-BE49-F238E27FC236}">
              <a16:creationId xmlns:a16="http://schemas.microsoft.com/office/drawing/2014/main" xmlns="" id="{95D5480C-4516-40DA-BF13-9C0A3B68C0C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a:extLst>
            <a:ext uri="{FF2B5EF4-FFF2-40B4-BE49-F238E27FC236}">
              <a16:creationId xmlns:a16="http://schemas.microsoft.com/office/drawing/2014/main" xmlns="" id="{EFAED05C-3A63-43F5-88C3-161BA11A786A}"/>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xmlns="" id="{C1562649-52C6-4137-A3EC-CDDF1A6C725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xmlns="" id="{528C65F0-78A1-485B-826F-9953EE5242F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xmlns="" id="{549F14D1-92A2-4D31-846A-C8032636F77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54" name="直線コネクタ 253">
          <a:extLst>
            <a:ext uri="{FF2B5EF4-FFF2-40B4-BE49-F238E27FC236}">
              <a16:creationId xmlns:a16="http://schemas.microsoft.com/office/drawing/2014/main" xmlns="" id="{944ABDFA-9ACD-4B50-B721-8DAD2A0CE8E9}"/>
            </a:ext>
          </a:extLst>
        </xdr:cNvPr>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55" name="【公営住宅】&#10;有形固定資産減価償却率最小値テキスト">
          <a:extLst>
            <a:ext uri="{FF2B5EF4-FFF2-40B4-BE49-F238E27FC236}">
              <a16:creationId xmlns:a16="http://schemas.microsoft.com/office/drawing/2014/main" xmlns="" id="{C9E7CBF4-EA52-469A-B19D-AD23EB361622}"/>
            </a:ext>
          </a:extLst>
        </xdr:cNvPr>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56" name="直線コネクタ 255">
          <a:extLst>
            <a:ext uri="{FF2B5EF4-FFF2-40B4-BE49-F238E27FC236}">
              <a16:creationId xmlns:a16="http://schemas.microsoft.com/office/drawing/2014/main" xmlns="" id="{A08D35FE-E6A7-49F5-A2D1-F248FEF18416}"/>
            </a:ext>
          </a:extLst>
        </xdr:cNvPr>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公営住宅】&#10;有形固定資産減価償却率最大値テキスト">
          <a:extLst>
            <a:ext uri="{FF2B5EF4-FFF2-40B4-BE49-F238E27FC236}">
              <a16:creationId xmlns:a16="http://schemas.microsoft.com/office/drawing/2014/main" xmlns="" id="{40DD467B-F547-4233-9A27-B0FBD794D9AE}"/>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a:extLst>
            <a:ext uri="{FF2B5EF4-FFF2-40B4-BE49-F238E27FC236}">
              <a16:creationId xmlns:a16="http://schemas.microsoft.com/office/drawing/2014/main" xmlns="" id="{EA76E26B-6A9A-446B-A11C-8908A112DE3C}"/>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59" name="【公営住宅】&#10;有形固定資産減価償却率平均値テキスト">
          <a:extLst>
            <a:ext uri="{FF2B5EF4-FFF2-40B4-BE49-F238E27FC236}">
              <a16:creationId xmlns:a16="http://schemas.microsoft.com/office/drawing/2014/main" xmlns="" id="{5CC46F55-9156-4BA0-9FB7-364F5DEBF094}"/>
            </a:ext>
          </a:extLst>
        </xdr:cNvPr>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60" name="フローチャート: 判断 259">
          <a:extLst>
            <a:ext uri="{FF2B5EF4-FFF2-40B4-BE49-F238E27FC236}">
              <a16:creationId xmlns:a16="http://schemas.microsoft.com/office/drawing/2014/main" xmlns="" id="{D864B450-14E8-428C-8C0A-F2355D03DCF5}"/>
            </a:ext>
          </a:extLst>
        </xdr:cNvPr>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61" name="フローチャート: 判断 260">
          <a:extLst>
            <a:ext uri="{FF2B5EF4-FFF2-40B4-BE49-F238E27FC236}">
              <a16:creationId xmlns:a16="http://schemas.microsoft.com/office/drawing/2014/main" xmlns="" id="{23837EB8-9B1A-42BF-9431-AEF33559261E}"/>
            </a:ext>
          </a:extLst>
        </xdr:cNvPr>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62" name="フローチャート: 判断 261">
          <a:extLst>
            <a:ext uri="{FF2B5EF4-FFF2-40B4-BE49-F238E27FC236}">
              <a16:creationId xmlns:a16="http://schemas.microsoft.com/office/drawing/2014/main" xmlns="" id="{EEF0CCDA-C955-4210-9C0C-429314B6EB37}"/>
            </a:ext>
          </a:extLst>
        </xdr:cNvPr>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63" name="フローチャート: 判断 262">
          <a:extLst>
            <a:ext uri="{FF2B5EF4-FFF2-40B4-BE49-F238E27FC236}">
              <a16:creationId xmlns:a16="http://schemas.microsoft.com/office/drawing/2014/main" xmlns="" id="{89D8B180-B512-402C-97D3-73AFDEDE0A2A}"/>
            </a:ext>
          </a:extLst>
        </xdr:cNvPr>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95219F21-7EB7-4997-8743-E5709AC69F7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3D03BB4D-844D-4FE8-BC63-BFDBEC6329C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8DFFE233-C30E-41F6-84DA-BA8E874B6BF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1719782B-8F76-47ED-B806-B53002AAB1D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10EF006D-866E-4078-8393-670BD565841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126093</xdr:rowOff>
    </xdr:from>
    <xdr:to>
      <xdr:col>24</xdr:col>
      <xdr:colOff>114300</xdr:colOff>
      <xdr:row>79</xdr:row>
      <xdr:rowOff>56243</xdr:rowOff>
    </xdr:to>
    <xdr:sp macro="" textlink="">
      <xdr:nvSpPr>
        <xdr:cNvPr id="269" name="楕円 268">
          <a:extLst>
            <a:ext uri="{FF2B5EF4-FFF2-40B4-BE49-F238E27FC236}">
              <a16:creationId xmlns:a16="http://schemas.microsoft.com/office/drawing/2014/main" xmlns="" id="{95717DDD-726C-487F-886B-B168AD79DF68}"/>
            </a:ext>
          </a:extLst>
        </xdr:cNvPr>
        <xdr:cNvSpPr/>
      </xdr:nvSpPr>
      <xdr:spPr>
        <a:xfrm>
          <a:off x="45847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148970</xdr:rowOff>
    </xdr:from>
    <xdr:ext cx="405111" cy="259045"/>
    <xdr:sp macro="" textlink="">
      <xdr:nvSpPr>
        <xdr:cNvPr id="270" name="【公営住宅】&#10;有形固定資産減価償却率該当値テキスト">
          <a:extLst>
            <a:ext uri="{FF2B5EF4-FFF2-40B4-BE49-F238E27FC236}">
              <a16:creationId xmlns:a16="http://schemas.microsoft.com/office/drawing/2014/main" xmlns="" id="{311DC7D4-92DD-43AC-98F4-43BAA983E88F}"/>
            </a:ext>
          </a:extLst>
        </xdr:cNvPr>
        <xdr:cNvSpPr txBox="1"/>
      </xdr:nvSpPr>
      <xdr:spPr>
        <a:xfrm>
          <a:off x="4673600" y="1335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162016</xdr:rowOff>
    </xdr:from>
    <xdr:to>
      <xdr:col>20</xdr:col>
      <xdr:colOff>38100</xdr:colOff>
      <xdr:row>79</xdr:row>
      <xdr:rowOff>92166</xdr:rowOff>
    </xdr:to>
    <xdr:sp macro="" textlink="">
      <xdr:nvSpPr>
        <xdr:cNvPr id="271" name="楕円 270">
          <a:extLst>
            <a:ext uri="{FF2B5EF4-FFF2-40B4-BE49-F238E27FC236}">
              <a16:creationId xmlns:a16="http://schemas.microsoft.com/office/drawing/2014/main" xmlns="" id="{A7D4F000-F554-40A7-AAC2-F1F23F6888EB}"/>
            </a:ext>
          </a:extLst>
        </xdr:cNvPr>
        <xdr:cNvSpPr/>
      </xdr:nvSpPr>
      <xdr:spPr>
        <a:xfrm>
          <a:off x="3746500" y="135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5443</xdr:rowOff>
    </xdr:from>
    <xdr:to>
      <xdr:col>24</xdr:col>
      <xdr:colOff>63500</xdr:colOff>
      <xdr:row>79</xdr:row>
      <xdr:rowOff>41366</xdr:rowOff>
    </xdr:to>
    <xdr:cxnSp macro="">
      <xdr:nvCxnSpPr>
        <xdr:cNvPr id="272" name="直線コネクタ 271">
          <a:extLst>
            <a:ext uri="{FF2B5EF4-FFF2-40B4-BE49-F238E27FC236}">
              <a16:creationId xmlns:a16="http://schemas.microsoft.com/office/drawing/2014/main" xmlns="" id="{9BA0351D-28BB-433D-A09E-8240D042F2CE}"/>
            </a:ext>
          </a:extLst>
        </xdr:cNvPr>
        <xdr:cNvCxnSpPr/>
      </xdr:nvCxnSpPr>
      <xdr:spPr>
        <a:xfrm flipV="1">
          <a:off x="3797300" y="135499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37919</xdr:rowOff>
    </xdr:from>
    <xdr:to>
      <xdr:col>15</xdr:col>
      <xdr:colOff>101600</xdr:colOff>
      <xdr:row>80</xdr:row>
      <xdr:rowOff>139519</xdr:rowOff>
    </xdr:to>
    <xdr:sp macro="" textlink="">
      <xdr:nvSpPr>
        <xdr:cNvPr id="273" name="楕円 272">
          <a:extLst>
            <a:ext uri="{FF2B5EF4-FFF2-40B4-BE49-F238E27FC236}">
              <a16:creationId xmlns:a16="http://schemas.microsoft.com/office/drawing/2014/main" xmlns="" id="{FFEFD20C-EABB-4847-A35B-51D20AAD7864}"/>
            </a:ext>
          </a:extLst>
        </xdr:cNvPr>
        <xdr:cNvSpPr/>
      </xdr:nvSpPr>
      <xdr:spPr>
        <a:xfrm>
          <a:off x="28575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41366</xdr:rowOff>
    </xdr:from>
    <xdr:to>
      <xdr:col>19</xdr:col>
      <xdr:colOff>177800</xdr:colOff>
      <xdr:row>80</xdr:row>
      <xdr:rowOff>88719</xdr:rowOff>
    </xdr:to>
    <xdr:cxnSp macro="">
      <xdr:nvCxnSpPr>
        <xdr:cNvPr id="274" name="直線コネクタ 273">
          <a:extLst>
            <a:ext uri="{FF2B5EF4-FFF2-40B4-BE49-F238E27FC236}">
              <a16:creationId xmlns:a16="http://schemas.microsoft.com/office/drawing/2014/main" xmlns="" id="{43ED2234-3EC0-4A78-B5E6-12CAF5CC2E6C}"/>
            </a:ext>
          </a:extLst>
        </xdr:cNvPr>
        <xdr:cNvCxnSpPr/>
      </xdr:nvCxnSpPr>
      <xdr:spPr>
        <a:xfrm flipV="1">
          <a:off x="2908300" y="13585916"/>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32675</xdr:rowOff>
    </xdr:from>
    <xdr:ext cx="405111" cy="259045"/>
    <xdr:sp macro="" textlink="">
      <xdr:nvSpPr>
        <xdr:cNvPr id="275" name="n_1aveValue【公営住宅】&#10;有形固定資産減価償却率">
          <a:extLst>
            <a:ext uri="{FF2B5EF4-FFF2-40B4-BE49-F238E27FC236}">
              <a16:creationId xmlns:a16="http://schemas.microsoft.com/office/drawing/2014/main" xmlns="" id="{507D6E8E-3820-4638-A82C-3C8423679C2A}"/>
            </a:ext>
          </a:extLst>
        </xdr:cNvPr>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76" name="n_2aveValue【公営住宅】&#10;有形固定資産減価償却率">
          <a:extLst>
            <a:ext uri="{FF2B5EF4-FFF2-40B4-BE49-F238E27FC236}">
              <a16:creationId xmlns:a16="http://schemas.microsoft.com/office/drawing/2014/main" xmlns="" id="{330ECB7A-A8EF-4012-94DB-DCA3F375865F}"/>
            </a:ext>
          </a:extLst>
        </xdr:cNvPr>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77" name="n_3aveValue【公営住宅】&#10;有形固定資産減価償却率">
          <a:extLst>
            <a:ext uri="{FF2B5EF4-FFF2-40B4-BE49-F238E27FC236}">
              <a16:creationId xmlns:a16="http://schemas.microsoft.com/office/drawing/2014/main" xmlns="" id="{ACF62664-B473-4FE8-89FB-E3AD67A6B6A6}"/>
            </a:ext>
          </a:extLst>
        </xdr:cNvPr>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108693</xdr:rowOff>
    </xdr:from>
    <xdr:ext cx="405111" cy="259045"/>
    <xdr:sp macro="" textlink="">
      <xdr:nvSpPr>
        <xdr:cNvPr id="278" name="n_1mainValue【公営住宅】&#10;有形固定資産減価償却率">
          <a:extLst>
            <a:ext uri="{FF2B5EF4-FFF2-40B4-BE49-F238E27FC236}">
              <a16:creationId xmlns:a16="http://schemas.microsoft.com/office/drawing/2014/main" xmlns="" id="{529CFC8B-EF78-4373-BC44-E9DC24F5F1E7}"/>
            </a:ext>
          </a:extLst>
        </xdr:cNvPr>
        <xdr:cNvSpPr txBox="1"/>
      </xdr:nvSpPr>
      <xdr:spPr>
        <a:xfrm>
          <a:off x="3582044" y="133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130646</xdr:rowOff>
    </xdr:from>
    <xdr:ext cx="405111" cy="259045"/>
    <xdr:sp macro="" textlink="">
      <xdr:nvSpPr>
        <xdr:cNvPr id="279" name="n_2mainValue【公営住宅】&#10;有形固定資産減価償却率">
          <a:extLst>
            <a:ext uri="{FF2B5EF4-FFF2-40B4-BE49-F238E27FC236}">
              <a16:creationId xmlns:a16="http://schemas.microsoft.com/office/drawing/2014/main" xmlns="" id="{5A1C9AF9-7BF6-4728-BDB9-B9039799B6F9}"/>
            </a:ext>
          </a:extLst>
        </xdr:cNvPr>
        <xdr:cNvSpPr txBox="1"/>
      </xdr:nvSpPr>
      <xdr:spPr>
        <a:xfrm>
          <a:off x="2705744" y="13846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xmlns="" id="{0D744128-6A85-4957-85EB-297E7C9A093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xmlns="" id="{C4A09F06-E66D-459F-89CD-DFFEBFB27A1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xmlns="" id="{4FF85762-5A33-4A88-83B5-8C3C1DB1876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xmlns="" id="{6BD99480-17E1-454A-B384-4FDD067F21E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xmlns="" id="{2E618048-AA4C-4C08-BE47-729F5157B52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xmlns="" id="{4A752CF3-A5B5-4C84-9E85-08B28147AA6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xmlns="" id="{E93A13CC-2AE3-4A4F-AC6E-41D0D1A747A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xmlns="" id="{C4DD58C6-299B-426D-9775-D6CC4A2DF37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xmlns="" id="{D5F94A07-B0A1-4859-BB22-6F0ED2BF368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xmlns="" id="{979FF681-98B5-4824-9140-A30B91F2D1F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a:extLst>
            <a:ext uri="{FF2B5EF4-FFF2-40B4-BE49-F238E27FC236}">
              <a16:creationId xmlns:a16="http://schemas.microsoft.com/office/drawing/2014/main" xmlns="" id="{6B174337-069A-4FE1-8373-5FEE593E0AD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a:extLst>
            <a:ext uri="{FF2B5EF4-FFF2-40B4-BE49-F238E27FC236}">
              <a16:creationId xmlns:a16="http://schemas.microsoft.com/office/drawing/2014/main" xmlns="" id="{666159AD-7953-41AA-AD92-375274357C8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a:extLst>
            <a:ext uri="{FF2B5EF4-FFF2-40B4-BE49-F238E27FC236}">
              <a16:creationId xmlns:a16="http://schemas.microsoft.com/office/drawing/2014/main" xmlns="" id="{4D6E9126-A5E5-45D1-B1AE-9EB2AE3A87F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a:extLst>
            <a:ext uri="{FF2B5EF4-FFF2-40B4-BE49-F238E27FC236}">
              <a16:creationId xmlns:a16="http://schemas.microsoft.com/office/drawing/2014/main" xmlns="" id="{9F6CFA6E-682F-405E-8391-5C408FB565E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a:extLst>
            <a:ext uri="{FF2B5EF4-FFF2-40B4-BE49-F238E27FC236}">
              <a16:creationId xmlns:a16="http://schemas.microsoft.com/office/drawing/2014/main" xmlns="" id="{5AE2A57B-9AA1-4F5C-BBD6-59FD87B53B5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a:extLst>
            <a:ext uri="{FF2B5EF4-FFF2-40B4-BE49-F238E27FC236}">
              <a16:creationId xmlns:a16="http://schemas.microsoft.com/office/drawing/2014/main" xmlns="" id="{E5583F66-3207-4EB1-BAE1-7C037AAA0FC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a:extLst>
            <a:ext uri="{FF2B5EF4-FFF2-40B4-BE49-F238E27FC236}">
              <a16:creationId xmlns:a16="http://schemas.microsoft.com/office/drawing/2014/main" xmlns="" id="{C8C63C77-A283-4B82-8E9F-0A4C95979AB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a:extLst>
            <a:ext uri="{FF2B5EF4-FFF2-40B4-BE49-F238E27FC236}">
              <a16:creationId xmlns:a16="http://schemas.microsoft.com/office/drawing/2014/main" xmlns="" id="{E321FF74-BAB6-413B-BDAE-EF2FE87A233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xmlns="" id="{75CA0D43-D0F1-4944-B722-05BDAEFD99F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xmlns="" id="{0EDB8784-C4CB-49F5-93E7-70AFBAB5214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xmlns="" id="{5A37B441-97FE-4E91-B71F-7B987B7253D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01" name="直線コネクタ 300">
          <a:extLst>
            <a:ext uri="{FF2B5EF4-FFF2-40B4-BE49-F238E27FC236}">
              <a16:creationId xmlns:a16="http://schemas.microsoft.com/office/drawing/2014/main" xmlns="" id="{366DDF6C-DFBC-412F-B1F9-42DDDAAE86A6}"/>
            </a:ext>
          </a:extLst>
        </xdr:cNvPr>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02" name="【公営住宅】&#10;一人当たり面積最小値テキスト">
          <a:extLst>
            <a:ext uri="{FF2B5EF4-FFF2-40B4-BE49-F238E27FC236}">
              <a16:creationId xmlns:a16="http://schemas.microsoft.com/office/drawing/2014/main" xmlns="" id="{C98E0F5B-D0A7-4D2A-B066-A13B0BEFBC70}"/>
            </a:ext>
          </a:extLst>
        </xdr:cNvPr>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03" name="直線コネクタ 302">
          <a:extLst>
            <a:ext uri="{FF2B5EF4-FFF2-40B4-BE49-F238E27FC236}">
              <a16:creationId xmlns:a16="http://schemas.microsoft.com/office/drawing/2014/main" xmlns="" id="{374D2DD9-1443-4FD1-ADF0-2C502CCF4411}"/>
            </a:ext>
          </a:extLst>
        </xdr:cNvPr>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04" name="【公営住宅】&#10;一人当たり面積最大値テキスト">
          <a:extLst>
            <a:ext uri="{FF2B5EF4-FFF2-40B4-BE49-F238E27FC236}">
              <a16:creationId xmlns:a16="http://schemas.microsoft.com/office/drawing/2014/main" xmlns="" id="{5FFC59A7-1D28-4A2A-AF43-717D437CDC0C}"/>
            </a:ext>
          </a:extLst>
        </xdr:cNvPr>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05" name="直線コネクタ 304">
          <a:extLst>
            <a:ext uri="{FF2B5EF4-FFF2-40B4-BE49-F238E27FC236}">
              <a16:creationId xmlns:a16="http://schemas.microsoft.com/office/drawing/2014/main" xmlns="" id="{946948E8-447F-4B19-AA39-D8A1E0F9FA0F}"/>
            </a:ext>
          </a:extLst>
        </xdr:cNvPr>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06" name="【公営住宅】&#10;一人当たり面積平均値テキスト">
          <a:extLst>
            <a:ext uri="{FF2B5EF4-FFF2-40B4-BE49-F238E27FC236}">
              <a16:creationId xmlns:a16="http://schemas.microsoft.com/office/drawing/2014/main" xmlns="" id="{97E154AF-5BD7-490E-BB51-794F8114AE7F}"/>
            </a:ext>
          </a:extLst>
        </xdr:cNvPr>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07" name="フローチャート: 判断 306">
          <a:extLst>
            <a:ext uri="{FF2B5EF4-FFF2-40B4-BE49-F238E27FC236}">
              <a16:creationId xmlns:a16="http://schemas.microsoft.com/office/drawing/2014/main" xmlns="" id="{6AA8202A-B2D0-4877-A0D4-05BA0AEB415F}"/>
            </a:ext>
          </a:extLst>
        </xdr:cNvPr>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08" name="フローチャート: 判断 307">
          <a:extLst>
            <a:ext uri="{FF2B5EF4-FFF2-40B4-BE49-F238E27FC236}">
              <a16:creationId xmlns:a16="http://schemas.microsoft.com/office/drawing/2014/main" xmlns="" id="{EC25A53C-1DDD-4440-AC41-38AB7F80FF76}"/>
            </a:ext>
          </a:extLst>
        </xdr:cNvPr>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09" name="フローチャート: 判断 308">
          <a:extLst>
            <a:ext uri="{FF2B5EF4-FFF2-40B4-BE49-F238E27FC236}">
              <a16:creationId xmlns:a16="http://schemas.microsoft.com/office/drawing/2014/main" xmlns="" id="{6EBB9856-A2D4-4187-BD8C-787E202E294E}"/>
            </a:ext>
          </a:extLst>
        </xdr:cNvPr>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10" name="フローチャート: 判断 309">
          <a:extLst>
            <a:ext uri="{FF2B5EF4-FFF2-40B4-BE49-F238E27FC236}">
              <a16:creationId xmlns:a16="http://schemas.microsoft.com/office/drawing/2014/main" xmlns="" id="{D2D6BBF7-D30D-470D-B582-4CD02D3FC56E}"/>
            </a:ext>
          </a:extLst>
        </xdr:cNvPr>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xmlns="" id="{0F538EBD-98E3-4F5E-B05B-9350B2A46D0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xmlns="" id="{2B0F1F13-9DB8-4DC8-87AB-19F8262D9FA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xmlns="" id="{DA90C260-73B6-467E-A177-289FBAE2EB2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xmlns="" id="{972BC176-EC8E-4380-A9A4-3F7AA71AD79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xmlns="" id="{8AFDCF67-2DD4-4B47-B268-7CD79503EC7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135661</xdr:rowOff>
    </xdr:from>
    <xdr:to>
      <xdr:col>55</xdr:col>
      <xdr:colOff>50800</xdr:colOff>
      <xdr:row>85</xdr:row>
      <xdr:rowOff>65811</xdr:rowOff>
    </xdr:to>
    <xdr:sp macro="" textlink="">
      <xdr:nvSpPr>
        <xdr:cNvPr id="316" name="楕円 315">
          <a:extLst>
            <a:ext uri="{FF2B5EF4-FFF2-40B4-BE49-F238E27FC236}">
              <a16:creationId xmlns:a16="http://schemas.microsoft.com/office/drawing/2014/main" xmlns="" id="{66E35D04-3BA6-4897-A512-968C1A01DBDD}"/>
            </a:ext>
          </a:extLst>
        </xdr:cNvPr>
        <xdr:cNvSpPr/>
      </xdr:nvSpPr>
      <xdr:spPr>
        <a:xfrm>
          <a:off x="10426700" y="1453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114088</xdr:rowOff>
    </xdr:from>
    <xdr:ext cx="469744" cy="259045"/>
    <xdr:sp macro="" textlink="">
      <xdr:nvSpPr>
        <xdr:cNvPr id="317" name="【公営住宅】&#10;一人当たり面積該当値テキスト">
          <a:extLst>
            <a:ext uri="{FF2B5EF4-FFF2-40B4-BE49-F238E27FC236}">
              <a16:creationId xmlns:a16="http://schemas.microsoft.com/office/drawing/2014/main" xmlns="" id="{44FB4500-360D-4BE4-95CC-97F6D136C431}"/>
            </a:ext>
          </a:extLst>
        </xdr:cNvPr>
        <xdr:cNvSpPr txBox="1"/>
      </xdr:nvSpPr>
      <xdr:spPr>
        <a:xfrm>
          <a:off x="10515600" y="1451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139548</xdr:rowOff>
    </xdr:from>
    <xdr:to>
      <xdr:col>50</xdr:col>
      <xdr:colOff>165100</xdr:colOff>
      <xdr:row>85</xdr:row>
      <xdr:rowOff>69698</xdr:rowOff>
    </xdr:to>
    <xdr:sp macro="" textlink="">
      <xdr:nvSpPr>
        <xdr:cNvPr id="318" name="楕円 317">
          <a:extLst>
            <a:ext uri="{FF2B5EF4-FFF2-40B4-BE49-F238E27FC236}">
              <a16:creationId xmlns:a16="http://schemas.microsoft.com/office/drawing/2014/main" xmlns="" id="{66DB9EB8-0F0A-4023-AA46-5AFA84E05564}"/>
            </a:ext>
          </a:extLst>
        </xdr:cNvPr>
        <xdr:cNvSpPr/>
      </xdr:nvSpPr>
      <xdr:spPr>
        <a:xfrm>
          <a:off x="9588500" y="1454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15011</xdr:rowOff>
    </xdr:from>
    <xdr:to>
      <xdr:col>55</xdr:col>
      <xdr:colOff>0</xdr:colOff>
      <xdr:row>85</xdr:row>
      <xdr:rowOff>18898</xdr:rowOff>
    </xdr:to>
    <xdr:cxnSp macro="">
      <xdr:nvCxnSpPr>
        <xdr:cNvPr id="319" name="直線コネクタ 318">
          <a:extLst>
            <a:ext uri="{FF2B5EF4-FFF2-40B4-BE49-F238E27FC236}">
              <a16:creationId xmlns:a16="http://schemas.microsoft.com/office/drawing/2014/main" xmlns="" id="{72126D7F-A33A-4CA3-84B2-083235EC2162}"/>
            </a:ext>
          </a:extLst>
        </xdr:cNvPr>
        <xdr:cNvCxnSpPr/>
      </xdr:nvCxnSpPr>
      <xdr:spPr>
        <a:xfrm flipV="1">
          <a:off x="9639300" y="14588261"/>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143663</xdr:rowOff>
    </xdr:from>
    <xdr:to>
      <xdr:col>46</xdr:col>
      <xdr:colOff>38100</xdr:colOff>
      <xdr:row>85</xdr:row>
      <xdr:rowOff>73813</xdr:rowOff>
    </xdr:to>
    <xdr:sp macro="" textlink="">
      <xdr:nvSpPr>
        <xdr:cNvPr id="320" name="楕円 319">
          <a:extLst>
            <a:ext uri="{FF2B5EF4-FFF2-40B4-BE49-F238E27FC236}">
              <a16:creationId xmlns:a16="http://schemas.microsoft.com/office/drawing/2014/main" xmlns="" id="{4193B624-DF85-4A02-9771-109AE4493D17}"/>
            </a:ext>
          </a:extLst>
        </xdr:cNvPr>
        <xdr:cNvSpPr/>
      </xdr:nvSpPr>
      <xdr:spPr>
        <a:xfrm>
          <a:off x="8699500" y="145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18898</xdr:rowOff>
    </xdr:from>
    <xdr:to>
      <xdr:col>50</xdr:col>
      <xdr:colOff>114300</xdr:colOff>
      <xdr:row>85</xdr:row>
      <xdr:rowOff>23013</xdr:rowOff>
    </xdr:to>
    <xdr:cxnSp macro="">
      <xdr:nvCxnSpPr>
        <xdr:cNvPr id="321" name="直線コネクタ 320">
          <a:extLst>
            <a:ext uri="{FF2B5EF4-FFF2-40B4-BE49-F238E27FC236}">
              <a16:creationId xmlns:a16="http://schemas.microsoft.com/office/drawing/2014/main" xmlns="" id="{2366CBE0-64A5-4901-A30E-ABECF07D2864}"/>
            </a:ext>
          </a:extLst>
        </xdr:cNvPr>
        <xdr:cNvCxnSpPr/>
      </xdr:nvCxnSpPr>
      <xdr:spPr>
        <a:xfrm flipV="1">
          <a:off x="8750300" y="14592148"/>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22" name="n_1aveValue【公営住宅】&#10;一人当たり面積">
          <a:extLst>
            <a:ext uri="{FF2B5EF4-FFF2-40B4-BE49-F238E27FC236}">
              <a16:creationId xmlns:a16="http://schemas.microsoft.com/office/drawing/2014/main" xmlns="" id="{E37636E4-DD78-4050-A574-C17800F12B38}"/>
            </a:ext>
          </a:extLst>
        </xdr:cNvPr>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23" name="n_2aveValue【公営住宅】&#10;一人当たり面積">
          <a:extLst>
            <a:ext uri="{FF2B5EF4-FFF2-40B4-BE49-F238E27FC236}">
              <a16:creationId xmlns:a16="http://schemas.microsoft.com/office/drawing/2014/main" xmlns="" id="{15DA3616-89DE-4C88-BE3B-6DBB153DA251}"/>
            </a:ext>
          </a:extLst>
        </xdr:cNvPr>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24" name="n_3aveValue【公営住宅】&#10;一人当たり面積">
          <a:extLst>
            <a:ext uri="{FF2B5EF4-FFF2-40B4-BE49-F238E27FC236}">
              <a16:creationId xmlns:a16="http://schemas.microsoft.com/office/drawing/2014/main" xmlns="" id="{D0B10968-C002-428E-BC88-8E7715BCDD54}"/>
            </a:ext>
          </a:extLst>
        </xdr:cNvPr>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60825</xdr:rowOff>
    </xdr:from>
    <xdr:ext cx="469744" cy="259045"/>
    <xdr:sp macro="" textlink="">
      <xdr:nvSpPr>
        <xdr:cNvPr id="325" name="n_1mainValue【公営住宅】&#10;一人当たり面積">
          <a:extLst>
            <a:ext uri="{FF2B5EF4-FFF2-40B4-BE49-F238E27FC236}">
              <a16:creationId xmlns:a16="http://schemas.microsoft.com/office/drawing/2014/main" xmlns="" id="{FF2B1348-AB2E-487C-A945-7ED8187F8DE2}"/>
            </a:ext>
          </a:extLst>
        </xdr:cNvPr>
        <xdr:cNvSpPr txBox="1"/>
      </xdr:nvSpPr>
      <xdr:spPr>
        <a:xfrm>
          <a:off x="9391727" y="1463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64940</xdr:rowOff>
    </xdr:from>
    <xdr:ext cx="469744" cy="259045"/>
    <xdr:sp macro="" textlink="">
      <xdr:nvSpPr>
        <xdr:cNvPr id="326" name="n_2mainValue【公営住宅】&#10;一人当たり面積">
          <a:extLst>
            <a:ext uri="{FF2B5EF4-FFF2-40B4-BE49-F238E27FC236}">
              <a16:creationId xmlns:a16="http://schemas.microsoft.com/office/drawing/2014/main" xmlns="" id="{92B1EC15-DB51-4AD5-867F-80E8B030241A}"/>
            </a:ext>
          </a:extLst>
        </xdr:cNvPr>
        <xdr:cNvSpPr txBox="1"/>
      </xdr:nvSpPr>
      <xdr:spPr>
        <a:xfrm>
          <a:off x="8515427" y="1463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xmlns="" id="{4985B14D-C137-4DF0-B388-E586E2E20DA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xmlns="" id="{36C9E89B-183C-4B2E-8C5F-B462CE3CD5B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xmlns="" id="{6411037C-3890-40F1-9348-42235AA5B39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xmlns="" id="{54868321-8CDA-4F1D-BD7A-87542001793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xmlns="" id="{ACAD627E-1E75-48D8-9B0E-578A4FF5382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xmlns="" id="{F4ADBA13-670F-4477-AF35-75389B00911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xmlns="" id="{886DCDDF-A0EE-473B-8854-C9BE08055EB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xmlns="" id="{647A3259-D180-4B12-AD22-F7C1D26D85A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xmlns="" id="{FFFA056C-2F95-4348-95F5-883AEEE4E8E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xmlns="" id="{26193E89-722B-45F3-B190-E705C1CD9B7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xmlns="" id="{D147FAEF-5AF7-40A1-827F-FD033AA4FF3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xmlns="" id="{F027505B-8A86-4A6C-8CB8-DB790559D4A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xmlns="" id="{585F58B8-0117-4A90-BFD7-D42CD22419B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xmlns="" id="{4F13C475-6F15-435B-BB43-06ACF8EFFEC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xmlns="" id="{3783BB3A-BEB9-40AE-A7E1-57E8A650DF7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xmlns="" id="{A601B0DA-3716-4C02-9B4F-82DDF8BEBFB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xmlns="" id="{222AC58E-0234-41B0-A837-114445EE0B8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xmlns="" id="{55BC1C2C-16A4-4E7B-BB11-B0B315EAD6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xmlns="" id="{CCC79A0B-63F5-4D75-B130-69EEA1D619C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xmlns="" id="{E3FCC4CD-CEFA-4FDB-8B79-03BEE962A48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xmlns="" id="{945C74FC-968D-40E6-A83F-F102A00C87F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xmlns="" id="{3814E458-5532-4B38-A31E-7342D41FD6F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xmlns="" id="{62A98A1B-A6B0-4491-8602-5636ABC4AE6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xmlns="" id="{E411CFE0-9DAB-4096-8DC8-C659CB0FBDC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a:extLst>
            <a:ext uri="{FF2B5EF4-FFF2-40B4-BE49-F238E27FC236}">
              <a16:creationId xmlns:a16="http://schemas.microsoft.com/office/drawing/2014/main" xmlns="" id="{E4539370-AE18-4B3B-B5E0-9DFE51068D2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a:extLst>
            <a:ext uri="{FF2B5EF4-FFF2-40B4-BE49-F238E27FC236}">
              <a16:creationId xmlns:a16="http://schemas.microsoft.com/office/drawing/2014/main" xmlns="" id="{B40338EA-A95D-4BDF-8A6B-2987670E4FC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a:extLst>
            <a:ext uri="{FF2B5EF4-FFF2-40B4-BE49-F238E27FC236}">
              <a16:creationId xmlns:a16="http://schemas.microsoft.com/office/drawing/2014/main" xmlns="" id="{38BBE5E7-3E66-4E20-A2E0-D657F89F3F3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4" name="テキスト ボックス 353">
          <a:extLst>
            <a:ext uri="{FF2B5EF4-FFF2-40B4-BE49-F238E27FC236}">
              <a16:creationId xmlns:a16="http://schemas.microsoft.com/office/drawing/2014/main" xmlns="" id="{CD10FC15-2CCD-4BE9-A251-5D104573B86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a:extLst>
            <a:ext uri="{FF2B5EF4-FFF2-40B4-BE49-F238E27FC236}">
              <a16:creationId xmlns:a16="http://schemas.microsoft.com/office/drawing/2014/main" xmlns="" id="{97841DC8-9207-4469-9FF6-38CCCB77328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a:extLst>
            <a:ext uri="{FF2B5EF4-FFF2-40B4-BE49-F238E27FC236}">
              <a16:creationId xmlns:a16="http://schemas.microsoft.com/office/drawing/2014/main" xmlns="" id="{938AD4A9-D2DB-4735-9028-DC9BF4033D1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a:extLst>
            <a:ext uri="{FF2B5EF4-FFF2-40B4-BE49-F238E27FC236}">
              <a16:creationId xmlns:a16="http://schemas.microsoft.com/office/drawing/2014/main" xmlns="" id="{0E6DB0D9-BA3E-4717-8521-BD12C47CBCD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a:extLst>
            <a:ext uri="{FF2B5EF4-FFF2-40B4-BE49-F238E27FC236}">
              <a16:creationId xmlns:a16="http://schemas.microsoft.com/office/drawing/2014/main" xmlns="" id="{6A8CF689-BF96-4905-934D-FFDFD354BB2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a:extLst>
            <a:ext uri="{FF2B5EF4-FFF2-40B4-BE49-F238E27FC236}">
              <a16:creationId xmlns:a16="http://schemas.microsoft.com/office/drawing/2014/main" xmlns="" id="{3A1613B2-76C1-446D-86AC-11E0F4ECADF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a:extLst>
            <a:ext uri="{FF2B5EF4-FFF2-40B4-BE49-F238E27FC236}">
              <a16:creationId xmlns:a16="http://schemas.microsoft.com/office/drawing/2014/main" xmlns="" id="{A6994011-CBC5-495E-A66F-97C30DD68AC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a:extLst>
            <a:ext uri="{FF2B5EF4-FFF2-40B4-BE49-F238E27FC236}">
              <a16:creationId xmlns:a16="http://schemas.microsoft.com/office/drawing/2014/main" xmlns="" id="{5D170F87-CA36-4A45-B339-CA57ED51811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a:extLst>
            <a:ext uri="{FF2B5EF4-FFF2-40B4-BE49-F238E27FC236}">
              <a16:creationId xmlns:a16="http://schemas.microsoft.com/office/drawing/2014/main" xmlns="" id="{3C6376F3-4D19-4882-BDD4-9A35DE53879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a:extLst>
            <a:ext uri="{FF2B5EF4-FFF2-40B4-BE49-F238E27FC236}">
              <a16:creationId xmlns:a16="http://schemas.microsoft.com/office/drawing/2014/main" xmlns="" id="{BF8DA9B9-6A31-4895-8404-9E37A69A4CC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4" name="テキスト ボックス 363">
          <a:extLst>
            <a:ext uri="{FF2B5EF4-FFF2-40B4-BE49-F238E27FC236}">
              <a16:creationId xmlns:a16="http://schemas.microsoft.com/office/drawing/2014/main" xmlns="" id="{268B8057-36B5-4AEA-A5A8-DD1000009E1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a:extLst>
            <a:ext uri="{FF2B5EF4-FFF2-40B4-BE49-F238E27FC236}">
              <a16:creationId xmlns:a16="http://schemas.microsoft.com/office/drawing/2014/main" xmlns="" id="{A605F7C3-D9F1-4C1F-9704-81B1E5AED1D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a:extLst>
            <a:ext uri="{FF2B5EF4-FFF2-40B4-BE49-F238E27FC236}">
              <a16:creationId xmlns:a16="http://schemas.microsoft.com/office/drawing/2014/main" xmlns="" id="{F8567454-595C-415D-A209-6BF6B82339F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a:extLst>
            <a:ext uri="{FF2B5EF4-FFF2-40B4-BE49-F238E27FC236}">
              <a16:creationId xmlns:a16="http://schemas.microsoft.com/office/drawing/2014/main" xmlns="" id="{6E1C0067-E6D8-464C-B40C-DC2317C13B8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68" name="直線コネクタ 367">
          <a:extLst>
            <a:ext uri="{FF2B5EF4-FFF2-40B4-BE49-F238E27FC236}">
              <a16:creationId xmlns:a16="http://schemas.microsoft.com/office/drawing/2014/main" xmlns="" id="{637DED54-2299-4948-B5BC-AD77DCB27007}"/>
            </a:ext>
          </a:extLst>
        </xdr:cNvPr>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69" name="【認定こども園・幼稚園・保育所】&#10;有形固定資産減価償却率最小値テキスト">
          <a:extLst>
            <a:ext uri="{FF2B5EF4-FFF2-40B4-BE49-F238E27FC236}">
              <a16:creationId xmlns:a16="http://schemas.microsoft.com/office/drawing/2014/main" xmlns="" id="{72B1D261-1920-466E-B203-4BF0B1A70FC4}"/>
            </a:ext>
          </a:extLst>
        </xdr:cNvPr>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70" name="直線コネクタ 369">
          <a:extLst>
            <a:ext uri="{FF2B5EF4-FFF2-40B4-BE49-F238E27FC236}">
              <a16:creationId xmlns:a16="http://schemas.microsoft.com/office/drawing/2014/main" xmlns="" id="{C0CABB54-641D-4DA3-97D2-74BA3C98A822}"/>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1" name="【認定こども園・幼稚園・保育所】&#10;有形固定資産減価償却率最大値テキスト">
          <a:extLst>
            <a:ext uri="{FF2B5EF4-FFF2-40B4-BE49-F238E27FC236}">
              <a16:creationId xmlns:a16="http://schemas.microsoft.com/office/drawing/2014/main" xmlns="" id="{AF02B093-1E67-4C69-8456-A2AE1288C899}"/>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2" name="直線コネクタ 371">
          <a:extLst>
            <a:ext uri="{FF2B5EF4-FFF2-40B4-BE49-F238E27FC236}">
              <a16:creationId xmlns:a16="http://schemas.microsoft.com/office/drawing/2014/main" xmlns="" id="{4F948816-6B82-4D34-96B2-CA0D46CDCA31}"/>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73" name="【認定こども園・幼稚園・保育所】&#10;有形固定資産減価償却率平均値テキスト">
          <a:extLst>
            <a:ext uri="{FF2B5EF4-FFF2-40B4-BE49-F238E27FC236}">
              <a16:creationId xmlns:a16="http://schemas.microsoft.com/office/drawing/2014/main" xmlns="" id="{2BE5A1EA-0DDE-453B-924C-7DC7FC11ADD5}"/>
            </a:ext>
          </a:extLst>
        </xdr:cNvPr>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74" name="フローチャート: 判断 373">
          <a:extLst>
            <a:ext uri="{FF2B5EF4-FFF2-40B4-BE49-F238E27FC236}">
              <a16:creationId xmlns:a16="http://schemas.microsoft.com/office/drawing/2014/main" xmlns="" id="{7F3CA960-ED39-40D5-A656-7B6F3A1C4E95}"/>
            </a:ext>
          </a:extLst>
        </xdr:cNvPr>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5" name="フローチャート: 判断 374">
          <a:extLst>
            <a:ext uri="{FF2B5EF4-FFF2-40B4-BE49-F238E27FC236}">
              <a16:creationId xmlns:a16="http://schemas.microsoft.com/office/drawing/2014/main" xmlns="" id="{EAD76326-AC6C-4D75-9AD2-E15E892E971A}"/>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76" name="フローチャート: 判断 375">
          <a:extLst>
            <a:ext uri="{FF2B5EF4-FFF2-40B4-BE49-F238E27FC236}">
              <a16:creationId xmlns:a16="http://schemas.microsoft.com/office/drawing/2014/main" xmlns="" id="{D86374A9-8CB2-4E75-809C-131BC627C146}"/>
            </a:ext>
          </a:extLst>
        </xdr:cNvPr>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77" name="フローチャート: 判断 376">
          <a:extLst>
            <a:ext uri="{FF2B5EF4-FFF2-40B4-BE49-F238E27FC236}">
              <a16:creationId xmlns:a16="http://schemas.microsoft.com/office/drawing/2014/main" xmlns="" id="{7402665E-BAAD-4115-AE9D-0697E294F3E7}"/>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xmlns="" id="{30F24181-970D-4CF7-810A-A95825A1D7F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xmlns="" id="{0B34FB56-6555-4E96-9039-62000236F14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xmlns="" id="{8AFD137D-7D41-4615-B2ED-A4CCE62E992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xmlns="" id="{8D8EB992-78DB-4D39-B5BF-88DBC5F944D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xmlns="" id="{0D7211FD-C772-4CD1-BFE6-2D749B1D7F1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131536</xdr:rowOff>
    </xdr:from>
    <xdr:to>
      <xdr:col>85</xdr:col>
      <xdr:colOff>177800</xdr:colOff>
      <xdr:row>37</xdr:row>
      <xdr:rowOff>61686</xdr:rowOff>
    </xdr:to>
    <xdr:sp macro="" textlink="">
      <xdr:nvSpPr>
        <xdr:cNvPr id="383" name="楕円 382">
          <a:extLst>
            <a:ext uri="{FF2B5EF4-FFF2-40B4-BE49-F238E27FC236}">
              <a16:creationId xmlns:a16="http://schemas.microsoft.com/office/drawing/2014/main" xmlns="" id="{E1B6DDA4-0D2D-45DA-8CD1-0A7A980B5628}"/>
            </a:ext>
          </a:extLst>
        </xdr:cNvPr>
        <xdr:cNvSpPr/>
      </xdr:nvSpPr>
      <xdr:spPr>
        <a:xfrm>
          <a:off x="162687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154413</xdr:rowOff>
    </xdr:from>
    <xdr:ext cx="405111" cy="259045"/>
    <xdr:sp macro="" textlink="">
      <xdr:nvSpPr>
        <xdr:cNvPr id="384" name="【認定こども園・幼稚園・保育所】&#10;有形固定資産減価償却率該当値テキスト">
          <a:extLst>
            <a:ext uri="{FF2B5EF4-FFF2-40B4-BE49-F238E27FC236}">
              <a16:creationId xmlns:a16="http://schemas.microsoft.com/office/drawing/2014/main" xmlns="" id="{353CD790-31B5-48B6-86BF-18D10644F4DC}"/>
            </a:ext>
          </a:extLst>
        </xdr:cNvPr>
        <xdr:cNvSpPr txBox="1"/>
      </xdr:nvSpPr>
      <xdr:spPr>
        <a:xfrm>
          <a:off x="16357600" y="615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20501</xdr:rowOff>
    </xdr:from>
    <xdr:to>
      <xdr:col>81</xdr:col>
      <xdr:colOff>101600</xdr:colOff>
      <xdr:row>37</xdr:row>
      <xdr:rowOff>122101</xdr:rowOff>
    </xdr:to>
    <xdr:sp macro="" textlink="">
      <xdr:nvSpPr>
        <xdr:cNvPr id="385" name="楕円 384">
          <a:extLst>
            <a:ext uri="{FF2B5EF4-FFF2-40B4-BE49-F238E27FC236}">
              <a16:creationId xmlns:a16="http://schemas.microsoft.com/office/drawing/2014/main" xmlns="" id="{42568519-D597-4229-9B1A-8EF1163795B9}"/>
            </a:ext>
          </a:extLst>
        </xdr:cNvPr>
        <xdr:cNvSpPr/>
      </xdr:nvSpPr>
      <xdr:spPr>
        <a:xfrm>
          <a:off x="15430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10886</xdr:rowOff>
    </xdr:from>
    <xdr:to>
      <xdr:col>85</xdr:col>
      <xdr:colOff>127000</xdr:colOff>
      <xdr:row>37</xdr:row>
      <xdr:rowOff>71301</xdr:rowOff>
    </xdr:to>
    <xdr:cxnSp macro="">
      <xdr:nvCxnSpPr>
        <xdr:cNvPr id="386" name="直線コネクタ 385">
          <a:extLst>
            <a:ext uri="{FF2B5EF4-FFF2-40B4-BE49-F238E27FC236}">
              <a16:creationId xmlns:a16="http://schemas.microsoft.com/office/drawing/2014/main" xmlns="" id="{B8F10F69-9EAF-47D9-8FD7-F72831A3BB65}"/>
            </a:ext>
          </a:extLst>
        </xdr:cNvPr>
        <xdr:cNvCxnSpPr/>
      </xdr:nvCxnSpPr>
      <xdr:spPr>
        <a:xfrm flipV="1">
          <a:off x="15481300" y="6354536"/>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76019</xdr:rowOff>
    </xdr:from>
    <xdr:to>
      <xdr:col>76</xdr:col>
      <xdr:colOff>165100</xdr:colOff>
      <xdr:row>38</xdr:row>
      <xdr:rowOff>6169</xdr:rowOff>
    </xdr:to>
    <xdr:sp macro="" textlink="">
      <xdr:nvSpPr>
        <xdr:cNvPr id="387" name="楕円 386">
          <a:extLst>
            <a:ext uri="{FF2B5EF4-FFF2-40B4-BE49-F238E27FC236}">
              <a16:creationId xmlns:a16="http://schemas.microsoft.com/office/drawing/2014/main" xmlns="" id="{826B7408-29C2-448B-BAC6-9254A009AA0F}"/>
            </a:ext>
          </a:extLst>
        </xdr:cNvPr>
        <xdr:cNvSpPr/>
      </xdr:nvSpPr>
      <xdr:spPr>
        <a:xfrm>
          <a:off x="14541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71301</xdr:rowOff>
    </xdr:from>
    <xdr:to>
      <xdr:col>81</xdr:col>
      <xdr:colOff>50800</xdr:colOff>
      <xdr:row>37</xdr:row>
      <xdr:rowOff>126819</xdr:rowOff>
    </xdr:to>
    <xdr:cxnSp macro="">
      <xdr:nvCxnSpPr>
        <xdr:cNvPr id="388" name="直線コネクタ 387">
          <a:extLst>
            <a:ext uri="{FF2B5EF4-FFF2-40B4-BE49-F238E27FC236}">
              <a16:creationId xmlns:a16="http://schemas.microsoft.com/office/drawing/2014/main" xmlns="" id="{C5FF1E2A-0432-4B7C-8766-ED12DB877BDC}"/>
            </a:ext>
          </a:extLst>
        </xdr:cNvPr>
        <xdr:cNvCxnSpPr/>
      </xdr:nvCxnSpPr>
      <xdr:spPr>
        <a:xfrm flipV="1">
          <a:off x="14592300" y="64149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89" name="n_1aveValue【認定こども園・幼稚園・保育所】&#10;有形固定資産減価償却率">
          <a:extLst>
            <a:ext uri="{FF2B5EF4-FFF2-40B4-BE49-F238E27FC236}">
              <a16:creationId xmlns:a16="http://schemas.microsoft.com/office/drawing/2014/main" xmlns="" id="{4E41AEFC-F2F7-4281-ADD7-5548E967DA0C}"/>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390" name="n_2aveValue【認定こども園・幼稚園・保育所】&#10;有形固定資産減価償却率">
          <a:extLst>
            <a:ext uri="{FF2B5EF4-FFF2-40B4-BE49-F238E27FC236}">
              <a16:creationId xmlns:a16="http://schemas.microsoft.com/office/drawing/2014/main" xmlns="" id="{A990303A-5094-43CC-A9FD-9D6064C8F65B}"/>
            </a:ext>
          </a:extLst>
        </xdr:cNvPr>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91" name="n_3aveValue【認定こども園・幼稚園・保育所】&#10;有形固定資産減価償却率">
          <a:extLst>
            <a:ext uri="{FF2B5EF4-FFF2-40B4-BE49-F238E27FC236}">
              <a16:creationId xmlns:a16="http://schemas.microsoft.com/office/drawing/2014/main" xmlns="" id="{6C698221-BA10-43CC-91DE-075352D5CA69}"/>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138628</xdr:rowOff>
    </xdr:from>
    <xdr:ext cx="405111" cy="259045"/>
    <xdr:sp macro="" textlink="">
      <xdr:nvSpPr>
        <xdr:cNvPr id="392" name="n_1mainValue【認定こども園・幼稚園・保育所】&#10;有形固定資産減価償却率">
          <a:extLst>
            <a:ext uri="{FF2B5EF4-FFF2-40B4-BE49-F238E27FC236}">
              <a16:creationId xmlns:a16="http://schemas.microsoft.com/office/drawing/2014/main" xmlns="" id="{381D3575-043D-4481-87F9-96541328359F}"/>
            </a:ext>
          </a:extLst>
        </xdr:cNvPr>
        <xdr:cNvSpPr txBox="1"/>
      </xdr:nvSpPr>
      <xdr:spPr>
        <a:xfrm>
          <a:off x="152660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168746</xdr:rowOff>
    </xdr:from>
    <xdr:ext cx="405111" cy="259045"/>
    <xdr:sp macro="" textlink="">
      <xdr:nvSpPr>
        <xdr:cNvPr id="393" name="n_2mainValue【認定こども園・幼稚園・保育所】&#10;有形固定資産減価償却率">
          <a:extLst>
            <a:ext uri="{FF2B5EF4-FFF2-40B4-BE49-F238E27FC236}">
              <a16:creationId xmlns:a16="http://schemas.microsoft.com/office/drawing/2014/main" xmlns="" id="{6D69513F-EBF1-4E79-898D-A06F49DF7DB9}"/>
            </a:ext>
          </a:extLst>
        </xdr:cNvPr>
        <xdr:cNvSpPr txBox="1"/>
      </xdr:nvSpPr>
      <xdr:spPr>
        <a:xfrm>
          <a:off x="14389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a:extLst>
            <a:ext uri="{FF2B5EF4-FFF2-40B4-BE49-F238E27FC236}">
              <a16:creationId xmlns:a16="http://schemas.microsoft.com/office/drawing/2014/main" xmlns="" id="{6913E5B1-63C9-4A0A-B3F1-AB74B59470F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a:extLst>
            <a:ext uri="{FF2B5EF4-FFF2-40B4-BE49-F238E27FC236}">
              <a16:creationId xmlns:a16="http://schemas.microsoft.com/office/drawing/2014/main" xmlns="" id="{C5E4B58C-BE30-4EE5-BA7C-94FE28C4A1C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a:extLst>
            <a:ext uri="{FF2B5EF4-FFF2-40B4-BE49-F238E27FC236}">
              <a16:creationId xmlns:a16="http://schemas.microsoft.com/office/drawing/2014/main" xmlns="" id="{3A3112CA-54D0-42B2-90FE-8DF43447562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a:extLst>
            <a:ext uri="{FF2B5EF4-FFF2-40B4-BE49-F238E27FC236}">
              <a16:creationId xmlns:a16="http://schemas.microsoft.com/office/drawing/2014/main" xmlns="" id="{571A4EAF-8FEE-4F41-B01D-0A295C2E7BF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a:extLst>
            <a:ext uri="{FF2B5EF4-FFF2-40B4-BE49-F238E27FC236}">
              <a16:creationId xmlns:a16="http://schemas.microsoft.com/office/drawing/2014/main" xmlns="" id="{D59943F0-1EF6-45C0-A583-236F0754E5D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a:extLst>
            <a:ext uri="{FF2B5EF4-FFF2-40B4-BE49-F238E27FC236}">
              <a16:creationId xmlns:a16="http://schemas.microsoft.com/office/drawing/2014/main" xmlns="" id="{4868B57B-6F35-4A28-B32F-8C10B5FE600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a:extLst>
            <a:ext uri="{FF2B5EF4-FFF2-40B4-BE49-F238E27FC236}">
              <a16:creationId xmlns:a16="http://schemas.microsoft.com/office/drawing/2014/main" xmlns="" id="{16A79940-1467-4344-BE7A-3112EB5B44B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a:extLst>
            <a:ext uri="{FF2B5EF4-FFF2-40B4-BE49-F238E27FC236}">
              <a16:creationId xmlns:a16="http://schemas.microsoft.com/office/drawing/2014/main" xmlns="" id="{AD78473F-68D4-4CC6-B7F6-E71AF47EE22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a:extLst>
            <a:ext uri="{FF2B5EF4-FFF2-40B4-BE49-F238E27FC236}">
              <a16:creationId xmlns:a16="http://schemas.microsoft.com/office/drawing/2014/main" xmlns="" id="{61C14FEF-F9A5-4B37-9E15-C2281DAAAC0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a:extLst>
            <a:ext uri="{FF2B5EF4-FFF2-40B4-BE49-F238E27FC236}">
              <a16:creationId xmlns:a16="http://schemas.microsoft.com/office/drawing/2014/main" xmlns="" id="{E52CD4FA-EED8-4FCD-988D-8EA86C2CD2C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a:extLst>
            <a:ext uri="{FF2B5EF4-FFF2-40B4-BE49-F238E27FC236}">
              <a16:creationId xmlns:a16="http://schemas.microsoft.com/office/drawing/2014/main" xmlns="" id="{F3294694-4A7B-4E67-BDC1-611F1672CE2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xmlns="" id="{A61EB3D3-DB7C-40DF-8A1A-96AEE40288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a:extLst>
            <a:ext uri="{FF2B5EF4-FFF2-40B4-BE49-F238E27FC236}">
              <a16:creationId xmlns:a16="http://schemas.microsoft.com/office/drawing/2014/main" xmlns="" id="{4FE2081E-B3E2-4DD5-A8B2-59263AD1E20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a:extLst>
            <a:ext uri="{FF2B5EF4-FFF2-40B4-BE49-F238E27FC236}">
              <a16:creationId xmlns:a16="http://schemas.microsoft.com/office/drawing/2014/main" xmlns="" id="{5C56320A-6C24-4727-A8CC-4960022AC82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a:extLst>
            <a:ext uri="{FF2B5EF4-FFF2-40B4-BE49-F238E27FC236}">
              <a16:creationId xmlns:a16="http://schemas.microsoft.com/office/drawing/2014/main" xmlns="" id="{769F6907-8C95-4B0F-9739-24D092917D9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a:extLst>
            <a:ext uri="{FF2B5EF4-FFF2-40B4-BE49-F238E27FC236}">
              <a16:creationId xmlns:a16="http://schemas.microsoft.com/office/drawing/2014/main" xmlns="" id="{18A5DDDD-7805-42B0-8FFA-1A927B589A3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a:extLst>
            <a:ext uri="{FF2B5EF4-FFF2-40B4-BE49-F238E27FC236}">
              <a16:creationId xmlns:a16="http://schemas.microsoft.com/office/drawing/2014/main" xmlns="" id="{75FA6BAA-6B0F-4D87-BD92-10823B0F856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a:extLst>
            <a:ext uri="{FF2B5EF4-FFF2-40B4-BE49-F238E27FC236}">
              <a16:creationId xmlns:a16="http://schemas.microsoft.com/office/drawing/2014/main" xmlns="" id="{233ADFE1-1759-4830-95E9-660EC9E4403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a:extLst>
            <a:ext uri="{FF2B5EF4-FFF2-40B4-BE49-F238E27FC236}">
              <a16:creationId xmlns:a16="http://schemas.microsoft.com/office/drawing/2014/main" xmlns="" id="{C728C8B9-A0BC-4011-AF9A-F629D8525DD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a:extLst>
            <a:ext uri="{FF2B5EF4-FFF2-40B4-BE49-F238E27FC236}">
              <a16:creationId xmlns:a16="http://schemas.microsoft.com/office/drawing/2014/main" xmlns="" id="{DA1D1A4C-4334-4A92-BC65-8EAD7204E7F9}"/>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a:extLst>
            <a:ext uri="{FF2B5EF4-FFF2-40B4-BE49-F238E27FC236}">
              <a16:creationId xmlns:a16="http://schemas.microsoft.com/office/drawing/2014/main" xmlns="" id="{B93E1ADC-70C0-4E03-8FB5-D8E2A7C4EF4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a:extLst>
            <a:ext uri="{FF2B5EF4-FFF2-40B4-BE49-F238E27FC236}">
              <a16:creationId xmlns:a16="http://schemas.microsoft.com/office/drawing/2014/main" xmlns="" id="{B70EA37E-F81C-4DB9-9EA3-B82AB52FCFF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a:extLst>
            <a:ext uri="{FF2B5EF4-FFF2-40B4-BE49-F238E27FC236}">
              <a16:creationId xmlns:a16="http://schemas.microsoft.com/office/drawing/2014/main" xmlns="" id="{89CE4505-2E88-4C1F-B724-833AB2440DD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17" name="直線コネクタ 416">
          <a:extLst>
            <a:ext uri="{FF2B5EF4-FFF2-40B4-BE49-F238E27FC236}">
              <a16:creationId xmlns:a16="http://schemas.microsoft.com/office/drawing/2014/main" xmlns="" id="{EDE15269-14CF-42E2-83A5-68CD771EC9B2}"/>
            </a:ext>
          </a:extLst>
        </xdr:cNvPr>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18" name="【認定こども園・幼稚園・保育所】&#10;一人当たり面積最小値テキスト">
          <a:extLst>
            <a:ext uri="{FF2B5EF4-FFF2-40B4-BE49-F238E27FC236}">
              <a16:creationId xmlns:a16="http://schemas.microsoft.com/office/drawing/2014/main" xmlns="" id="{D3B855DF-5454-4953-8AEC-5FD464766D14}"/>
            </a:ext>
          </a:extLst>
        </xdr:cNvPr>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19" name="直線コネクタ 418">
          <a:extLst>
            <a:ext uri="{FF2B5EF4-FFF2-40B4-BE49-F238E27FC236}">
              <a16:creationId xmlns:a16="http://schemas.microsoft.com/office/drawing/2014/main" xmlns="" id="{25AD660F-1B55-40DE-98EA-15A9ECECDB6F}"/>
            </a:ext>
          </a:extLst>
        </xdr:cNvPr>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20" name="【認定こども園・幼稚園・保育所】&#10;一人当たり面積最大値テキスト">
          <a:extLst>
            <a:ext uri="{FF2B5EF4-FFF2-40B4-BE49-F238E27FC236}">
              <a16:creationId xmlns:a16="http://schemas.microsoft.com/office/drawing/2014/main" xmlns="" id="{3410FB7C-3EE7-47AD-976A-14C87C601403}"/>
            </a:ext>
          </a:extLst>
        </xdr:cNvPr>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21" name="直線コネクタ 420">
          <a:extLst>
            <a:ext uri="{FF2B5EF4-FFF2-40B4-BE49-F238E27FC236}">
              <a16:creationId xmlns:a16="http://schemas.microsoft.com/office/drawing/2014/main" xmlns="" id="{136C549E-C7BF-46E8-9373-80690F946EFE}"/>
            </a:ext>
          </a:extLst>
        </xdr:cNvPr>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422" name="【認定こども園・幼稚園・保育所】&#10;一人当たり面積平均値テキスト">
          <a:extLst>
            <a:ext uri="{FF2B5EF4-FFF2-40B4-BE49-F238E27FC236}">
              <a16:creationId xmlns:a16="http://schemas.microsoft.com/office/drawing/2014/main" xmlns="" id="{588BCFA1-3F62-42C5-A065-51AB5378E2AF}"/>
            </a:ext>
          </a:extLst>
        </xdr:cNvPr>
        <xdr:cNvSpPr txBox="1"/>
      </xdr:nvSpPr>
      <xdr:spPr>
        <a:xfrm>
          <a:off x="22199600" y="661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23" name="フローチャート: 判断 422">
          <a:extLst>
            <a:ext uri="{FF2B5EF4-FFF2-40B4-BE49-F238E27FC236}">
              <a16:creationId xmlns:a16="http://schemas.microsoft.com/office/drawing/2014/main" xmlns="" id="{4188A5F1-D4CD-4F39-9F45-07E853B42DD5}"/>
            </a:ext>
          </a:extLst>
        </xdr:cNvPr>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24" name="フローチャート: 判断 423">
          <a:extLst>
            <a:ext uri="{FF2B5EF4-FFF2-40B4-BE49-F238E27FC236}">
              <a16:creationId xmlns:a16="http://schemas.microsoft.com/office/drawing/2014/main" xmlns="" id="{9ACCAA6A-0D1D-43F4-91B6-D3B5B64EFDA2}"/>
            </a:ext>
          </a:extLst>
        </xdr:cNvPr>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25" name="フローチャート: 判断 424">
          <a:extLst>
            <a:ext uri="{FF2B5EF4-FFF2-40B4-BE49-F238E27FC236}">
              <a16:creationId xmlns:a16="http://schemas.microsoft.com/office/drawing/2014/main" xmlns="" id="{19DFDCD7-FA33-4499-B0F2-5A1EADA10785}"/>
            </a:ext>
          </a:extLst>
        </xdr:cNvPr>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26" name="フローチャート: 判断 425">
          <a:extLst>
            <a:ext uri="{FF2B5EF4-FFF2-40B4-BE49-F238E27FC236}">
              <a16:creationId xmlns:a16="http://schemas.microsoft.com/office/drawing/2014/main" xmlns="" id="{5EF36522-272E-4ED6-9F4F-AE04E274E05C}"/>
            </a:ext>
          </a:extLst>
        </xdr:cNvPr>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D9CF8994-F69B-46A7-9808-936C73CF338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D4D8088E-9B31-4167-9637-0D7FDF9F6F0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FCA6BD29-FBEC-477B-9CCA-93BAD7B4982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8B3324DE-47C0-4FDC-B246-7980EA34838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90948B37-6F81-45D1-BDD3-AABF168B3B2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80010</xdr:rowOff>
    </xdr:from>
    <xdr:to>
      <xdr:col>116</xdr:col>
      <xdr:colOff>114300</xdr:colOff>
      <xdr:row>40</xdr:row>
      <xdr:rowOff>10160</xdr:rowOff>
    </xdr:to>
    <xdr:sp macro="" textlink="">
      <xdr:nvSpPr>
        <xdr:cNvPr id="432" name="楕円 431">
          <a:extLst>
            <a:ext uri="{FF2B5EF4-FFF2-40B4-BE49-F238E27FC236}">
              <a16:creationId xmlns:a16="http://schemas.microsoft.com/office/drawing/2014/main" xmlns="" id="{29ACB64D-BC10-4C97-A624-6B00467D4FF0}"/>
            </a:ext>
          </a:extLst>
        </xdr:cNvPr>
        <xdr:cNvSpPr/>
      </xdr:nvSpPr>
      <xdr:spPr>
        <a:xfrm>
          <a:off x="221107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58437</xdr:rowOff>
    </xdr:from>
    <xdr:ext cx="469744" cy="259045"/>
    <xdr:sp macro="" textlink="">
      <xdr:nvSpPr>
        <xdr:cNvPr id="433" name="【認定こども園・幼稚園・保育所】&#10;一人当たり面積該当値テキスト">
          <a:extLst>
            <a:ext uri="{FF2B5EF4-FFF2-40B4-BE49-F238E27FC236}">
              <a16:creationId xmlns:a16="http://schemas.microsoft.com/office/drawing/2014/main" xmlns="" id="{8F19D8AA-1EE5-475C-8C88-B9451D8CFF1E}"/>
            </a:ext>
          </a:extLst>
        </xdr:cNvPr>
        <xdr:cNvSpPr txBox="1"/>
      </xdr:nvSpPr>
      <xdr:spPr>
        <a:xfrm>
          <a:off x="22199600" y="674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xdr:rowOff>
    </xdr:from>
    <xdr:to>
      <xdr:col>112</xdr:col>
      <xdr:colOff>38100</xdr:colOff>
      <xdr:row>39</xdr:row>
      <xdr:rowOff>115570</xdr:rowOff>
    </xdr:to>
    <xdr:sp macro="" textlink="">
      <xdr:nvSpPr>
        <xdr:cNvPr id="434" name="楕円 433">
          <a:extLst>
            <a:ext uri="{FF2B5EF4-FFF2-40B4-BE49-F238E27FC236}">
              <a16:creationId xmlns:a16="http://schemas.microsoft.com/office/drawing/2014/main" xmlns="" id="{C811EDB2-413E-440F-8FCA-87F0D6A95BCB}"/>
            </a:ext>
          </a:extLst>
        </xdr:cNvPr>
        <xdr:cNvSpPr/>
      </xdr:nvSpPr>
      <xdr:spPr>
        <a:xfrm>
          <a:off x="2127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64770</xdr:rowOff>
    </xdr:from>
    <xdr:to>
      <xdr:col>116</xdr:col>
      <xdr:colOff>63500</xdr:colOff>
      <xdr:row>39</xdr:row>
      <xdr:rowOff>130810</xdr:rowOff>
    </xdr:to>
    <xdr:cxnSp macro="">
      <xdr:nvCxnSpPr>
        <xdr:cNvPr id="435" name="直線コネクタ 434">
          <a:extLst>
            <a:ext uri="{FF2B5EF4-FFF2-40B4-BE49-F238E27FC236}">
              <a16:creationId xmlns:a16="http://schemas.microsoft.com/office/drawing/2014/main" xmlns="" id="{76E100D6-CCAA-4930-B6E3-44ED2256EFDF}"/>
            </a:ext>
          </a:extLst>
        </xdr:cNvPr>
        <xdr:cNvCxnSpPr/>
      </xdr:nvCxnSpPr>
      <xdr:spPr>
        <a:xfrm>
          <a:off x="21323300" y="6751320"/>
          <a:ext cx="8382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24130</xdr:rowOff>
    </xdr:from>
    <xdr:to>
      <xdr:col>107</xdr:col>
      <xdr:colOff>101600</xdr:colOff>
      <xdr:row>39</xdr:row>
      <xdr:rowOff>125730</xdr:rowOff>
    </xdr:to>
    <xdr:sp macro="" textlink="">
      <xdr:nvSpPr>
        <xdr:cNvPr id="436" name="楕円 435">
          <a:extLst>
            <a:ext uri="{FF2B5EF4-FFF2-40B4-BE49-F238E27FC236}">
              <a16:creationId xmlns:a16="http://schemas.microsoft.com/office/drawing/2014/main" xmlns="" id="{7F54B5FF-B95D-40F4-86FE-7EDB677478CC}"/>
            </a:ext>
          </a:extLst>
        </xdr:cNvPr>
        <xdr:cNvSpPr/>
      </xdr:nvSpPr>
      <xdr:spPr>
        <a:xfrm>
          <a:off x="203835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64770</xdr:rowOff>
    </xdr:from>
    <xdr:to>
      <xdr:col>111</xdr:col>
      <xdr:colOff>177800</xdr:colOff>
      <xdr:row>39</xdr:row>
      <xdr:rowOff>74930</xdr:rowOff>
    </xdr:to>
    <xdr:cxnSp macro="">
      <xdr:nvCxnSpPr>
        <xdr:cNvPr id="437" name="直線コネクタ 436">
          <a:extLst>
            <a:ext uri="{FF2B5EF4-FFF2-40B4-BE49-F238E27FC236}">
              <a16:creationId xmlns:a16="http://schemas.microsoft.com/office/drawing/2014/main" xmlns="" id="{C8BF5CE2-299E-4C31-BD30-82BCBC4F2209}"/>
            </a:ext>
          </a:extLst>
        </xdr:cNvPr>
        <xdr:cNvCxnSpPr/>
      </xdr:nvCxnSpPr>
      <xdr:spPr>
        <a:xfrm flipV="1">
          <a:off x="20434300" y="675132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139717</xdr:rowOff>
    </xdr:from>
    <xdr:ext cx="469744" cy="259045"/>
    <xdr:sp macro="" textlink="">
      <xdr:nvSpPr>
        <xdr:cNvPr id="438" name="n_1aveValue【認定こども園・幼稚園・保育所】&#10;一人当たり面積">
          <a:extLst>
            <a:ext uri="{FF2B5EF4-FFF2-40B4-BE49-F238E27FC236}">
              <a16:creationId xmlns:a16="http://schemas.microsoft.com/office/drawing/2014/main" xmlns="" id="{5C8262B3-1571-4328-9F44-96B7ADD650A7}"/>
            </a:ext>
          </a:extLst>
        </xdr:cNvPr>
        <xdr:cNvSpPr txBox="1"/>
      </xdr:nvSpPr>
      <xdr:spPr>
        <a:xfrm>
          <a:off x="21075727"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39" name="n_2aveValue【認定こども園・幼稚園・保育所】&#10;一人当たり面積">
          <a:extLst>
            <a:ext uri="{FF2B5EF4-FFF2-40B4-BE49-F238E27FC236}">
              <a16:creationId xmlns:a16="http://schemas.microsoft.com/office/drawing/2014/main" xmlns="" id="{7671E97C-80E2-46C9-9B59-BB0AA5CB137B}"/>
            </a:ext>
          </a:extLst>
        </xdr:cNvPr>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40" name="n_3aveValue【認定こども園・幼稚園・保育所】&#10;一人当たり面積">
          <a:extLst>
            <a:ext uri="{FF2B5EF4-FFF2-40B4-BE49-F238E27FC236}">
              <a16:creationId xmlns:a16="http://schemas.microsoft.com/office/drawing/2014/main" xmlns="" id="{6C5FC2A3-26B6-439F-9EEB-78EB2B53A314}"/>
            </a:ext>
          </a:extLst>
        </xdr:cNvPr>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132097</xdr:rowOff>
    </xdr:from>
    <xdr:ext cx="469744" cy="259045"/>
    <xdr:sp macro="" textlink="">
      <xdr:nvSpPr>
        <xdr:cNvPr id="441" name="n_1mainValue【認定こども園・幼稚園・保育所】&#10;一人当たり面積">
          <a:extLst>
            <a:ext uri="{FF2B5EF4-FFF2-40B4-BE49-F238E27FC236}">
              <a16:creationId xmlns:a16="http://schemas.microsoft.com/office/drawing/2014/main" xmlns="" id="{2ABB4DA6-1E82-4D00-8E46-FE3A810FF013}"/>
            </a:ext>
          </a:extLst>
        </xdr:cNvPr>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116857</xdr:rowOff>
    </xdr:from>
    <xdr:ext cx="469744" cy="259045"/>
    <xdr:sp macro="" textlink="">
      <xdr:nvSpPr>
        <xdr:cNvPr id="442" name="n_2mainValue【認定こども園・幼稚園・保育所】&#10;一人当たり面積">
          <a:extLst>
            <a:ext uri="{FF2B5EF4-FFF2-40B4-BE49-F238E27FC236}">
              <a16:creationId xmlns:a16="http://schemas.microsoft.com/office/drawing/2014/main" xmlns="" id="{0C35A344-D5B9-4383-9B5C-BA33AF5A9DBA}"/>
            </a:ext>
          </a:extLst>
        </xdr:cNvPr>
        <xdr:cNvSpPr txBox="1"/>
      </xdr:nvSpPr>
      <xdr:spPr>
        <a:xfrm>
          <a:off x="20199427" y="680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xmlns="" id="{979D9252-82DC-4D86-A98E-E432A8D4CAA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xmlns="" id="{85A03549-E4ED-4C19-9B45-E69CEF0296A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xmlns="" id="{92496908-4F3F-4964-BDD9-9998B471C78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xmlns="" id="{1F6DDD7B-0AE5-4ECD-A60B-27634628028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xmlns="" id="{698BD54F-BACA-46FC-BE84-474DA3C9FEA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xmlns="" id="{199A4A54-D887-4DD9-9399-0D0E2C29A0E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xmlns="" id="{B7793700-CF26-4311-8A69-EBB20F33ABC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xmlns="" id="{B323A3DA-DF6A-4CF2-BCE6-C23B725A2C8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xmlns="" id="{05C23BB8-E2A8-4124-B736-7786162F2E3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xmlns="" id="{9DE5E753-7CAA-42A5-93FA-D8A36CBD8EA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3" name="テキスト ボックス 452">
          <a:extLst>
            <a:ext uri="{FF2B5EF4-FFF2-40B4-BE49-F238E27FC236}">
              <a16:creationId xmlns:a16="http://schemas.microsoft.com/office/drawing/2014/main" xmlns="" id="{616A2C7F-B4BF-4B28-84A8-83F01B4308D2}"/>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a:extLst>
            <a:ext uri="{FF2B5EF4-FFF2-40B4-BE49-F238E27FC236}">
              <a16:creationId xmlns:a16="http://schemas.microsoft.com/office/drawing/2014/main" xmlns="" id="{D78BFB9C-9DFA-41BC-938E-E54D4250849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5" name="テキスト ボックス 454">
          <a:extLst>
            <a:ext uri="{FF2B5EF4-FFF2-40B4-BE49-F238E27FC236}">
              <a16:creationId xmlns:a16="http://schemas.microsoft.com/office/drawing/2014/main" xmlns="" id="{1FE34D89-F80C-4DEE-AED0-48B8A0E75E8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a:extLst>
            <a:ext uri="{FF2B5EF4-FFF2-40B4-BE49-F238E27FC236}">
              <a16:creationId xmlns:a16="http://schemas.microsoft.com/office/drawing/2014/main" xmlns="" id="{FC531D4F-507E-4517-8ADC-6BED545037C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a:extLst>
            <a:ext uri="{FF2B5EF4-FFF2-40B4-BE49-F238E27FC236}">
              <a16:creationId xmlns:a16="http://schemas.microsoft.com/office/drawing/2014/main" xmlns="" id="{5BFEA9DF-D69A-4F65-B599-475C3A75B6A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a:extLst>
            <a:ext uri="{FF2B5EF4-FFF2-40B4-BE49-F238E27FC236}">
              <a16:creationId xmlns:a16="http://schemas.microsoft.com/office/drawing/2014/main" xmlns="" id="{A3D5F460-9540-4B54-BB06-0A55F5DE6BD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a:extLst>
            <a:ext uri="{FF2B5EF4-FFF2-40B4-BE49-F238E27FC236}">
              <a16:creationId xmlns:a16="http://schemas.microsoft.com/office/drawing/2014/main" xmlns="" id="{EC1712E2-D1AC-48AA-82AD-13A8C7270E6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a:extLst>
            <a:ext uri="{FF2B5EF4-FFF2-40B4-BE49-F238E27FC236}">
              <a16:creationId xmlns:a16="http://schemas.microsoft.com/office/drawing/2014/main" xmlns="" id="{9F07B887-CD6B-462F-9E60-5600C9A0110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a:extLst>
            <a:ext uri="{FF2B5EF4-FFF2-40B4-BE49-F238E27FC236}">
              <a16:creationId xmlns:a16="http://schemas.microsoft.com/office/drawing/2014/main" xmlns="" id="{9C574BB8-5043-48F4-B095-FE995BB868C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a:extLst>
            <a:ext uri="{FF2B5EF4-FFF2-40B4-BE49-F238E27FC236}">
              <a16:creationId xmlns:a16="http://schemas.microsoft.com/office/drawing/2014/main" xmlns="" id="{EFAACDBD-EC79-49B3-A535-237C0736687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3" name="テキスト ボックス 462">
          <a:extLst>
            <a:ext uri="{FF2B5EF4-FFF2-40B4-BE49-F238E27FC236}">
              <a16:creationId xmlns:a16="http://schemas.microsoft.com/office/drawing/2014/main" xmlns="" id="{A28F039B-F310-4A71-9575-EBD920CB8637}"/>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a:extLst>
            <a:ext uri="{FF2B5EF4-FFF2-40B4-BE49-F238E27FC236}">
              <a16:creationId xmlns:a16="http://schemas.microsoft.com/office/drawing/2014/main" xmlns="" id="{D393F5BD-141C-4B5A-A862-E1FCBE37027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xmlns="" id="{D4CF2797-6277-4716-B751-08A2166442E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a:extLst>
            <a:ext uri="{FF2B5EF4-FFF2-40B4-BE49-F238E27FC236}">
              <a16:creationId xmlns:a16="http://schemas.microsoft.com/office/drawing/2014/main" xmlns="" id="{040FE1CE-475D-4246-82CE-C176F522717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67" name="直線コネクタ 466">
          <a:extLst>
            <a:ext uri="{FF2B5EF4-FFF2-40B4-BE49-F238E27FC236}">
              <a16:creationId xmlns:a16="http://schemas.microsoft.com/office/drawing/2014/main" xmlns="" id="{83204692-BBBB-4DA6-B012-4D84DD8C6254}"/>
            </a:ext>
          </a:extLst>
        </xdr:cNvPr>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68" name="【学校施設】&#10;有形固定資産減価償却率最小値テキスト">
          <a:extLst>
            <a:ext uri="{FF2B5EF4-FFF2-40B4-BE49-F238E27FC236}">
              <a16:creationId xmlns:a16="http://schemas.microsoft.com/office/drawing/2014/main" xmlns="" id="{FCB8E2D0-6066-4FC3-8440-2EDFA8186BFF}"/>
            </a:ext>
          </a:extLst>
        </xdr:cNvPr>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69" name="直線コネクタ 468">
          <a:extLst>
            <a:ext uri="{FF2B5EF4-FFF2-40B4-BE49-F238E27FC236}">
              <a16:creationId xmlns:a16="http://schemas.microsoft.com/office/drawing/2014/main" xmlns="" id="{98B27031-976F-41C4-9101-58E6980C50FE}"/>
            </a:ext>
          </a:extLst>
        </xdr:cNvPr>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70" name="【学校施設】&#10;有形固定資産減価償却率最大値テキスト">
          <a:extLst>
            <a:ext uri="{FF2B5EF4-FFF2-40B4-BE49-F238E27FC236}">
              <a16:creationId xmlns:a16="http://schemas.microsoft.com/office/drawing/2014/main" xmlns="" id="{940DBD1E-034A-4552-BD82-31F5DF17D290}"/>
            </a:ext>
          </a:extLst>
        </xdr:cNvPr>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71" name="直線コネクタ 470">
          <a:extLst>
            <a:ext uri="{FF2B5EF4-FFF2-40B4-BE49-F238E27FC236}">
              <a16:creationId xmlns:a16="http://schemas.microsoft.com/office/drawing/2014/main" xmlns="" id="{4FEED6ED-EB87-460A-AB83-909D9EE0EE71}"/>
            </a:ext>
          </a:extLst>
        </xdr:cNvPr>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72" name="【学校施設】&#10;有形固定資産減価償却率平均値テキスト">
          <a:extLst>
            <a:ext uri="{FF2B5EF4-FFF2-40B4-BE49-F238E27FC236}">
              <a16:creationId xmlns:a16="http://schemas.microsoft.com/office/drawing/2014/main" xmlns="" id="{FBC7898B-47B1-4557-A780-D00D74342D8E}"/>
            </a:ext>
          </a:extLst>
        </xdr:cNvPr>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73" name="フローチャート: 判断 472">
          <a:extLst>
            <a:ext uri="{FF2B5EF4-FFF2-40B4-BE49-F238E27FC236}">
              <a16:creationId xmlns:a16="http://schemas.microsoft.com/office/drawing/2014/main" xmlns="" id="{3A101891-D248-4E16-859B-0A96287C896F}"/>
            </a:ext>
          </a:extLst>
        </xdr:cNvPr>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74" name="フローチャート: 判断 473">
          <a:extLst>
            <a:ext uri="{FF2B5EF4-FFF2-40B4-BE49-F238E27FC236}">
              <a16:creationId xmlns:a16="http://schemas.microsoft.com/office/drawing/2014/main" xmlns="" id="{C54988AD-B759-450D-B919-1D93EA332D1D}"/>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75" name="フローチャート: 判断 474">
          <a:extLst>
            <a:ext uri="{FF2B5EF4-FFF2-40B4-BE49-F238E27FC236}">
              <a16:creationId xmlns:a16="http://schemas.microsoft.com/office/drawing/2014/main" xmlns="" id="{B1DAF3E5-90B6-4824-A416-DB3901AEEAE2}"/>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76" name="フローチャート: 判断 475">
          <a:extLst>
            <a:ext uri="{FF2B5EF4-FFF2-40B4-BE49-F238E27FC236}">
              <a16:creationId xmlns:a16="http://schemas.microsoft.com/office/drawing/2014/main" xmlns="" id="{4AC02467-E7D8-49FF-8262-474437AFD859}"/>
            </a:ext>
          </a:extLst>
        </xdr:cNvPr>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xmlns="" id="{B08CFC0A-427C-49D6-9E0D-247A1E08E2B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xmlns="" id="{73BD0E51-A49F-46F4-8137-741A06451AA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511FEBD3-E9A8-401E-9FB1-9C795E11694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1AFE05FF-9790-472E-95AC-656B06715A7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5C488472-8A97-4480-8DF9-F22FD8F557B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82" name="楕円 481">
          <a:extLst>
            <a:ext uri="{FF2B5EF4-FFF2-40B4-BE49-F238E27FC236}">
              <a16:creationId xmlns:a16="http://schemas.microsoft.com/office/drawing/2014/main" xmlns="" id="{7FE801A8-F210-4373-9297-EAA4F5D894FE}"/>
            </a:ext>
          </a:extLst>
        </xdr:cNvPr>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483" name="【学校施設】&#10;有形固定資産減価償却率該当値テキスト">
          <a:extLst>
            <a:ext uri="{FF2B5EF4-FFF2-40B4-BE49-F238E27FC236}">
              <a16:creationId xmlns:a16="http://schemas.microsoft.com/office/drawing/2014/main" xmlns="" id="{D16D366F-7AE0-4F5D-A1A0-5A845E9F567E}"/>
            </a:ext>
          </a:extLst>
        </xdr:cNvPr>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xdr:rowOff>
    </xdr:from>
    <xdr:to>
      <xdr:col>81</xdr:col>
      <xdr:colOff>101600</xdr:colOff>
      <xdr:row>59</xdr:row>
      <xdr:rowOff>113665</xdr:rowOff>
    </xdr:to>
    <xdr:sp macro="" textlink="">
      <xdr:nvSpPr>
        <xdr:cNvPr id="484" name="楕円 483">
          <a:extLst>
            <a:ext uri="{FF2B5EF4-FFF2-40B4-BE49-F238E27FC236}">
              <a16:creationId xmlns:a16="http://schemas.microsoft.com/office/drawing/2014/main" xmlns="" id="{B8213445-A135-4E21-9880-34804D650A2E}"/>
            </a:ext>
          </a:extLst>
        </xdr:cNvPr>
        <xdr:cNvSpPr/>
      </xdr:nvSpPr>
      <xdr:spPr>
        <a:xfrm>
          <a:off x="15430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62865</xdr:rowOff>
    </xdr:to>
    <xdr:cxnSp macro="">
      <xdr:nvCxnSpPr>
        <xdr:cNvPr id="485" name="直線コネクタ 484">
          <a:extLst>
            <a:ext uri="{FF2B5EF4-FFF2-40B4-BE49-F238E27FC236}">
              <a16:creationId xmlns:a16="http://schemas.microsoft.com/office/drawing/2014/main" xmlns="" id="{7F63F3DF-5722-444B-8D61-A657A50057D1}"/>
            </a:ext>
          </a:extLst>
        </xdr:cNvPr>
        <xdr:cNvCxnSpPr/>
      </xdr:nvCxnSpPr>
      <xdr:spPr>
        <a:xfrm flipV="1">
          <a:off x="15481300" y="101727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13970</xdr:rowOff>
    </xdr:from>
    <xdr:to>
      <xdr:col>76</xdr:col>
      <xdr:colOff>165100</xdr:colOff>
      <xdr:row>59</xdr:row>
      <xdr:rowOff>115570</xdr:rowOff>
    </xdr:to>
    <xdr:sp macro="" textlink="">
      <xdr:nvSpPr>
        <xdr:cNvPr id="486" name="楕円 485">
          <a:extLst>
            <a:ext uri="{FF2B5EF4-FFF2-40B4-BE49-F238E27FC236}">
              <a16:creationId xmlns:a16="http://schemas.microsoft.com/office/drawing/2014/main" xmlns="" id="{6580E7D0-11B2-40D2-AC1B-DC0F50F72457}"/>
            </a:ext>
          </a:extLst>
        </xdr:cNvPr>
        <xdr:cNvSpPr/>
      </xdr:nvSpPr>
      <xdr:spPr>
        <a:xfrm>
          <a:off x="14541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62865</xdr:rowOff>
    </xdr:from>
    <xdr:to>
      <xdr:col>81</xdr:col>
      <xdr:colOff>50800</xdr:colOff>
      <xdr:row>59</xdr:row>
      <xdr:rowOff>64770</xdr:rowOff>
    </xdr:to>
    <xdr:cxnSp macro="">
      <xdr:nvCxnSpPr>
        <xdr:cNvPr id="487" name="直線コネクタ 486">
          <a:extLst>
            <a:ext uri="{FF2B5EF4-FFF2-40B4-BE49-F238E27FC236}">
              <a16:creationId xmlns:a16="http://schemas.microsoft.com/office/drawing/2014/main" xmlns="" id="{5CDF5F3C-413F-44E7-A807-2AF39E74CD83}"/>
            </a:ext>
          </a:extLst>
        </xdr:cNvPr>
        <xdr:cNvCxnSpPr/>
      </xdr:nvCxnSpPr>
      <xdr:spPr>
        <a:xfrm flipV="1">
          <a:off x="14592300" y="101784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88" name="n_1aveValue【学校施設】&#10;有形固定資産減価償却率">
          <a:extLst>
            <a:ext uri="{FF2B5EF4-FFF2-40B4-BE49-F238E27FC236}">
              <a16:creationId xmlns:a16="http://schemas.microsoft.com/office/drawing/2014/main" xmlns="" id="{C9964B48-2F11-4FA7-9F5E-77751A3C6B47}"/>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89" name="n_2aveValue【学校施設】&#10;有形固定資産減価償却率">
          <a:extLst>
            <a:ext uri="{FF2B5EF4-FFF2-40B4-BE49-F238E27FC236}">
              <a16:creationId xmlns:a16="http://schemas.microsoft.com/office/drawing/2014/main" xmlns="" id="{6E736A29-69F1-40FC-A0DF-11496ADB0ACA}"/>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490" name="n_3aveValue【学校施設】&#10;有形固定資産減価償却率">
          <a:extLst>
            <a:ext uri="{FF2B5EF4-FFF2-40B4-BE49-F238E27FC236}">
              <a16:creationId xmlns:a16="http://schemas.microsoft.com/office/drawing/2014/main" xmlns="" id="{E6ECD5C2-8E4C-467C-9981-AF7B11508136}"/>
            </a:ext>
          </a:extLst>
        </xdr:cNvPr>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130192</xdr:rowOff>
    </xdr:from>
    <xdr:ext cx="405111" cy="259045"/>
    <xdr:sp macro="" textlink="">
      <xdr:nvSpPr>
        <xdr:cNvPr id="491" name="n_1mainValue【学校施設】&#10;有形固定資産減価償却率">
          <a:extLst>
            <a:ext uri="{FF2B5EF4-FFF2-40B4-BE49-F238E27FC236}">
              <a16:creationId xmlns:a16="http://schemas.microsoft.com/office/drawing/2014/main" xmlns="" id="{DC5A6680-B1F3-43A1-A6E7-C2E52A695BA2}"/>
            </a:ext>
          </a:extLst>
        </xdr:cNvPr>
        <xdr:cNvSpPr txBox="1"/>
      </xdr:nvSpPr>
      <xdr:spPr>
        <a:xfrm>
          <a:off x="15266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492" name="n_2mainValue【学校施設】&#10;有形固定資産減価償却率">
          <a:extLst>
            <a:ext uri="{FF2B5EF4-FFF2-40B4-BE49-F238E27FC236}">
              <a16:creationId xmlns:a16="http://schemas.microsoft.com/office/drawing/2014/main" xmlns="" id="{C2EF207A-5B80-40F7-8E55-E6DAFE8B8D10}"/>
            </a:ext>
          </a:extLst>
        </xdr:cNvPr>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a:extLst>
            <a:ext uri="{FF2B5EF4-FFF2-40B4-BE49-F238E27FC236}">
              <a16:creationId xmlns:a16="http://schemas.microsoft.com/office/drawing/2014/main" xmlns="" id="{609D5442-1614-41C3-87CA-369858941C0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a:extLst>
            <a:ext uri="{FF2B5EF4-FFF2-40B4-BE49-F238E27FC236}">
              <a16:creationId xmlns:a16="http://schemas.microsoft.com/office/drawing/2014/main" xmlns="" id="{A2599428-AE47-49DD-8500-AC808660C7E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a:extLst>
            <a:ext uri="{FF2B5EF4-FFF2-40B4-BE49-F238E27FC236}">
              <a16:creationId xmlns:a16="http://schemas.microsoft.com/office/drawing/2014/main" xmlns="" id="{ADE3CC62-8C16-4F23-B29A-1416EBACCD3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a:extLst>
            <a:ext uri="{FF2B5EF4-FFF2-40B4-BE49-F238E27FC236}">
              <a16:creationId xmlns:a16="http://schemas.microsoft.com/office/drawing/2014/main" xmlns="" id="{4B3738B9-B91B-4A89-886C-9A0AB8403D1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a:extLst>
            <a:ext uri="{FF2B5EF4-FFF2-40B4-BE49-F238E27FC236}">
              <a16:creationId xmlns:a16="http://schemas.microsoft.com/office/drawing/2014/main" xmlns="" id="{5A1C25B7-A3AB-416F-9BB9-829318333FD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a:extLst>
            <a:ext uri="{FF2B5EF4-FFF2-40B4-BE49-F238E27FC236}">
              <a16:creationId xmlns:a16="http://schemas.microsoft.com/office/drawing/2014/main" xmlns="" id="{45D34C59-D767-4B5D-BB78-1AB8A13FA0F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a:extLst>
            <a:ext uri="{FF2B5EF4-FFF2-40B4-BE49-F238E27FC236}">
              <a16:creationId xmlns:a16="http://schemas.microsoft.com/office/drawing/2014/main" xmlns="" id="{1F6F4968-B3D9-411A-A2D7-E81B2793C59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a:extLst>
            <a:ext uri="{FF2B5EF4-FFF2-40B4-BE49-F238E27FC236}">
              <a16:creationId xmlns:a16="http://schemas.microsoft.com/office/drawing/2014/main" xmlns="" id="{2522ACBD-3CAF-4621-86D7-7BBADD873D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a:extLst>
            <a:ext uri="{FF2B5EF4-FFF2-40B4-BE49-F238E27FC236}">
              <a16:creationId xmlns:a16="http://schemas.microsoft.com/office/drawing/2014/main" xmlns="" id="{920D6E91-55C9-4D5D-95AD-A7A46E47073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a:extLst>
            <a:ext uri="{FF2B5EF4-FFF2-40B4-BE49-F238E27FC236}">
              <a16:creationId xmlns:a16="http://schemas.microsoft.com/office/drawing/2014/main" xmlns="" id="{202D943F-872E-43D8-B8AC-FE9E0300C2A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3" name="直線コネクタ 502">
          <a:extLst>
            <a:ext uri="{FF2B5EF4-FFF2-40B4-BE49-F238E27FC236}">
              <a16:creationId xmlns:a16="http://schemas.microsoft.com/office/drawing/2014/main" xmlns="" id="{181D72CC-247C-4E24-9D09-B52E3751960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4" name="テキスト ボックス 503">
          <a:extLst>
            <a:ext uri="{FF2B5EF4-FFF2-40B4-BE49-F238E27FC236}">
              <a16:creationId xmlns:a16="http://schemas.microsoft.com/office/drawing/2014/main" xmlns="" id="{32F762FA-758D-4D39-95B3-9C26D86B641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5" name="直線コネクタ 504">
          <a:extLst>
            <a:ext uri="{FF2B5EF4-FFF2-40B4-BE49-F238E27FC236}">
              <a16:creationId xmlns:a16="http://schemas.microsoft.com/office/drawing/2014/main" xmlns="" id="{A6A2E2D8-A3D3-403E-AEE3-252CE90A3CA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6" name="テキスト ボックス 505">
          <a:extLst>
            <a:ext uri="{FF2B5EF4-FFF2-40B4-BE49-F238E27FC236}">
              <a16:creationId xmlns:a16="http://schemas.microsoft.com/office/drawing/2014/main" xmlns="" id="{2744D2EA-20CA-43E6-B05C-78D1AA53563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7" name="直線コネクタ 506">
          <a:extLst>
            <a:ext uri="{FF2B5EF4-FFF2-40B4-BE49-F238E27FC236}">
              <a16:creationId xmlns:a16="http://schemas.microsoft.com/office/drawing/2014/main" xmlns="" id="{DA854EBC-57DD-4605-B20D-B0FF9CFD3E2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8" name="テキスト ボックス 507">
          <a:extLst>
            <a:ext uri="{FF2B5EF4-FFF2-40B4-BE49-F238E27FC236}">
              <a16:creationId xmlns:a16="http://schemas.microsoft.com/office/drawing/2014/main" xmlns="" id="{B3BB8816-FB26-4FB6-86F5-20FC8F17F84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9" name="直線コネクタ 508">
          <a:extLst>
            <a:ext uri="{FF2B5EF4-FFF2-40B4-BE49-F238E27FC236}">
              <a16:creationId xmlns:a16="http://schemas.microsoft.com/office/drawing/2014/main" xmlns="" id="{866A28D1-5E4A-496A-AF90-993C791951C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0" name="テキスト ボックス 509">
          <a:extLst>
            <a:ext uri="{FF2B5EF4-FFF2-40B4-BE49-F238E27FC236}">
              <a16:creationId xmlns:a16="http://schemas.microsoft.com/office/drawing/2014/main" xmlns="" id="{5928219C-8AAC-4143-86E9-362D0B816E2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1" name="直線コネクタ 510">
          <a:extLst>
            <a:ext uri="{FF2B5EF4-FFF2-40B4-BE49-F238E27FC236}">
              <a16:creationId xmlns:a16="http://schemas.microsoft.com/office/drawing/2014/main" xmlns="" id="{CB24B437-261A-4912-9A78-63159AFB9BA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2" name="テキスト ボックス 511">
          <a:extLst>
            <a:ext uri="{FF2B5EF4-FFF2-40B4-BE49-F238E27FC236}">
              <a16:creationId xmlns:a16="http://schemas.microsoft.com/office/drawing/2014/main" xmlns="" id="{ED2FC160-D210-462E-B051-03D30BEF935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3" name="直線コネクタ 512">
          <a:extLst>
            <a:ext uri="{FF2B5EF4-FFF2-40B4-BE49-F238E27FC236}">
              <a16:creationId xmlns:a16="http://schemas.microsoft.com/office/drawing/2014/main" xmlns="" id="{3CFF326F-4B18-4621-BE31-ED10FD03D77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4" name="テキスト ボックス 513">
          <a:extLst>
            <a:ext uri="{FF2B5EF4-FFF2-40B4-BE49-F238E27FC236}">
              <a16:creationId xmlns:a16="http://schemas.microsoft.com/office/drawing/2014/main" xmlns="" id="{D5C05996-530B-42B3-B496-7907570FB86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a:extLst>
            <a:ext uri="{FF2B5EF4-FFF2-40B4-BE49-F238E27FC236}">
              <a16:creationId xmlns:a16="http://schemas.microsoft.com/office/drawing/2014/main" xmlns="" id="{F2041732-89D9-4242-84BA-8C5047E93E9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a:extLst>
            <a:ext uri="{FF2B5EF4-FFF2-40B4-BE49-F238E27FC236}">
              <a16:creationId xmlns:a16="http://schemas.microsoft.com/office/drawing/2014/main" xmlns="" id="{9AE8822A-7431-442F-94AF-25F8D65A36A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a:extLst>
            <a:ext uri="{FF2B5EF4-FFF2-40B4-BE49-F238E27FC236}">
              <a16:creationId xmlns:a16="http://schemas.microsoft.com/office/drawing/2014/main" xmlns="" id="{9EE3032F-494E-4A81-9B15-F90EBED0243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18" name="直線コネクタ 517">
          <a:extLst>
            <a:ext uri="{FF2B5EF4-FFF2-40B4-BE49-F238E27FC236}">
              <a16:creationId xmlns:a16="http://schemas.microsoft.com/office/drawing/2014/main" xmlns="" id="{DD230BC5-68E9-4F5F-92A3-CEF0D545AC79}"/>
            </a:ext>
          </a:extLst>
        </xdr:cNvPr>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19" name="【学校施設】&#10;一人当たり面積最小値テキスト">
          <a:extLst>
            <a:ext uri="{FF2B5EF4-FFF2-40B4-BE49-F238E27FC236}">
              <a16:creationId xmlns:a16="http://schemas.microsoft.com/office/drawing/2014/main" xmlns="" id="{9DD35425-8BA3-42FD-AD61-A5DEF3CF7921}"/>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20" name="直線コネクタ 519">
          <a:extLst>
            <a:ext uri="{FF2B5EF4-FFF2-40B4-BE49-F238E27FC236}">
              <a16:creationId xmlns:a16="http://schemas.microsoft.com/office/drawing/2014/main" xmlns="" id="{50FB12F7-308F-4135-B9F3-6B46D60E85A2}"/>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21" name="【学校施設】&#10;一人当たり面積最大値テキスト">
          <a:extLst>
            <a:ext uri="{FF2B5EF4-FFF2-40B4-BE49-F238E27FC236}">
              <a16:creationId xmlns:a16="http://schemas.microsoft.com/office/drawing/2014/main" xmlns="" id="{5312110C-93D2-46E7-B375-8196C4AC4055}"/>
            </a:ext>
          </a:extLst>
        </xdr:cNvPr>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22" name="直線コネクタ 521">
          <a:extLst>
            <a:ext uri="{FF2B5EF4-FFF2-40B4-BE49-F238E27FC236}">
              <a16:creationId xmlns:a16="http://schemas.microsoft.com/office/drawing/2014/main" xmlns="" id="{A00D3B37-524A-41B9-BD84-05EAE0441E8F}"/>
            </a:ext>
          </a:extLst>
        </xdr:cNvPr>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523" name="【学校施設】&#10;一人当たり面積平均値テキスト">
          <a:extLst>
            <a:ext uri="{FF2B5EF4-FFF2-40B4-BE49-F238E27FC236}">
              <a16:creationId xmlns:a16="http://schemas.microsoft.com/office/drawing/2014/main" xmlns="" id="{A04D7934-1E54-4424-BC06-0240A1DC84AD}"/>
            </a:ext>
          </a:extLst>
        </xdr:cNvPr>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24" name="フローチャート: 判断 523">
          <a:extLst>
            <a:ext uri="{FF2B5EF4-FFF2-40B4-BE49-F238E27FC236}">
              <a16:creationId xmlns:a16="http://schemas.microsoft.com/office/drawing/2014/main" xmlns="" id="{2A991D9B-C03C-4BED-969F-4D4EE2875BC3}"/>
            </a:ext>
          </a:extLst>
        </xdr:cNvPr>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25" name="フローチャート: 判断 524">
          <a:extLst>
            <a:ext uri="{FF2B5EF4-FFF2-40B4-BE49-F238E27FC236}">
              <a16:creationId xmlns:a16="http://schemas.microsoft.com/office/drawing/2014/main" xmlns="" id="{1995C6C8-675F-4648-8886-6E164BDCB649}"/>
            </a:ext>
          </a:extLst>
        </xdr:cNvPr>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26" name="フローチャート: 判断 525">
          <a:extLst>
            <a:ext uri="{FF2B5EF4-FFF2-40B4-BE49-F238E27FC236}">
              <a16:creationId xmlns:a16="http://schemas.microsoft.com/office/drawing/2014/main" xmlns="" id="{C4FAAE36-AA80-4203-AA2A-A2E9B13C4149}"/>
            </a:ext>
          </a:extLst>
        </xdr:cNvPr>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27" name="フローチャート: 判断 526">
          <a:extLst>
            <a:ext uri="{FF2B5EF4-FFF2-40B4-BE49-F238E27FC236}">
              <a16:creationId xmlns:a16="http://schemas.microsoft.com/office/drawing/2014/main" xmlns="" id="{A608C63B-6E93-4108-BAAF-1FFDB1F9B0FE}"/>
            </a:ext>
          </a:extLst>
        </xdr:cNvPr>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xmlns="" id="{AC2047F0-A4A9-4B74-9B6A-80E9EEB9171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xmlns="" id="{C0142A9F-7532-458A-871D-F93C5F69F2F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xmlns="" id="{9E8E4DC6-9C5F-46FC-A75C-F60E43EF33D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xmlns="" id="{4BB931DA-9E84-44E4-A8A0-5E70089E663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xmlns="" id="{66C21E74-9DED-4F07-9BE0-F7CB41A6DCE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156246</xdr:rowOff>
    </xdr:from>
    <xdr:to>
      <xdr:col>116</xdr:col>
      <xdr:colOff>114300</xdr:colOff>
      <xdr:row>59</xdr:row>
      <xdr:rowOff>86396</xdr:rowOff>
    </xdr:to>
    <xdr:sp macro="" textlink="">
      <xdr:nvSpPr>
        <xdr:cNvPr id="533" name="楕円 532">
          <a:extLst>
            <a:ext uri="{FF2B5EF4-FFF2-40B4-BE49-F238E27FC236}">
              <a16:creationId xmlns:a16="http://schemas.microsoft.com/office/drawing/2014/main" xmlns="" id="{0C298E47-D2B6-42FF-8D10-2C8B1CD3003B}"/>
            </a:ext>
          </a:extLst>
        </xdr:cNvPr>
        <xdr:cNvSpPr/>
      </xdr:nvSpPr>
      <xdr:spPr>
        <a:xfrm>
          <a:off x="22110700" y="1010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7673</xdr:rowOff>
    </xdr:from>
    <xdr:ext cx="469744" cy="259045"/>
    <xdr:sp macro="" textlink="">
      <xdr:nvSpPr>
        <xdr:cNvPr id="534" name="【学校施設】&#10;一人当たり面積該当値テキスト">
          <a:extLst>
            <a:ext uri="{FF2B5EF4-FFF2-40B4-BE49-F238E27FC236}">
              <a16:creationId xmlns:a16="http://schemas.microsoft.com/office/drawing/2014/main" xmlns="" id="{C2249DD2-3BD9-4B99-B4DC-63BFE292A673}"/>
            </a:ext>
          </a:extLst>
        </xdr:cNvPr>
        <xdr:cNvSpPr txBox="1"/>
      </xdr:nvSpPr>
      <xdr:spPr>
        <a:xfrm>
          <a:off x="22199600" y="995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78196</xdr:rowOff>
    </xdr:from>
    <xdr:to>
      <xdr:col>112</xdr:col>
      <xdr:colOff>38100</xdr:colOff>
      <xdr:row>59</xdr:row>
      <xdr:rowOff>8346</xdr:rowOff>
    </xdr:to>
    <xdr:sp macro="" textlink="">
      <xdr:nvSpPr>
        <xdr:cNvPr id="535" name="楕円 534">
          <a:extLst>
            <a:ext uri="{FF2B5EF4-FFF2-40B4-BE49-F238E27FC236}">
              <a16:creationId xmlns:a16="http://schemas.microsoft.com/office/drawing/2014/main" xmlns="" id="{458FC0C6-2F9E-4648-BE3B-5369B6D3EBA4}"/>
            </a:ext>
          </a:extLst>
        </xdr:cNvPr>
        <xdr:cNvSpPr/>
      </xdr:nvSpPr>
      <xdr:spPr>
        <a:xfrm>
          <a:off x="21272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128996</xdr:rowOff>
    </xdr:from>
    <xdr:to>
      <xdr:col>116</xdr:col>
      <xdr:colOff>63500</xdr:colOff>
      <xdr:row>59</xdr:row>
      <xdr:rowOff>35596</xdr:rowOff>
    </xdr:to>
    <xdr:cxnSp macro="">
      <xdr:nvCxnSpPr>
        <xdr:cNvPr id="536" name="直線コネクタ 535">
          <a:extLst>
            <a:ext uri="{FF2B5EF4-FFF2-40B4-BE49-F238E27FC236}">
              <a16:creationId xmlns:a16="http://schemas.microsoft.com/office/drawing/2014/main" xmlns="" id="{84559E42-C030-4DD1-81A8-555E9D7D9216}"/>
            </a:ext>
          </a:extLst>
        </xdr:cNvPr>
        <xdr:cNvCxnSpPr/>
      </xdr:nvCxnSpPr>
      <xdr:spPr>
        <a:xfrm>
          <a:off x="21323300" y="10073096"/>
          <a:ext cx="838200" cy="7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100402</xdr:rowOff>
    </xdr:from>
    <xdr:to>
      <xdr:col>107</xdr:col>
      <xdr:colOff>101600</xdr:colOff>
      <xdr:row>59</xdr:row>
      <xdr:rowOff>30552</xdr:rowOff>
    </xdr:to>
    <xdr:sp macro="" textlink="">
      <xdr:nvSpPr>
        <xdr:cNvPr id="537" name="楕円 536">
          <a:extLst>
            <a:ext uri="{FF2B5EF4-FFF2-40B4-BE49-F238E27FC236}">
              <a16:creationId xmlns:a16="http://schemas.microsoft.com/office/drawing/2014/main" xmlns="" id="{6A1C981C-9DC5-481E-A0A3-E0C353C7E34D}"/>
            </a:ext>
          </a:extLst>
        </xdr:cNvPr>
        <xdr:cNvSpPr/>
      </xdr:nvSpPr>
      <xdr:spPr>
        <a:xfrm>
          <a:off x="20383500" y="100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128996</xdr:rowOff>
    </xdr:from>
    <xdr:to>
      <xdr:col>111</xdr:col>
      <xdr:colOff>177800</xdr:colOff>
      <xdr:row>58</xdr:row>
      <xdr:rowOff>151202</xdr:rowOff>
    </xdr:to>
    <xdr:cxnSp macro="">
      <xdr:nvCxnSpPr>
        <xdr:cNvPr id="538" name="直線コネクタ 537">
          <a:extLst>
            <a:ext uri="{FF2B5EF4-FFF2-40B4-BE49-F238E27FC236}">
              <a16:creationId xmlns:a16="http://schemas.microsoft.com/office/drawing/2014/main" xmlns="" id="{93B78887-4DAD-43CB-B3B3-A7CA5CDF16FD}"/>
            </a:ext>
          </a:extLst>
        </xdr:cNvPr>
        <xdr:cNvCxnSpPr/>
      </xdr:nvCxnSpPr>
      <xdr:spPr>
        <a:xfrm flipV="1">
          <a:off x="20434300" y="10073096"/>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539" name="n_1aveValue【学校施設】&#10;一人当たり面積">
          <a:extLst>
            <a:ext uri="{FF2B5EF4-FFF2-40B4-BE49-F238E27FC236}">
              <a16:creationId xmlns:a16="http://schemas.microsoft.com/office/drawing/2014/main" xmlns="" id="{9005ED78-928E-449E-919D-21D65453A1A0}"/>
            </a:ext>
          </a:extLst>
        </xdr:cNvPr>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540" name="n_2aveValue【学校施設】&#10;一人当たり面積">
          <a:extLst>
            <a:ext uri="{FF2B5EF4-FFF2-40B4-BE49-F238E27FC236}">
              <a16:creationId xmlns:a16="http://schemas.microsoft.com/office/drawing/2014/main" xmlns="" id="{A1679A0E-1939-40EB-90EF-0BC13071F36E}"/>
            </a:ext>
          </a:extLst>
        </xdr:cNvPr>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41" name="n_3aveValue【学校施設】&#10;一人当たり面積">
          <a:extLst>
            <a:ext uri="{FF2B5EF4-FFF2-40B4-BE49-F238E27FC236}">
              <a16:creationId xmlns:a16="http://schemas.microsoft.com/office/drawing/2014/main" xmlns="" id="{17081BB9-FCC4-498E-96C7-00453FC8A463}"/>
            </a:ext>
          </a:extLst>
        </xdr:cNvPr>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24873</xdr:rowOff>
    </xdr:from>
    <xdr:ext cx="469744" cy="259045"/>
    <xdr:sp macro="" textlink="">
      <xdr:nvSpPr>
        <xdr:cNvPr id="542" name="n_1mainValue【学校施設】&#10;一人当たり面積">
          <a:extLst>
            <a:ext uri="{FF2B5EF4-FFF2-40B4-BE49-F238E27FC236}">
              <a16:creationId xmlns:a16="http://schemas.microsoft.com/office/drawing/2014/main" xmlns="" id="{5E9BC18D-D050-46EC-B5FE-377E5FB7DE2F}"/>
            </a:ext>
          </a:extLst>
        </xdr:cNvPr>
        <xdr:cNvSpPr txBox="1"/>
      </xdr:nvSpPr>
      <xdr:spPr>
        <a:xfrm>
          <a:off x="210757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47079</xdr:rowOff>
    </xdr:from>
    <xdr:ext cx="469744" cy="259045"/>
    <xdr:sp macro="" textlink="">
      <xdr:nvSpPr>
        <xdr:cNvPr id="543" name="n_2mainValue【学校施設】&#10;一人当たり面積">
          <a:extLst>
            <a:ext uri="{FF2B5EF4-FFF2-40B4-BE49-F238E27FC236}">
              <a16:creationId xmlns:a16="http://schemas.microsoft.com/office/drawing/2014/main" xmlns="" id="{D13F2D10-C061-4C2B-BB51-1A9E02266D43}"/>
            </a:ext>
          </a:extLst>
        </xdr:cNvPr>
        <xdr:cNvSpPr txBox="1"/>
      </xdr:nvSpPr>
      <xdr:spPr>
        <a:xfrm>
          <a:off x="20199427" y="981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a:extLst>
            <a:ext uri="{FF2B5EF4-FFF2-40B4-BE49-F238E27FC236}">
              <a16:creationId xmlns:a16="http://schemas.microsoft.com/office/drawing/2014/main" xmlns="" id="{EB2AD324-F77A-4BF0-95A5-95EC64A5AE6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a:extLst>
            <a:ext uri="{FF2B5EF4-FFF2-40B4-BE49-F238E27FC236}">
              <a16:creationId xmlns:a16="http://schemas.microsoft.com/office/drawing/2014/main" xmlns="" id="{1581D269-5D02-4A09-9277-082F6F85FEC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a:extLst>
            <a:ext uri="{FF2B5EF4-FFF2-40B4-BE49-F238E27FC236}">
              <a16:creationId xmlns:a16="http://schemas.microsoft.com/office/drawing/2014/main" xmlns="" id="{F52A3035-B93B-48A2-A77C-DA0D6C5BF4A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a:extLst>
            <a:ext uri="{FF2B5EF4-FFF2-40B4-BE49-F238E27FC236}">
              <a16:creationId xmlns:a16="http://schemas.microsoft.com/office/drawing/2014/main" xmlns="" id="{D2AE0978-1A95-4D23-B208-A018D5EFEE8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a:extLst>
            <a:ext uri="{FF2B5EF4-FFF2-40B4-BE49-F238E27FC236}">
              <a16:creationId xmlns:a16="http://schemas.microsoft.com/office/drawing/2014/main" xmlns="" id="{DA7A541E-00C7-4A42-931C-81E3FA524F0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a:extLst>
            <a:ext uri="{FF2B5EF4-FFF2-40B4-BE49-F238E27FC236}">
              <a16:creationId xmlns:a16="http://schemas.microsoft.com/office/drawing/2014/main" xmlns="" id="{53BB0184-A35A-44A8-8DCD-081F0155E0F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a:extLst>
            <a:ext uri="{FF2B5EF4-FFF2-40B4-BE49-F238E27FC236}">
              <a16:creationId xmlns:a16="http://schemas.microsoft.com/office/drawing/2014/main" xmlns="" id="{F91C90F0-AFC8-4E51-9651-B6C0AD679A0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a:extLst>
            <a:ext uri="{FF2B5EF4-FFF2-40B4-BE49-F238E27FC236}">
              <a16:creationId xmlns:a16="http://schemas.microsoft.com/office/drawing/2014/main" xmlns="" id="{8E261A00-B220-4096-9A4F-6D5724636E4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a:extLst>
            <a:ext uri="{FF2B5EF4-FFF2-40B4-BE49-F238E27FC236}">
              <a16:creationId xmlns:a16="http://schemas.microsoft.com/office/drawing/2014/main" xmlns="" id="{23E94685-4BC9-48C5-9B6D-1759B81E5DD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a:extLst>
            <a:ext uri="{FF2B5EF4-FFF2-40B4-BE49-F238E27FC236}">
              <a16:creationId xmlns:a16="http://schemas.microsoft.com/office/drawing/2014/main" xmlns="" id="{C6757AB8-6309-4108-8705-1CBB0EE35EE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a:extLst>
            <a:ext uri="{FF2B5EF4-FFF2-40B4-BE49-F238E27FC236}">
              <a16:creationId xmlns:a16="http://schemas.microsoft.com/office/drawing/2014/main" xmlns="" id="{2CA0C71D-5896-4E3D-B560-319A807B9D9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a:extLst>
            <a:ext uri="{FF2B5EF4-FFF2-40B4-BE49-F238E27FC236}">
              <a16:creationId xmlns:a16="http://schemas.microsoft.com/office/drawing/2014/main" xmlns="" id="{334F33A6-A146-4372-B852-2C079D62540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a:extLst>
            <a:ext uri="{FF2B5EF4-FFF2-40B4-BE49-F238E27FC236}">
              <a16:creationId xmlns:a16="http://schemas.microsoft.com/office/drawing/2014/main" xmlns="" id="{8FAB8AFC-3EF0-4137-99D2-F8B64718279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a:extLst>
            <a:ext uri="{FF2B5EF4-FFF2-40B4-BE49-F238E27FC236}">
              <a16:creationId xmlns:a16="http://schemas.microsoft.com/office/drawing/2014/main" xmlns="" id="{E6512F57-11AA-4E89-AB6D-4C42C1F4903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a:extLst>
            <a:ext uri="{FF2B5EF4-FFF2-40B4-BE49-F238E27FC236}">
              <a16:creationId xmlns:a16="http://schemas.microsoft.com/office/drawing/2014/main" xmlns="" id="{D70539AF-CC8A-4479-8F57-D26DF5F071A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a:extLst>
            <a:ext uri="{FF2B5EF4-FFF2-40B4-BE49-F238E27FC236}">
              <a16:creationId xmlns:a16="http://schemas.microsoft.com/office/drawing/2014/main" xmlns="" id="{AF1DBC4A-AAFC-4F91-9C28-0E7B9BE260B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a:extLst>
            <a:ext uri="{FF2B5EF4-FFF2-40B4-BE49-F238E27FC236}">
              <a16:creationId xmlns:a16="http://schemas.microsoft.com/office/drawing/2014/main" xmlns="" id="{603D7373-E11C-41D1-8E70-BA2D830539D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a:extLst>
            <a:ext uri="{FF2B5EF4-FFF2-40B4-BE49-F238E27FC236}">
              <a16:creationId xmlns:a16="http://schemas.microsoft.com/office/drawing/2014/main" xmlns="" id="{2B6CA4D6-69F3-48EC-AD34-31650FFD2DD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a:extLst>
            <a:ext uri="{FF2B5EF4-FFF2-40B4-BE49-F238E27FC236}">
              <a16:creationId xmlns:a16="http://schemas.microsoft.com/office/drawing/2014/main" xmlns="" id="{6BFB9769-CE4C-4081-8EE1-E581FEC7A58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a:extLst>
            <a:ext uri="{FF2B5EF4-FFF2-40B4-BE49-F238E27FC236}">
              <a16:creationId xmlns:a16="http://schemas.microsoft.com/office/drawing/2014/main" xmlns="" id="{9967A03E-5BC0-482B-85EE-AE3F24BB436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a:extLst>
            <a:ext uri="{FF2B5EF4-FFF2-40B4-BE49-F238E27FC236}">
              <a16:creationId xmlns:a16="http://schemas.microsoft.com/office/drawing/2014/main" xmlns="" id="{79916D30-BB17-41F0-94C9-9A3BCDB6704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a:extLst>
            <a:ext uri="{FF2B5EF4-FFF2-40B4-BE49-F238E27FC236}">
              <a16:creationId xmlns:a16="http://schemas.microsoft.com/office/drawing/2014/main" xmlns="" id="{F891D7F5-60D4-4803-83E9-C42F2744310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a:extLst>
            <a:ext uri="{FF2B5EF4-FFF2-40B4-BE49-F238E27FC236}">
              <a16:creationId xmlns:a16="http://schemas.microsoft.com/office/drawing/2014/main" xmlns="" id="{EFBB764B-76D3-4997-803D-780465DAEA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a:extLst>
            <a:ext uri="{FF2B5EF4-FFF2-40B4-BE49-F238E27FC236}">
              <a16:creationId xmlns:a16="http://schemas.microsoft.com/office/drawing/2014/main" xmlns="" id="{17F65CF0-C826-4EF7-BDC3-0B66B00C125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a:extLst>
            <a:ext uri="{FF2B5EF4-FFF2-40B4-BE49-F238E27FC236}">
              <a16:creationId xmlns:a16="http://schemas.microsoft.com/office/drawing/2014/main" xmlns="" id="{733696F4-1C54-4086-B10B-E163EAA09D3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a:extLst>
            <a:ext uri="{FF2B5EF4-FFF2-40B4-BE49-F238E27FC236}">
              <a16:creationId xmlns:a16="http://schemas.microsoft.com/office/drawing/2014/main" xmlns="" id="{EC039033-5C97-4E78-B195-7038FCB592E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0" name="直線コネクタ 569">
          <a:extLst>
            <a:ext uri="{FF2B5EF4-FFF2-40B4-BE49-F238E27FC236}">
              <a16:creationId xmlns:a16="http://schemas.microsoft.com/office/drawing/2014/main" xmlns="" id="{1B296EEB-2875-4F00-BEDA-957B93C3AE5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1" name="テキスト ボックス 570">
          <a:extLst>
            <a:ext uri="{FF2B5EF4-FFF2-40B4-BE49-F238E27FC236}">
              <a16:creationId xmlns:a16="http://schemas.microsoft.com/office/drawing/2014/main" xmlns="" id="{E8E6AB35-32C7-4822-A984-5755D369076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2" name="直線コネクタ 571">
          <a:extLst>
            <a:ext uri="{FF2B5EF4-FFF2-40B4-BE49-F238E27FC236}">
              <a16:creationId xmlns:a16="http://schemas.microsoft.com/office/drawing/2014/main" xmlns="" id="{17A0D42B-AA6E-41A5-9E5F-A2F996C8079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3" name="テキスト ボックス 572">
          <a:extLst>
            <a:ext uri="{FF2B5EF4-FFF2-40B4-BE49-F238E27FC236}">
              <a16:creationId xmlns:a16="http://schemas.microsoft.com/office/drawing/2014/main" xmlns="" id="{497FA206-EE22-45E3-B613-8E428DA60AA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4" name="直線コネクタ 573">
          <a:extLst>
            <a:ext uri="{FF2B5EF4-FFF2-40B4-BE49-F238E27FC236}">
              <a16:creationId xmlns:a16="http://schemas.microsoft.com/office/drawing/2014/main" xmlns="" id="{070F60BD-E288-431C-B1CE-1DB4A28A8C2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5" name="テキスト ボックス 574">
          <a:extLst>
            <a:ext uri="{FF2B5EF4-FFF2-40B4-BE49-F238E27FC236}">
              <a16:creationId xmlns:a16="http://schemas.microsoft.com/office/drawing/2014/main" xmlns="" id="{CDE3F7C7-40FE-4A7F-8A68-187104BB879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6" name="直線コネクタ 575">
          <a:extLst>
            <a:ext uri="{FF2B5EF4-FFF2-40B4-BE49-F238E27FC236}">
              <a16:creationId xmlns:a16="http://schemas.microsoft.com/office/drawing/2014/main" xmlns="" id="{D799A844-A684-41DA-96B0-75115DE6E37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7" name="テキスト ボックス 576">
          <a:extLst>
            <a:ext uri="{FF2B5EF4-FFF2-40B4-BE49-F238E27FC236}">
              <a16:creationId xmlns:a16="http://schemas.microsoft.com/office/drawing/2014/main" xmlns="" id="{25A1D3C5-D94E-46E9-8DD9-4BA0F86F296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8" name="直線コネクタ 577">
          <a:extLst>
            <a:ext uri="{FF2B5EF4-FFF2-40B4-BE49-F238E27FC236}">
              <a16:creationId xmlns:a16="http://schemas.microsoft.com/office/drawing/2014/main" xmlns="" id="{0BB7B341-2E53-4ADB-BC82-A525C0CE671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9" name="テキスト ボックス 578">
          <a:extLst>
            <a:ext uri="{FF2B5EF4-FFF2-40B4-BE49-F238E27FC236}">
              <a16:creationId xmlns:a16="http://schemas.microsoft.com/office/drawing/2014/main" xmlns="" id="{29ED4E7F-0624-49FE-BD84-CEF78DC51E5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0" name="直線コネクタ 579">
          <a:extLst>
            <a:ext uri="{FF2B5EF4-FFF2-40B4-BE49-F238E27FC236}">
              <a16:creationId xmlns:a16="http://schemas.microsoft.com/office/drawing/2014/main" xmlns="" id="{18B00793-D042-4018-A18F-4D1BAE3255D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1" name="テキスト ボックス 580">
          <a:extLst>
            <a:ext uri="{FF2B5EF4-FFF2-40B4-BE49-F238E27FC236}">
              <a16:creationId xmlns:a16="http://schemas.microsoft.com/office/drawing/2014/main" xmlns="" id="{79041B59-91F2-4E89-9953-2FDF5EC8DED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2" name="直線コネクタ 581">
          <a:extLst>
            <a:ext uri="{FF2B5EF4-FFF2-40B4-BE49-F238E27FC236}">
              <a16:creationId xmlns:a16="http://schemas.microsoft.com/office/drawing/2014/main" xmlns="" id="{F63EA438-018C-4F52-9F10-1827DB24C71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3" name="テキスト ボックス 582">
          <a:extLst>
            <a:ext uri="{FF2B5EF4-FFF2-40B4-BE49-F238E27FC236}">
              <a16:creationId xmlns:a16="http://schemas.microsoft.com/office/drawing/2014/main" xmlns="" id="{E26832B2-5A64-4F8D-8B8C-3D2AC222F1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4" name="【公民館】&#10;有形固定資産減価償却率グラフ枠">
          <a:extLst>
            <a:ext uri="{FF2B5EF4-FFF2-40B4-BE49-F238E27FC236}">
              <a16:creationId xmlns:a16="http://schemas.microsoft.com/office/drawing/2014/main" xmlns="" id="{CD6823E0-B033-4931-8869-712CC566308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85" name="直線コネクタ 584">
          <a:extLst>
            <a:ext uri="{FF2B5EF4-FFF2-40B4-BE49-F238E27FC236}">
              <a16:creationId xmlns:a16="http://schemas.microsoft.com/office/drawing/2014/main" xmlns="" id="{45536642-4E27-4868-86B5-B4486CA113B2}"/>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86" name="【公民館】&#10;有形固定資産減価償却率最小値テキスト">
          <a:extLst>
            <a:ext uri="{FF2B5EF4-FFF2-40B4-BE49-F238E27FC236}">
              <a16:creationId xmlns:a16="http://schemas.microsoft.com/office/drawing/2014/main" xmlns="" id="{314980BF-A44E-4C1E-93B0-E18254CEFE67}"/>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87" name="直線コネクタ 586">
          <a:extLst>
            <a:ext uri="{FF2B5EF4-FFF2-40B4-BE49-F238E27FC236}">
              <a16:creationId xmlns:a16="http://schemas.microsoft.com/office/drawing/2014/main" xmlns="" id="{11508760-A4EE-4AC7-837A-1689DE105709}"/>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8" name="【公民館】&#10;有形固定資産減価償却率最大値テキスト">
          <a:extLst>
            <a:ext uri="{FF2B5EF4-FFF2-40B4-BE49-F238E27FC236}">
              <a16:creationId xmlns:a16="http://schemas.microsoft.com/office/drawing/2014/main" xmlns="" id="{F96096F7-3B82-4222-BF82-69872B372BE7}"/>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9" name="直線コネクタ 588">
          <a:extLst>
            <a:ext uri="{FF2B5EF4-FFF2-40B4-BE49-F238E27FC236}">
              <a16:creationId xmlns:a16="http://schemas.microsoft.com/office/drawing/2014/main" xmlns="" id="{A0F424B6-342B-4569-8D4F-F3B95725C20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90" name="【公民館】&#10;有形固定資産減価償却率平均値テキスト">
          <a:extLst>
            <a:ext uri="{FF2B5EF4-FFF2-40B4-BE49-F238E27FC236}">
              <a16:creationId xmlns:a16="http://schemas.microsoft.com/office/drawing/2014/main" xmlns="" id="{154A4864-AE17-4338-9849-F0048A7A9097}"/>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91" name="フローチャート: 判断 590">
          <a:extLst>
            <a:ext uri="{FF2B5EF4-FFF2-40B4-BE49-F238E27FC236}">
              <a16:creationId xmlns:a16="http://schemas.microsoft.com/office/drawing/2014/main" xmlns="" id="{0EBF9C3F-0E6F-40DC-A174-E38B7DBBF9DE}"/>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592" name="フローチャート: 判断 591">
          <a:extLst>
            <a:ext uri="{FF2B5EF4-FFF2-40B4-BE49-F238E27FC236}">
              <a16:creationId xmlns:a16="http://schemas.microsoft.com/office/drawing/2014/main" xmlns="" id="{91AF4D29-3FDC-4D74-BBA1-D0761C8FFAAF}"/>
            </a:ext>
          </a:extLst>
        </xdr:cNvPr>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593" name="フローチャート: 判断 592">
          <a:extLst>
            <a:ext uri="{FF2B5EF4-FFF2-40B4-BE49-F238E27FC236}">
              <a16:creationId xmlns:a16="http://schemas.microsoft.com/office/drawing/2014/main" xmlns="" id="{5F2BEBF5-9D3C-4CE5-841D-58E58CAA3A0F}"/>
            </a:ext>
          </a:extLst>
        </xdr:cNvPr>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594" name="フローチャート: 判断 593">
          <a:extLst>
            <a:ext uri="{FF2B5EF4-FFF2-40B4-BE49-F238E27FC236}">
              <a16:creationId xmlns:a16="http://schemas.microsoft.com/office/drawing/2014/main" xmlns="" id="{9B4B76AB-F3BC-43ED-9CE3-6248847D6E5A}"/>
            </a:ext>
          </a:extLst>
        </xdr:cNvPr>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xmlns="" id="{10EC734A-89A2-48A5-A0FF-742B1D02627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xmlns="" id="{7B34A28C-8462-4F39-90B3-0B3A4A3A6C9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xmlns="" id="{D7D4AF35-9E0C-4153-9D78-C05556216EE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xmlns="" id="{ECE2F65D-CA16-43B4-810E-3E0B8F59C1D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xmlns="" id="{3A4146D9-032F-4B2A-A4C8-39E82859EFA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170724</xdr:rowOff>
    </xdr:from>
    <xdr:to>
      <xdr:col>85</xdr:col>
      <xdr:colOff>177800</xdr:colOff>
      <xdr:row>101</xdr:row>
      <xdr:rowOff>100874</xdr:rowOff>
    </xdr:to>
    <xdr:sp macro="" textlink="">
      <xdr:nvSpPr>
        <xdr:cNvPr id="600" name="楕円 599">
          <a:extLst>
            <a:ext uri="{FF2B5EF4-FFF2-40B4-BE49-F238E27FC236}">
              <a16:creationId xmlns:a16="http://schemas.microsoft.com/office/drawing/2014/main" xmlns="" id="{29815BC9-F6DD-44FD-9AFB-688A821A0A6F}"/>
            </a:ext>
          </a:extLst>
        </xdr:cNvPr>
        <xdr:cNvSpPr/>
      </xdr:nvSpPr>
      <xdr:spPr>
        <a:xfrm>
          <a:off x="162687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22151</xdr:rowOff>
    </xdr:from>
    <xdr:ext cx="405111" cy="259045"/>
    <xdr:sp macro="" textlink="">
      <xdr:nvSpPr>
        <xdr:cNvPr id="601" name="【公民館】&#10;有形固定資産減価償却率該当値テキスト">
          <a:extLst>
            <a:ext uri="{FF2B5EF4-FFF2-40B4-BE49-F238E27FC236}">
              <a16:creationId xmlns:a16="http://schemas.microsoft.com/office/drawing/2014/main" xmlns="" id="{7C43B5DF-F6C0-4271-9598-E4E382AB1832}"/>
            </a:ext>
          </a:extLst>
        </xdr:cNvPr>
        <xdr:cNvSpPr txBox="1"/>
      </xdr:nvSpPr>
      <xdr:spPr>
        <a:xfrm>
          <a:off x="16357600" y="1716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12337</xdr:rowOff>
    </xdr:from>
    <xdr:to>
      <xdr:col>81</xdr:col>
      <xdr:colOff>101600</xdr:colOff>
      <xdr:row>101</xdr:row>
      <xdr:rowOff>113937</xdr:rowOff>
    </xdr:to>
    <xdr:sp macro="" textlink="">
      <xdr:nvSpPr>
        <xdr:cNvPr id="602" name="楕円 601">
          <a:extLst>
            <a:ext uri="{FF2B5EF4-FFF2-40B4-BE49-F238E27FC236}">
              <a16:creationId xmlns:a16="http://schemas.microsoft.com/office/drawing/2014/main" xmlns="" id="{26469669-7D9E-4795-8171-2A0B3AD2C0C8}"/>
            </a:ext>
          </a:extLst>
        </xdr:cNvPr>
        <xdr:cNvSpPr/>
      </xdr:nvSpPr>
      <xdr:spPr>
        <a:xfrm>
          <a:off x="15430500" y="173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50074</xdr:rowOff>
    </xdr:from>
    <xdr:to>
      <xdr:col>85</xdr:col>
      <xdr:colOff>127000</xdr:colOff>
      <xdr:row>101</xdr:row>
      <xdr:rowOff>63137</xdr:rowOff>
    </xdr:to>
    <xdr:cxnSp macro="">
      <xdr:nvCxnSpPr>
        <xdr:cNvPr id="603" name="直線コネクタ 602">
          <a:extLst>
            <a:ext uri="{FF2B5EF4-FFF2-40B4-BE49-F238E27FC236}">
              <a16:creationId xmlns:a16="http://schemas.microsoft.com/office/drawing/2014/main" xmlns="" id="{F90E622B-AF53-46FA-9DBD-16C514888B09}"/>
            </a:ext>
          </a:extLst>
        </xdr:cNvPr>
        <xdr:cNvCxnSpPr/>
      </xdr:nvCxnSpPr>
      <xdr:spPr>
        <a:xfrm flipV="1">
          <a:off x="15481300" y="1736652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28666</xdr:rowOff>
    </xdr:from>
    <xdr:to>
      <xdr:col>76</xdr:col>
      <xdr:colOff>165100</xdr:colOff>
      <xdr:row>101</xdr:row>
      <xdr:rowOff>130266</xdr:rowOff>
    </xdr:to>
    <xdr:sp macro="" textlink="">
      <xdr:nvSpPr>
        <xdr:cNvPr id="604" name="楕円 603">
          <a:extLst>
            <a:ext uri="{FF2B5EF4-FFF2-40B4-BE49-F238E27FC236}">
              <a16:creationId xmlns:a16="http://schemas.microsoft.com/office/drawing/2014/main" xmlns="" id="{A43F4828-2E41-49BD-BE6C-8946A398C5C3}"/>
            </a:ext>
          </a:extLst>
        </xdr:cNvPr>
        <xdr:cNvSpPr/>
      </xdr:nvSpPr>
      <xdr:spPr>
        <a:xfrm>
          <a:off x="145415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63137</xdr:rowOff>
    </xdr:from>
    <xdr:to>
      <xdr:col>81</xdr:col>
      <xdr:colOff>50800</xdr:colOff>
      <xdr:row>101</xdr:row>
      <xdr:rowOff>79466</xdr:rowOff>
    </xdr:to>
    <xdr:cxnSp macro="">
      <xdr:nvCxnSpPr>
        <xdr:cNvPr id="605" name="直線コネクタ 604">
          <a:extLst>
            <a:ext uri="{FF2B5EF4-FFF2-40B4-BE49-F238E27FC236}">
              <a16:creationId xmlns:a16="http://schemas.microsoft.com/office/drawing/2014/main" xmlns="" id="{021CF8AF-3375-4709-A462-BE86BB3F9FD7}"/>
            </a:ext>
          </a:extLst>
        </xdr:cNvPr>
        <xdr:cNvCxnSpPr/>
      </xdr:nvCxnSpPr>
      <xdr:spPr>
        <a:xfrm flipV="1">
          <a:off x="14592300" y="1737958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606" name="n_1aveValue【公民館】&#10;有形固定資産減価償却率">
          <a:extLst>
            <a:ext uri="{FF2B5EF4-FFF2-40B4-BE49-F238E27FC236}">
              <a16:creationId xmlns:a16="http://schemas.microsoft.com/office/drawing/2014/main" xmlns="" id="{AD83C4D1-2847-4B66-BCA7-768CA8478A2D}"/>
            </a:ext>
          </a:extLst>
        </xdr:cNvPr>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07" name="n_2aveValue【公民館】&#10;有形固定資産減価償却率">
          <a:extLst>
            <a:ext uri="{FF2B5EF4-FFF2-40B4-BE49-F238E27FC236}">
              <a16:creationId xmlns:a16="http://schemas.microsoft.com/office/drawing/2014/main" xmlns="" id="{81799912-7225-4926-A0A4-6F22EC4A143F}"/>
            </a:ext>
          </a:extLst>
        </xdr:cNvPr>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08" name="n_3aveValue【公民館】&#10;有形固定資産減価償却率">
          <a:extLst>
            <a:ext uri="{FF2B5EF4-FFF2-40B4-BE49-F238E27FC236}">
              <a16:creationId xmlns:a16="http://schemas.microsoft.com/office/drawing/2014/main" xmlns="" id="{424B5400-A73F-4F80-818E-4FB6D7FC4263}"/>
            </a:ext>
          </a:extLst>
        </xdr:cNvPr>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130464</xdr:rowOff>
    </xdr:from>
    <xdr:ext cx="405111" cy="259045"/>
    <xdr:sp macro="" textlink="">
      <xdr:nvSpPr>
        <xdr:cNvPr id="609" name="n_1mainValue【公民館】&#10;有形固定資産減価償却率">
          <a:extLst>
            <a:ext uri="{FF2B5EF4-FFF2-40B4-BE49-F238E27FC236}">
              <a16:creationId xmlns:a16="http://schemas.microsoft.com/office/drawing/2014/main" xmlns="" id="{9DA86BA2-D871-4C05-9F56-A0E1472023E3}"/>
            </a:ext>
          </a:extLst>
        </xdr:cNvPr>
        <xdr:cNvSpPr txBox="1"/>
      </xdr:nvSpPr>
      <xdr:spPr>
        <a:xfrm>
          <a:off x="15266044" y="1710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146793</xdr:rowOff>
    </xdr:from>
    <xdr:ext cx="405111" cy="259045"/>
    <xdr:sp macro="" textlink="">
      <xdr:nvSpPr>
        <xdr:cNvPr id="610" name="n_2mainValue【公民館】&#10;有形固定資産減価償却率">
          <a:extLst>
            <a:ext uri="{FF2B5EF4-FFF2-40B4-BE49-F238E27FC236}">
              <a16:creationId xmlns:a16="http://schemas.microsoft.com/office/drawing/2014/main" xmlns="" id="{9D15A1D3-7D86-4883-8CF3-5E3DBBA48284}"/>
            </a:ext>
          </a:extLst>
        </xdr:cNvPr>
        <xdr:cNvSpPr txBox="1"/>
      </xdr:nvSpPr>
      <xdr:spPr>
        <a:xfrm>
          <a:off x="143897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1" name="正方形/長方形 610">
          <a:extLst>
            <a:ext uri="{FF2B5EF4-FFF2-40B4-BE49-F238E27FC236}">
              <a16:creationId xmlns:a16="http://schemas.microsoft.com/office/drawing/2014/main" xmlns="" id="{DA1705B1-06F8-413F-9B00-2F7858AF8D1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2" name="正方形/長方形 611">
          <a:extLst>
            <a:ext uri="{FF2B5EF4-FFF2-40B4-BE49-F238E27FC236}">
              <a16:creationId xmlns:a16="http://schemas.microsoft.com/office/drawing/2014/main" xmlns="" id="{8A42EB10-B4FD-4473-BD34-79BE0A8B859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3" name="正方形/長方形 612">
          <a:extLst>
            <a:ext uri="{FF2B5EF4-FFF2-40B4-BE49-F238E27FC236}">
              <a16:creationId xmlns:a16="http://schemas.microsoft.com/office/drawing/2014/main" xmlns="" id="{57A23AAE-772B-42D9-B3E1-13681508B0B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4" name="正方形/長方形 613">
          <a:extLst>
            <a:ext uri="{FF2B5EF4-FFF2-40B4-BE49-F238E27FC236}">
              <a16:creationId xmlns:a16="http://schemas.microsoft.com/office/drawing/2014/main" xmlns="" id="{C29F432A-DD30-4858-9151-FA0D48E2860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5" name="正方形/長方形 614">
          <a:extLst>
            <a:ext uri="{FF2B5EF4-FFF2-40B4-BE49-F238E27FC236}">
              <a16:creationId xmlns:a16="http://schemas.microsoft.com/office/drawing/2014/main" xmlns="" id="{192FBEE3-5A8E-4C13-8608-0A9548677CC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6" name="正方形/長方形 615">
          <a:extLst>
            <a:ext uri="{FF2B5EF4-FFF2-40B4-BE49-F238E27FC236}">
              <a16:creationId xmlns:a16="http://schemas.microsoft.com/office/drawing/2014/main" xmlns="" id="{66FFAF3A-54A8-4B0F-94CC-04FF703C1E7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7" name="正方形/長方形 616">
          <a:extLst>
            <a:ext uri="{FF2B5EF4-FFF2-40B4-BE49-F238E27FC236}">
              <a16:creationId xmlns:a16="http://schemas.microsoft.com/office/drawing/2014/main" xmlns="" id="{FD895C6C-BD07-442D-8CA7-93334BE8CBC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8" name="正方形/長方形 617">
          <a:extLst>
            <a:ext uri="{FF2B5EF4-FFF2-40B4-BE49-F238E27FC236}">
              <a16:creationId xmlns:a16="http://schemas.microsoft.com/office/drawing/2014/main" xmlns="" id="{F0E4BF34-35EE-4479-8E63-01B3F55D840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9" name="テキスト ボックス 618">
          <a:extLst>
            <a:ext uri="{FF2B5EF4-FFF2-40B4-BE49-F238E27FC236}">
              <a16:creationId xmlns:a16="http://schemas.microsoft.com/office/drawing/2014/main" xmlns="" id="{B28ECB58-D285-40F2-AA77-FCB9FB72E4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0" name="直線コネクタ 619">
          <a:extLst>
            <a:ext uri="{FF2B5EF4-FFF2-40B4-BE49-F238E27FC236}">
              <a16:creationId xmlns:a16="http://schemas.microsoft.com/office/drawing/2014/main" xmlns="" id="{D4169CB8-C0FA-429A-B8DF-8C5764390C9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1" name="直線コネクタ 620">
          <a:extLst>
            <a:ext uri="{FF2B5EF4-FFF2-40B4-BE49-F238E27FC236}">
              <a16:creationId xmlns:a16="http://schemas.microsoft.com/office/drawing/2014/main" xmlns="" id="{9999EE29-C8B6-44F5-9739-D597B19D699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2" name="テキスト ボックス 621">
          <a:extLst>
            <a:ext uri="{FF2B5EF4-FFF2-40B4-BE49-F238E27FC236}">
              <a16:creationId xmlns:a16="http://schemas.microsoft.com/office/drawing/2014/main" xmlns="" id="{B3E522D8-AC19-47AF-8496-5E392702E06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3" name="直線コネクタ 622">
          <a:extLst>
            <a:ext uri="{FF2B5EF4-FFF2-40B4-BE49-F238E27FC236}">
              <a16:creationId xmlns:a16="http://schemas.microsoft.com/office/drawing/2014/main" xmlns="" id="{248EC42C-28A1-4D82-90C8-E7C0929A9E0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4" name="テキスト ボックス 623">
          <a:extLst>
            <a:ext uri="{FF2B5EF4-FFF2-40B4-BE49-F238E27FC236}">
              <a16:creationId xmlns:a16="http://schemas.microsoft.com/office/drawing/2014/main" xmlns="" id="{60AF985E-704E-4015-B93B-C59454D78EF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5" name="直線コネクタ 624">
          <a:extLst>
            <a:ext uri="{FF2B5EF4-FFF2-40B4-BE49-F238E27FC236}">
              <a16:creationId xmlns:a16="http://schemas.microsoft.com/office/drawing/2014/main" xmlns="" id="{CED14AC3-818A-43EC-BD53-CF38E288000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6" name="テキスト ボックス 625">
          <a:extLst>
            <a:ext uri="{FF2B5EF4-FFF2-40B4-BE49-F238E27FC236}">
              <a16:creationId xmlns:a16="http://schemas.microsoft.com/office/drawing/2014/main" xmlns="" id="{7C36C277-A295-455F-B1FF-CA34D2550EB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7" name="直線コネクタ 626">
          <a:extLst>
            <a:ext uri="{FF2B5EF4-FFF2-40B4-BE49-F238E27FC236}">
              <a16:creationId xmlns:a16="http://schemas.microsoft.com/office/drawing/2014/main" xmlns="" id="{2F611E26-3021-41F9-9B12-79E57ED0A6B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8" name="テキスト ボックス 627">
          <a:extLst>
            <a:ext uri="{FF2B5EF4-FFF2-40B4-BE49-F238E27FC236}">
              <a16:creationId xmlns:a16="http://schemas.microsoft.com/office/drawing/2014/main" xmlns="" id="{3C95B167-E9C3-455C-98A6-00CDC03312C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a:extLst>
            <a:ext uri="{FF2B5EF4-FFF2-40B4-BE49-F238E27FC236}">
              <a16:creationId xmlns:a16="http://schemas.microsoft.com/office/drawing/2014/main" xmlns="" id="{F26EA19C-E492-49AD-AA81-0A95E1FF43B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a:extLst>
            <a:ext uri="{FF2B5EF4-FFF2-40B4-BE49-F238E27FC236}">
              <a16:creationId xmlns:a16="http://schemas.microsoft.com/office/drawing/2014/main" xmlns="" id="{3F665F9F-3222-4225-B664-878D0C89AE8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公民館】&#10;一人当たり面積グラフ枠">
          <a:extLst>
            <a:ext uri="{FF2B5EF4-FFF2-40B4-BE49-F238E27FC236}">
              <a16:creationId xmlns:a16="http://schemas.microsoft.com/office/drawing/2014/main" xmlns="" id="{274C814F-2031-4E03-BF1F-4603BA5B11A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32" name="直線コネクタ 631">
          <a:extLst>
            <a:ext uri="{FF2B5EF4-FFF2-40B4-BE49-F238E27FC236}">
              <a16:creationId xmlns:a16="http://schemas.microsoft.com/office/drawing/2014/main" xmlns="" id="{E6EC2305-0F07-431D-9FC5-059BF9A7E6F4}"/>
            </a:ext>
          </a:extLst>
        </xdr:cNvPr>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33" name="【公民館】&#10;一人当たり面積最小値テキスト">
          <a:extLst>
            <a:ext uri="{FF2B5EF4-FFF2-40B4-BE49-F238E27FC236}">
              <a16:creationId xmlns:a16="http://schemas.microsoft.com/office/drawing/2014/main" xmlns="" id="{C74FDBD2-46FE-4F16-BB70-E98EEFD0F162}"/>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34" name="直線コネクタ 633">
          <a:extLst>
            <a:ext uri="{FF2B5EF4-FFF2-40B4-BE49-F238E27FC236}">
              <a16:creationId xmlns:a16="http://schemas.microsoft.com/office/drawing/2014/main" xmlns="" id="{50316B25-4125-4F68-9318-555FF831D614}"/>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35" name="【公民館】&#10;一人当たり面積最大値テキスト">
          <a:extLst>
            <a:ext uri="{FF2B5EF4-FFF2-40B4-BE49-F238E27FC236}">
              <a16:creationId xmlns:a16="http://schemas.microsoft.com/office/drawing/2014/main" xmlns="" id="{A2F29B48-1589-4812-B137-6E06B93B0F67}"/>
            </a:ext>
          </a:extLst>
        </xdr:cNvPr>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36" name="直線コネクタ 635">
          <a:extLst>
            <a:ext uri="{FF2B5EF4-FFF2-40B4-BE49-F238E27FC236}">
              <a16:creationId xmlns:a16="http://schemas.microsoft.com/office/drawing/2014/main" xmlns="" id="{3335DA16-A2A9-42B3-B989-0DDA8B6E5E74}"/>
            </a:ext>
          </a:extLst>
        </xdr:cNvPr>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637" name="【公民館】&#10;一人当たり面積平均値テキスト">
          <a:extLst>
            <a:ext uri="{FF2B5EF4-FFF2-40B4-BE49-F238E27FC236}">
              <a16:creationId xmlns:a16="http://schemas.microsoft.com/office/drawing/2014/main" xmlns="" id="{56EBE531-A248-4C20-9C33-07F554D19D18}"/>
            </a:ext>
          </a:extLst>
        </xdr:cNvPr>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38" name="フローチャート: 判断 637">
          <a:extLst>
            <a:ext uri="{FF2B5EF4-FFF2-40B4-BE49-F238E27FC236}">
              <a16:creationId xmlns:a16="http://schemas.microsoft.com/office/drawing/2014/main" xmlns="" id="{FF2A3991-C9BD-45C8-808F-C3B8D3D9C828}"/>
            </a:ext>
          </a:extLst>
        </xdr:cNvPr>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39" name="フローチャート: 判断 638">
          <a:extLst>
            <a:ext uri="{FF2B5EF4-FFF2-40B4-BE49-F238E27FC236}">
              <a16:creationId xmlns:a16="http://schemas.microsoft.com/office/drawing/2014/main" xmlns="" id="{5989321A-AD30-4E6D-B229-F54198261979}"/>
            </a:ext>
          </a:extLst>
        </xdr:cNvPr>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40" name="フローチャート: 判断 639">
          <a:extLst>
            <a:ext uri="{FF2B5EF4-FFF2-40B4-BE49-F238E27FC236}">
              <a16:creationId xmlns:a16="http://schemas.microsoft.com/office/drawing/2014/main" xmlns="" id="{D7E97D08-A89A-411D-B714-7FF8DC4DEAE9}"/>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41" name="フローチャート: 判断 640">
          <a:extLst>
            <a:ext uri="{FF2B5EF4-FFF2-40B4-BE49-F238E27FC236}">
              <a16:creationId xmlns:a16="http://schemas.microsoft.com/office/drawing/2014/main" xmlns="" id="{08DF416C-D0BF-4A9D-8DF9-C17CE27A39AF}"/>
            </a:ext>
          </a:extLst>
        </xdr:cNvPr>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xmlns="" id="{08B04F5B-7420-414A-9342-36392B4C35D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xmlns="" id="{4E4CD666-69B5-4C01-AAE5-EA4A2B989BF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xmlns="" id="{31823429-0633-46E5-A4FB-7EDC8EA9C17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xmlns="" id="{DF7B248B-B95F-4729-9D1A-E630C04D1A4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xmlns="" id="{01D296EE-88C5-469C-B0C3-3005FDF2C5A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72492</xdr:rowOff>
    </xdr:from>
    <xdr:to>
      <xdr:col>116</xdr:col>
      <xdr:colOff>114300</xdr:colOff>
      <xdr:row>105</xdr:row>
      <xdr:rowOff>2642</xdr:rowOff>
    </xdr:to>
    <xdr:sp macro="" textlink="">
      <xdr:nvSpPr>
        <xdr:cNvPr id="647" name="楕円 646">
          <a:extLst>
            <a:ext uri="{FF2B5EF4-FFF2-40B4-BE49-F238E27FC236}">
              <a16:creationId xmlns:a16="http://schemas.microsoft.com/office/drawing/2014/main" xmlns="" id="{A19C5014-236D-471F-95E6-8F3321013EC7}"/>
            </a:ext>
          </a:extLst>
        </xdr:cNvPr>
        <xdr:cNvSpPr/>
      </xdr:nvSpPr>
      <xdr:spPr>
        <a:xfrm>
          <a:off x="22110700" y="179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95369</xdr:rowOff>
    </xdr:from>
    <xdr:ext cx="469744" cy="259045"/>
    <xdr:sp macro="" textlink="">
      <xdr:nvSpPr>
        <xdr:cNvPr id="648" name="【公民館】&#10;一人当たり面積該当値テキスト">
          <a:extLst>
            <a:ext uri="{FF2B5EF4-FFF2-40B4-BE49-F238E27FC236}">
              <a16:creationId xmlns:a16="http://schemas.microsoft.com/office/drawing/2014/main" xmlns="" id="{967C5E04-A845-48C7-93CF-53CEC5927226}"/>
            </a:ext>
          </a:extLst>
        </xdr:cNvPr>
        <xdr:cNvSpPr txBox="1"/>
      </xdr:nvSpPr>
      <xdr:spPr>
        <a:xfrm>
          <a:off x="22199600" y="1775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85292</xdr:rowOff>
    </xdr:from>
    <xdr:to>
      <xdr:col>112</xdr:col>
      <xdr:colOff>38100</xdr:colOff>
      <xdr:row>105</xdr:row>
      <xdr:rowOff>15442</xdr:rowOff>
    </xdr:to>
    <xdr:sp macro="" textlink="">
      <xdr:nvSpPr>
        <xdr:cNvPr id="649" name="楕円 648">
          <a:extLst>
            <a:ext uri="{FF2B5EF4-FFF2-40B4-BE49-F238E27FC236}">
              <a16:creationId xmlns:a16="http://schemas.microsoft.com/office/drawing/2014/main" xmlns="" id="{74E94524-F41B-436C-89BD-537A639F36AB}"/>
            </a:ext>
          </a:extLst>
        </xdr:cNvPr>
        <xdr:cNvSpPr/>
      </xdr:nvSpPr>
      <xdr:spPr>
        <a:xfrm>
          <a:off x="21272500" y="179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123292</xdr:rowOff>
    </xdr:from>
    <xdr:to>
      <xdr:col>116</xdr:col>
      <xdr:colOff>63500</xdr:colOff>
      <xdr:row>104</xdr:row>
      <xdr:rowOff>136092</xdr:rowOff>
    </xdr:to>
    <xdr:cxnSp macro="">
      <xdr:nvCxnSpPr>
        <xdr:cNvPr id="650" name="直線コネクタ 649">
          <a:extLst>
            <a:ext uri="{FF2B5EF4-FFF2-40B4-BE49-F238E27FC236}">
              <a16:creationId xmlns:a16="http://schemas.microsoft.com/office/drawing/2014/main" xmlns="" id="{6F13A635-D769-4055-A18A-E2439019DB45}"/>
            </a:ext>
          </a:extLst>
        </xdr:cNvPr>
        <xdr:cNvCxnSpPr/>
      </xdr:nvCxnSpPr>
      <xdr:spPr>
        <a:xfrm flipV="1">
          <a:off x="21323300" y="17954092"/>
          <a:ext cx="8382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98552</xdr:rowOff>
    </xdr:from>
    <xdr:to>
      <xdr:col>107</xdr:col>
      <xdr:colOff>101600</xdr:colOff>
      <xdr:row>105</xdr:row>
      <xdr:rowOff>28702</xdr:rowOff>
    </xdr:to>
    <xdr:sp macro="" textlink="">
      <xdr:nvSpPr>
        <xdr:cNvPr id="651" name="楕円 650">
          <a:extLst>
            <a:ext uri="{FF2B5EF4-FFF2-40B4-BE49-F238E27FC236}">
              <a16:creationId xmlns:a16="http://schemas.microsoft.com/office/drawing/2014/main" xmlns="" id="{45E9BF44-56A1-4AE1-B539-2E755E1AF071}"/>
            </a:ext>
          </a:extLst>
        </xdr:cNvPr>
        <xdr:cNvSpPr/>
      </xdr:nvSpPr>
      <xdr:spPr>
        <a:xfrm>
          <a:off x="20383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136092</xdr:rowOff>
    </xdr:from>
    <xdr:to>
      <xdr:col>111</xdr:col>
      <xdr:colOff>177800</xdr:colOff>
      <xdr:row>104</xdr:row>
      <xdr:rowOff>149352</xdr:rowOff>
    </xdr:to>
    <xdr:cxnSp macro="">
      <xdr:nvCxnSpPr>
        <xdr:cNvPr id="652" name="直線コネクタ 651">
          <a:extLst>
            <a:ext uri="{FF2B5EF4-FFF2-40B4-BE49-F238E27FC236}">
              <a16:creationId xmlns:a16="http://schemas.microsoft.com/office/drawing/2014/main" xmlns="" id="{4A539333-7D97-47D6-BA9B-A569AE0C088F}"/>
            </a:ext>
          </a:extLst>
        </xdr:cNvPr>
        <xdr:cNvCxnSpPr/>
      </xdr:nvCxnSpPr>
      <xdr:spPr>
        <a:xfrm flipV="1">
          <a:off x="20434300" y="17966892"/>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89324</xdr:rowOff>
    </xdr:from>
    <xdr:ext cx="469744" cy="259045"/>
    <xdr:sp macro="" textlink="">
      <xdr:nvSpPr>
        <xdr:cNvPr id="653" name="n_1aveValue【公民館】&#10;一人当たり面積">
          <a:extLst>
            <a:ext uri="{FF2B5EF4-FFF2-40B4-BE49-F238E27FC236}">
              <a16:creationId xmlns:a16="http://schemas.microsoft.com/office/drawing/2014/main" xmlns="" id="{5AD56E57-906E-4B92-A3B8-BB73B3E1C24E}"/>
            </a:ext>
          </a:extLst>
        </xdr:cNvPr>
        <xdr:cNvSpPr txBox="1"/>
      </xdr:nvSpPr>
      <xdr:spPr>
        <a:xfrm>
          <a:off x="210757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654" name="n_2aveValue【公民館】&#10;一人当たり面積">
          <a:extLst>
            <a:ext uri="{FF2B5EF4-FFF2-40B4-BE49-F238E27FC236}">
              <a16:creationId xmlns:a16="http://schemas.microsoft.com/office/drawing/2014/main" xmlns="" id="{824F9B8F-0DCB-4184-8BE3-A37BB948C7C5}"/>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655" name="n_3aveValue【公民館】&#10;一人当たり面積">
          <a:extLst>
            <a:ext uri="{FF2B5EF4-FFF2-40B4-BE49-F238E27FC236}">
              <a16:creationId xmlns:a16="http://schemas.microsoft.com/office/drawing/2014/main" xmlns="" id="{9942D6C5-9983-449D-8D6D-CAAFD30051DD}"/>
            </a:ext>
          </a:extLst>
        </xdr:cNvPr>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31969</xdr:rowOff>
    </xdr:from>
    <xdr:ext cx="469744" cy="259045"/>
    <xdr:sp macro="" textlink="">
      <xdr:nvSpPr>
        <xdr:cNvPr id="656" name="n_1mainValue【公民館】&#10;一人当たり面積">
          <a:extLst>
            <a:ext uri="{FF2B5EF4-FFF2-40B4-BE49-F238E27FC236}">
              <a16:creationId xmlns:a16="http://schemas.microsoft.com/office/drawing/2014/main" xmlns="" id="{FA71AE4A-7248-41FD-A119-8FAE3023B64F}"/>
            </a:ext>
          </a:extLst>
        </xdr:cNvPr>
        <xdr:cNvSpPr txBox="1"/>
      </xdr:nvSpPr>
      <xdr:spPr>
        <a:xfrm>
          <a:off x="21075727" y="1769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45229</xdr:rowOff>
    </xdr:from>
    <xdr:ext cx="469744" cy="259045"/>
    <xdr:sp macro="" textlink="">
      <xdr:nvSpPr>
        <xdr:cNvPr id="657" name="n_2mainValue【公民館】&#10;一人当たり面積">
          <a:extLst>
            <a:ext uri="{FF2B5EF4-FFF2-40B4-BE49-F238E27FC236}">
              <a16:creationId xmlns:a16="http://schemas.microsoft.com/office/drawing/2014/main" xmlns="" id="{EF262F72-3340-4173-8EFC-86D91E694450}"/>
            </a:ext>
          </a:extLst>
        </xdr:cNvPr>
        <xdr:cNvSpPr txBox="1"/>
      </xdr:nvSpPr>
      <xdr:spPr>
        <a:xfrm>
          <a:off x="201994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xmlns="" id="{7DEAE8C9-A846-42FC-A382-930AF777C69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xmlns="" id="{CCB2915F-35ED-41D8-9B4A-8700F8151BB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xmlns="" id="{EAC027B1-5F4A-44B5-9AB9-CD70DC3BA8C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認定こども園・幼稚園・保育所の一人当たり面積について、平成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年度と比較し下がっている要因は、みつわ幼稚園ならびにあかくら幼稚園が平成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年度より閉園となったため。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学校施設の一人当たり面積について、平成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年度と比較し下がっている要因は、月楯小学校が向町小学校と統合となったため。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学校施設の減価償却率に変化が見られないのは、施設全体に比べ、統合となった月楯小学校の割合が小さいこと、また、最上中学校の大規模改修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期目が加わったため。</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9B7D66FB-6EBC-4544-A705-6BEA4A77599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4C9A2476-617A-45F7-82A6-CE25972AA8E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72A69130-4EAD-4F37-A6EC-8DA036DD592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6FD3510-E897-4000-A978-1F407035481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3BBAC295-3AF7-40C2-B105-65BE1D18C3C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7337FB01-3E3A-4FB7-BDC8-21BE5F21B6C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3AD2E72-110D-452D-A908-9D0D84C5F89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C4E7289-E99D-40EA-BE22-E35214CD1CC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B7436D3-55AD-444F-97FE-B51EED06DFA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4765D5F-6475-448B-8BE8-F8CEC08051F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8,648
8,576
330.37
6,852,443
6,564,653
268,961
3,678,725
6,323,222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E32FADA-7974-4FFC-965D-FFBD3E1F284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39B3A9D-4BA1-4179-87E2-A7F19A00D70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BEBB62CA-FD28-41D1-8D09-21DE4964D3F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5286442E-578F-4003-97E9-8269428939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C018E30-BD87-44CA-A2C9-B7A8114857F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77D4364A-2C4A-4A0D-B759-227783E9057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F743A5F-1B2D-4074-88EF-2988778888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CB7BF24-A6F2-4E11-B6FB-169757799C6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DF5B29-08F6-489D-8E9C-E2DF8BB26AC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825EFF54-F0AD-4C6C-B63F-798B0D7613E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78D460A-72E4-4EE3-A7F5-6A919962EEE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49C439F-1049-469B-B54E-EFC76475BAF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32691732-29D6-4CD7-9060-39FFA8D4220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1A2FCD8-01D2-45CC-88FF-94B82FFC7D8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BD94EA9-AEC2-4C27-A1B8-3CEBA7DEB05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772D572A-0C33-465D-BC73-DACBA2F1AE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E53E532C-0B4D-437B-A3E6-0DA954FA82B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EA8A08A6-0E09-4AC8-8200-1C1FB7E878E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5B59A0D2-CCDD-4ABC-9649-071846C9CA2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D7086EEF-161E-4A7C-84CA-E64DEE95E1F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D3C42589-FD01-49A1-8D38-EE575B21433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D9A7D05D-701A-45C3-B084-1FAA3C3108E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CBDE703D-C3B2-4B64-8F33-45CCF1CCC61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64CEF82-C9F4-4E9C-B80B-39A19E403BD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45D45B28-D6EB-4BA9-B94C-BE68E0ACF9A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1E815F7F-6AA7-4537-9F0B-5BE4733DD39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32AA39B1-C82C-4CFF-97F8-DD2516DA0A9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8D638E85-AFA1-4A18-B85D-A7CB0B1C3AF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929EC74A-B96F-400E-8835-B07F0A96925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2BF3FCE4-11B9-487D-97C7-9BF9CC21454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2D7589A6-7DC2-424A-B466-174AD1FC9B2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F374B076-A141-4968-8A2B-F21A14DBE65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478D7186-707B-4E70-B28A-F3969188156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0E053453-5512-4813-9525-61F78F76C67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1324B99D-3EDB-484F-BFBF-846CD29841C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6F2ADC12-259F-41C5-B741-76FB5A116CC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20E5E35D-1333-43AD-95B4-650868B48F9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769C3AF6-F9F4-4BEC-AFCE-360204FCD1C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CB14672B-5283-45BC-A6F6-247B1597DD9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3C979812-91D5-4BFD-BECD-E24C1D18F14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DC440CFC-EFAC-4C77-A26E-E33BB4E42CF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744D7FD9-2429-4194-A0CC-40C7F00435D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C5A94185-ACAE-4641-BB71-F5CA36A38DE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3489E9D9-BBDC-4464-B228-6BF8E1FE9DF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E942456C-2C73-4C9C-A7BF-997B2109138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0D7D2556-9E67-423B-B463-4F5B4432082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60499CC3-8168-4B02-80E5-2811F6978EA4}"/>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0C8F289E-419B-4A82-8BFF-1E9DF6EB485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5DCA44B4-1DF2-4727-A0C1-3721BF9C4929}"/>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369BB95D-18F1-4E74-90F8-8AB324E9319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FB25C582-2CC8-43A3-900C-109ACBF217F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DA9DBDDF-CA6A-45D7-86D5-91DBD2F0581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72AA82AA-213B-418F-9071-72693724F1A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43423A1E-7579-4001-80E0-5F890B92C35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4FE2D409-52B4-43DA-8668-3B94832D0E9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92FA491A-569B-4D77-BD76-1A015D2525E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694E895D-5236-4F55-B84F-C70D1886B7E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C4F65F69-AF69-4A7B-9C00-DCA756066CC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889B04ED-B858-4B45-B54D-BA4D8DAD44A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2A6664A6-0D57-4469-BAF5-99288559CBF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a:extLst>
            <a:ext uri="{FF2B5EF4-FFF2-40B4-BE49-F238E27FC236}">
              <a16:creationId xmlns:a16="http://schemas.microsoft.com/office/drawing/2014/main" xmlns="" id="{F007525A-3EB3-4BED-B78E-8DB0B96C5548}"/>
            </a:ext>
          </a:extLst>
        </xdr:cNvPr>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5075C005-5CA7-411B-9DB7-2FD71ADB5C0F}"/>
            </a:ext>
          </a:extLst>
        </xdr:cNvPr>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a:extLst>
            <a:ext uri="{FF2B5EF4-FFF2-40B4-BE49-F238E27FC236}">
              <a16:creationId xmlns:a16="http://schemas.microsoft.com/office/drawing/2014/main" xmlns="" id="{4ACB06A9-90B4-49D2-AB27-994772F16F3D}"/>
            </a:ext>
          </a:extLst>
        </xdr:cNvPr>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xmlns="" id="{F6FA0DED-6EEB-4612-A1FC-0F0A40806CD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xmlns="" id="{DBC0F7A8-888B-461F-BE2F-DCB52CC2BF24}"/>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7ABB388E-5284-4587-88BF-33415D101352}"/>
            </a:ext>
          </a:extLst>
        </xdr:cNvPr>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a:extLst>
            <a:ext uri="{FF2B5EF4-FFF2-40B4-BE49-F238E27FC236}">
              <a16:creationId xmlns:a16="http://schemas.microsoft.com/office/drawing/2014/main" xmlns="" id="{33400620-5F37-491E-A1A8-78FF3775F1F5}"/>
            </a:ext>
          </a:extLst>
        </xdr:cNvPr>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a:extLst>
            <a:ext uri="{FF2B5EF4-FFF2-40B4-BE49-F238E27FC236}">
              <a16:creationId xmlns:a16="http://schemas.microsoft.com/office/drawing/2014/main" xmlns="" id="{731619E6-1E61-4096-9045-BBF48749E0FE}"/>
            </a:ext>
          </a:extLst>
        </xdr:cNvPr>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9CB8B6BF-61AB-4CF7-81D1-A7452F7CAEC2}"/>
            </a:ext>
          </a:extLst>
        </xdr:cNvPr>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a:extLst>
            <a:ext uri="{FF2B5EF4-FFF2-40B4-BE49-F238E27FC236}">
              <a16:creationId xmlns:a16="http://schemas.microsoft.com/office/drawing/2014/main" xmlns="" id="{3DD97D52-8900-4678-9B1B-99F4DEB33C0E}"/>
            </a:ext>
          </a:extLst>
        </xdr:cNvPr>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34307</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38D2815E-8C98-4690-A501-04867537DF7B}"/>
            </a:ext>
          </a:extLst>
        </xdr:cNvPr>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a:extLst>
            <a:ext uri="{FF2B5EF4-FFF2-40B4-BE49-F238E27FC236}">
              <a16:creationId xmlns:a16="http://schemas.microsoft.com/office/drawing/2014/main" xmlns="" id="{44242F3E-ACF0-4673-852A-4CC8CB85A356}"/>
            </a:ext>
          </a:extLst>
        </xdr:cNvPr>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97807</xdr:rowOff>
    </xdr:from>
    <xdr:ext cx="405111" cy="259045"/>
    <xdr:sp macro="" textlink="">
      <xdr:nvSpPr>
        <xdr:cNvPr id="84" name="n_3aveValue【体育館・プール】&#10;有形固定資産減価償却率">
          <a:extLst>
            <a:ext uri="{FF2B5EF4-FFF2-40B4-BE49-F238E27FC236}">
              <a16:creationId xmlns:a16="http://schemas.microsoft.com/office/drawing/2014/main" xmlns="" id="{7BD6B74F-3A1A-4FB0-9B87-022A1C1A078E}"/>
            </a:ext>
          </a:extLst>
        </xdr:cNvPr>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17E23FEA-B1E1-433E-9673-2F969F311CE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E9AF2D6A-CDBB-42AD-ACFD-6C8AF5675F4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16C00006-7DE9-42F3-9714-F4195AA1DDF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1DDFB000-3B7D-49BE-9310-5AC3E5D0432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891F0A95-375E-4C2B-8514-2D55E0CB812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12065</xdr:rowOff>
    </xdr:from>
    <xdr:to>
      <xdr:col>24</xdr:col>
      <xdr:colOff>114300</xdr:colOff>
      <xdr:row>56</xdr:row>
      <xdr:rowOff>113665</xdr:rowOff>
    </xdr:to>
    <xdr:sp macro="" textlink="">
      <xdr:nvSpPr>
        <xdr:cNvPr id="90" name="楕円 89">
          <a:extLst>
            <a:ext uri="{FF2B5EF4-FFF2-40B4-BE49-F238E27FC236}">
              <a16:creationId xmlns:a16="http://schemas.microsoft.com/office/drawing/2014/main" xmlns="" id="{9B32EA00-04FE-4384-A078-FBD2FF904B12}"/>
            </a:ext>
          </a:extLst>
        </xdr:cNvPr>
        <xdr:cNvSpPr/>
      </xdr:nvSpPr>
      <xdr:spPr>
        <a:xfrm>
          <a:off x="45847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34942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xmlns="" id="{E2B8873A-FD54-4E43-9B60-FC0D7339EB21}"/>
            </a:ext>
          </a:extLst>
        </xdr:cNvPr>
        <xdr:cNvSpPr txBox="1"/>
      </xdr:nvSpPr>
      <xdr:spPr>
        <a:xfrm>
          <a:off x="4673600" y="946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23495</xdr:rowOff>
    </xdr:from>
    <xdr:to>
      <xdr:col>20</xdr:col>
      <xdr:colOff>38100</xdr:colOff>
      <xdr:row>56</xdr:row>
      <xdr:rowOff>125095</xdr:rowOff>
    </xdr:to>
    <xdr:sp macro="" textlink="">
      <xdr:nvSpPr>
        <xdr:cNvPr id="92" name="楕円 91">
          <a:extLst>
            <a:ext uri="{FF2B5EF4-FFF2-40B4-BE49-F238E27FC236}">
              <a16:creationId xmlns:a16="http://schemas.microsoft.com/office/drawing/2014/main" xmlns="" id="{A01C0909-67CF-45FA-B980-FB762D66FBBA}"/>
            </a:ext>
          </a:extLst>
        </xdr:cNvPr>
        <xdr:cNvSpPr/>
      </xdr:nvSpPr>
      <xdr:spPr>
        <a:xfrm>
          <a:off x="3746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62865</xdr:rowOff>
    </xdr:from>
    <xdr:to>
      <xdr:col>24</xdr:col>
      <xdr:colOff>63500</xdr:colOff>
      <xdr:row>56</xdr:row>
      <xdr:rowOff>74295</xdr:rowOff>
    </xdr:to>
    <xdr:cxnSp macro="">
      <xdr:nvCxnSpPr>
        <xdr:cNvPr id="93" name="直線コネクタ 92">
          <a:extLst>
            <a:ext uri="{FF2B5EF4-FFF2-40B4-BE49-F238E27FC236}">
              <a16:creationId xmlns:a16="http://schemas.microsoft.com/office/drawing/2014/main" xmlns="" id="{08E25307-AF2A-4AA8-8840-CA98842703E8}"/>
            </a:ext>
          </a:extLst>
        </xdr:cNvPr>
        <xdr:cNvCxnSpPr/>
      </xdr:nvCxnSpPr>
      <xdr:spPr>
        <a:xfrm flipV="1">
          <a:off x="3797300" y="96640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34925</xdr:rowOff>
    </xdr:from>
    <xdr:to>
      <xdr:col>15</xdr:col>
      <xdr:colOff>101600</xdr:colOff>
      <xdr:row>56</xdr:row>
      <xdr:rowOff>136525</xdr:rowOff>
    </xdr:to>
    <xdr:sp macro="" textlink="">
      <xdr:nvSpPr>
        <xdr:cNvPr id="94" name="楕円 93">
          <a:extLst>
            <a:ext uri="{FF2B5EF4-FFF2-40B4-BE49-F238E27FC236}">
              <a16:creationId xmlns:a16="http://schemas.microsoft.com/office/drawing/2014/main" xmlns="" id="{73E5519A-C041-4AAF-AC9D-A30F638A6A5A}"/>
            </a:ext>
          </a:extLst>
        </xdr:cNvPr>
        <xdr:cNvSpPr/>
      </xdr:nvSpPr>
      <xdr:spPr>
        <a:xfrm>
          <a:off x="28575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74295</xdr:rowOff>
    </xdr:from>
    <xdr:to>
      <xdr:col>19</xdr:col>
      <xdr:colOff>177800</xdr:colOff>
      <xdr:row>56</xdr:row>
      <xdr:rowOff>85725</xdr:rowOff>
    </xdr:to>
    <xdr:cxnSp macro="">
      <xdr:nvCxnSpPr>
        <xdr:cNvPr id="95" name="直線コネクタ 94">
          <a:extLst>
            <a:ext uri="{FF2B5EF4-FFF2-40B4-BE49-F238E27FC236}">
              <a16:creationId xmlns:a16="http://schemas.microsoft.com/office/drawing/2014/main" xmlns="" id="{CB002E5D-ACFF-45D2-8D3E-65257B171512}"/>
            </a:ext>
          </a:extLst>
        </xdr:cNvPr>
        <xdr:cNvCxnSpPr/>
      </xdr:nvCxnSpPr>
      <xdr:spPr>
        <a:xfrm flipV="1">
          <a:off x="2908300" y="96754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141622</xdr:rowOff>
    </xdr:from>
    <xdr:ext cx="405111" cy="259045"/>
    <xdr:sp macro="" textlink="">
      <xdr:nvSpPr>
        <xdr:cNvPr id="96" name="n_1mainValue【体育館・プール】&#10;有形固定資産減価償却率">
          <a:extLst>
            <a:ext uri="{FF2B5EF4-FFF2-40B4-BE49-F238E27FC236}">
              <a16:creationId xmlns:a16="http://schemas.microsoft.com/office/drawing/2014/main" xmlns="" id="{AEA237C2-F9FD-4B74-9EA5-647C561B4A51}"/>
            </a:ext>
          </a:extLst>
        </xdr:cNvPr>
        <xdr:cNvSpPr txBox="1"/>
      </xdr:nvSpPr>
      <xdr:spPr>
        <a:xfrm>
          <a:off x="3582044" y="939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153052</xdr:rowOff>
    </xdr:from>
    <xdr:ext cx="405111" cy="259045"/>
    <xdr:sp macro="" textlink="">
      <xdr:nvSpPr>
        <xdr:cNvPr id="97" name="n_2mainValue【体育館・プール】&#10;有形固定資産減価償却率">
          <a:extLst>
            <a:ext uri="{FF2B5EF4-FFF2-40B4-BE49-F238E27FC236}">
              <a16:creationId xmlns:a16="http://schemas.microsoft.com/office/drawing/2014/main" xmlns="" id="{1C6D7A9A-DAE2-40EF-B702-2BCD7F19989E}"/>
            </a:ext>
          </a:extLst>
        </xdr:cNvPr>
        <xdr:cNvSpPr txBox="1"/>
      </xdr:nvSpPr>
      <xdr:spPr>
        <a:xfrm>
          <a:off x="2705744" y="941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xmlns="" id="{7CBFB698-80A9-4DAC-ADAE-DF420B730B8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xmlns="" id="{714DFBA4-8523-4154-A5DF-EDE931B0177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xmlns="" id="{5A897164-3280-42B1-A6E6-B1EE4694037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xmlns="" id="{7AFDD4BB-9B06-4493-A645-6F00B8D0643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xmlns="" id="{A9B2EBD9-3218-4B5F-B8F1-694AAB31CEE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xmlns="" id="{A9DE39F6-B5C9-49F9-A245-9372596DBB5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xmlns="" id="{B129CE87-2A29-42B5-A1B2-29C6B7928F8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xmlns="" id="{175BBB5E-D079-45DB-9B97-25B614E170D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xmlns="" id="{9B96A3AB-4BF5-45FD-A4A4-3501FA70528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xmlns="" id="{AD8AFDB9-4268-4F1C-AD94-64E7CAD3993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8" name="直線コネクタ 107">
          <a:extLst>
            <a:ext uri="{FF2B5EF4-FFF2-40B4-BE49-F238E27FC236}">
              <a16:creationId xmlns:a16="http://schemas.microsoft.com/office/drawing/2014/main" xmlns="" id="{315CDBFE-9415-46D1-8636-A5F6D62BB61A}"/>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9" name="テキスト ボックス 108">
          <a:extLst>
            <a:ext uri="{FF2B5EF4-FFF2-40B4-BE49-F238E27FC236}">
              <a16:creationId xmlns:a16="http://schemas.microsoft.com/office/drawing/2014/main" xmlns="" id="{8E212267-41F0-4B14-AAF7-0FE533378D71}"/>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xmlns="" id="{9CF6286F-66AD-4F45-96DB-FE1D9CB4B98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xmlns="" id="{E5FDE854-E0E2-4E1D-992F-76F475C07E6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2" name="直線コネクタ 111">
          <a:extLst>
            <a:ext uri="{FF2B5EF4-FFF2-40B4-BE49-F238E27FC236}">
              <a16:creationId xmlns:a16="http://schemas.microsoft.com/office/drawing/2014/main" xmlns="" id="{E1C67558-6288-4BCD-A003-B8DD0603D3D6}"/>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3" name="テキスト ボックス 112">
          <a:extLst>
            <a:ext uri="{FF2B5EF4-FFF2-40B4-BE49-F238E27FC236}">
              <a16:creationId xmlns:a16="http://schemas.microsoft.com/office/drawing/2014/main" xmlns="" id="{EEF09F8E-C696-4130-9AE0-9A4905FE6D91}"/>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xmlns="" id="{094D1C7B-7CD2-43F5-B6D0-F3D1A4D9F1F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a:extLst>
            <a:ext uri="{FF2B5EF4-FFF2-40B4-BE49-F238E27FC236}">
              <a16:creationId xmlns:a16="http://schemas.microsoft.com/office/drawing/2014/main" xmlns="" id="{B2079AA8-3A00-4D65-8F38-CE7C3665442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xmlns="" id="{B3874659-68FF-4ACF-B5C3-58C1282383D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17" name="直線コネクタ 116">
          <a:extLst>
            <a:ext uri="{FF2B5EF4-FFF2-40B4-BE49-F238E27FC236}">
              <a16:creationId xmlns:a16="http://schemas.microsoft.com/office/drawing/2014/main" xmlns="" id="{4C26A272-4327-42F6-BB9D-97463C381425}"/>
            </a:ext>
          </a:extLst>
        </xdr:cNvPr>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18" name="【体育館・プール】&#10;一人当たり面積最小値テキスト">
          <a:extLst>
            <a:ext uri="{FF2B5EF4-FFF2-40B4-BE49-F238E27FC236}">
              <a16:creationId xmlns:a16="http://schemas.microsoft.com/office/drawing/2014/main" xmlns="" id="{FE490C4D-C7EB-4C23-996F-7BAEB79D77AC}"/>
            </a:ext>
          </a:extLst>
        </xdr:cNvPr>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19" name="直線コネクタ 118">
          <a:extLst>
            <a:ext uri="{FF2B5EF4-FFF2-40B4-BE49-F238E27FC236}">
              <a16:creationId xmlns:a16="http://schemas.microsoft.com/office/drawing/2014/main" xmlns="" id="{32583B93-49F7-4CA4-987B-9B73A699F1A7}"/>
            </a:ext>
          </a:extLst>
        </xdr:cNvPr>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0" name="【体育館・プール】&#10;一人当たり面積最大値テキスト">
          <a:extLst>
            <a:ext uri="{FF2B5EF4-FFF2-40B4-BE49-F238E27FC236}">
              <a16:creationId xmlns:a16="http://schemas.microsoft.com/office/drawing/2014/main" xmlns="" id="{AB8177BE-DAF0-40F2-8936-E07D1F6E4768}"/>
            </a:ext>
          </a:extLst>
        </xdr:cNvPr>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1" name="直線コネクタ 120">
          <a:extLst>
            <a:ext uri="{FF2B5EF4-FFF2-40B4-BE49-F238E27FC236}">
              <a16:creationId xmlns:a16="http://schemas.microsoft.com/office/drawing/2014/main" xmlns="" id="{55FA4084-5DF0-4850-9CDB-8A294A3C6A72}"/>
            </a:ext>
          </a:extLst>
        </xdr:cNvPr>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122" name="【体育館・プール】&#10;一人当たり面積平均値テキスト">
          <a:extLst>
            <a:ext uri="{FF2B5EF4-FFF2-40B4-BE49-F238E27FC236}">
              <a16:creationId xmlns:a16="http://schemas.microsoft.com/office/drawing/2014/main" xmlns="" id="{EFDA6BCA-BCB4-4FE8-A0C5-A6214F11520A}"/>
            </a:ext>
          </a:extLst>
        </xdr:cNvPr>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3" name="フローチャート: 判断 122">
          <a:extLst>
            <a:ext uri="{FF2B5EF4-FFF2-40B4-BE49-F238E27FC236}">
              <a16:creationId xmlns:a16="http://schemas.microsoft.com/office/drawing/2014/main" xmlns="" id="{DA4FE272-9EF6-47D3-8B82-A3437D260615}"/>
            </a:ext>
          </a:extLst>
        </xdr:cNvPr>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4" name="フローチャート: 判断 123">
          <a:extLst>
            <a:ext uri="{FF2B5EF4-FFF2-40B4-BE49-F238E27FC236}">
              <a16:creationId xmlns:a16="http://schemas.microsoft.com/office/drawing/2014/main" xmlns="" id="{522EB791-DFA4-49ED-950E-93FD9B19C3AF}"/>
            </a:ext>
          </a:extLst>
        </xdr:cNvPr>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125" name="n_1aveValue【体育館・プール】&#10;一人当たり面積">
          <a:extLst>
            <a:ext uri="{FF2B5EF4-FFF2-40B4-BE49-F238E27FC236}">
              <a16:creationId xmlns:a16="http://schemas.microsoft.com/office/drawing/2014/main" xmlns="" id="{DAE6EC01-22E5-421B-8A09-06EE1C7E7342}"/>
            </a:ext>
          </a:extLst>
        </xdr:cNvPr>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6" name="フローチャート: 判断 125">
          <a:extLst>
            <a:ext uri="{FF2B5EF4-FFF2-40B4-BE49-F238E27FC236}">
              <a16:creationId xmlns:a16="http://schemas.microsoft.com/office/drawing/2014/main" xmlns="" id="{7180B5C4-C9DC-4C3A-A8DF-7CDDDDF72976}"/>
            </a:ext>
          </a:extLst>
        </xdr:cNvPr>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27" name="n_2aveValue【体育館・プール】&#10;一人当たり面積">
          <a:extLst>
            <a:ext uri="{FF2B5EF4-FFF2-40B4-BE49-F238E27FC236}">
              <a16:creationId xmlns:a16="http://schemas.microsoft.com/office/drawing/2014/main" xmlns="" id="{810060B5-A715-4A76-95D8-0E3AF46F2F7C}"/>
            </a:ext>
          </a:extLst>
        </xdr:cNvPr>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28" name="フローチャート: 判断 127">
          <a:extLst>
            <a:ext uri="{FF2B5EF4-FFF2-40B4-BE49-F238E27FC236}">
              <a16:creationId xmlns:a16="http://schemas.microsoft.com/office/drawing/2014/main" xmlns="" id="{D25CD435-CC6F-4B82-B71E-6F06918E254C}"/>
            </a:ext>
          </a:extLst>
        </xdr:cNvPr>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29" name="n_3aveValue【体育館・プール】&#10;一人当たり面積">
          <a:extLst>
            <a:ext uri="{FF2B5EF4-FFF2-40B4-BE49-F238E27FC236}">
              <a16:creationId xmlns:a16="http://schemas.microsoft.com/office/drawing/2014/main" xmlns="" id="{47548A73-80EE-421E-9600-800BB03DDB72}"/>
            </a:ext>
          </a:extLst>
        </xdr:cNvPr>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xmlns="" id="{5D38DDC7-2228-4411-9808-F2666DAFF8F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xmlns="" id="{AAB3CCC0-8E97-4D7C-8ADF-D351C342044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xmlns="" id="{AE686A3B-4173-4C9C-BF20-8C9450E50DE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xmlns="" id="{FF61C311-BA27-4BE1-8CCD-BAEDE172FA4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xmlns="" id="{386EE6F4-3203-4F95-BC5F-B83EE999C89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61785</xdr:rowOff>
    </xdr:from>
    <xdr:to>
      <xdr:col>55</xdr:col>
      <xdr:colOff>50800</xdr:colOff>
      <xdr:row>61</xdr:row>
      <xdr:rowOff>163385</xdr:rowOff>
    </xdr:to>
    <xdr:sp macro="" textlink="">
      <xdr:nvSpPr>
        <xdr:cNvPr id="135" name="楕円 134">
          <a:extLst>
            <a:ext uri="{FF2B5EF4-FFF2-40B4-BE49-F238E27FC236}">
              <a16:creationId xmlns:a16="http://schemas.microsoft.com/office/drawing/2014/main" xmlns="" id="{B70564A7-D43D-42E5-A88D-2DEC224A31E5}"/>
            </a:ext>
          </a:extLst>
        </xdr:cNvPr>
        <xdr:cNvSpPr/>
      </xdr:nvSpPr>
      <xdr:spPr>
        <a:xfrm>
          <a:off x="10426700" y="105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40212</xdr:rowOff>
    </xdr:from>
    <xdr:ext cx="469744" cy="259045"/>
    <xdr:sp macro="" textlink="">
      <xdr:nvSpPr>
        <xdr:cNvPr id="136" name="【体育館・プール】&#10;一人当たり面積該当値テキスト">
          <a:extLst>
            <a:ext uri="{FF2B5EF4-FFF2-40B4-BE49-F238E27FC236}">
              <a16:creationId xmlns:a16="http://schemas.microsoft.com/office/drawing/2014/main" xmlns="" id="{132CBC91-C10B-4FFD-9ED7-2583BA8C12C6}"/>
            </a:ext>
          </a:extLst>
        </xdr:cNvPr>
        <xdr:cNvSpPr txBox="1"/>
      </xdr:nvSpPr>
      <xdr:spPr>
        <a:xfrm>
          <a:off x="10515600" y="1049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67501</xdr:rowOff>
    </xdr:from>
    <xdr:to>
      <xdr:col>50</xdr:col>
      <xdr:colOff>165100</xdr:colOff>
      <xdr:row>61</xdr:row>
      <xdr:rowOff>169101</xdr:rowOff>
    </xdr:to>
    <xdr:sp macro="" textlink="">
      <xdr:nvSpPr>
        <xdr:cNvPr id="137" name="楕円 136">
          <a:extLst>
            <a:ext uri="{FF2B5EF4-FFF2-40B4-BE49-F238E27FC236}">
              <a16:creationId xmlns:a16="http://schemas.microsoft.com/office/drawing/2014/main" xmlns="" id="{6076CDF5-8D0A-416A-A392-B57CAFF3F7C1}"/>
            </a:ext>
          </a:extLst>
        </xdr:cNvPr>
        <xdr:cNvSpPr/>
      </xdr:nvSpPr>
      <xdr:spPr>
        <a:xfrm>
          <a:off x="9588500" y="105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112585</xdr:rowOff>
    </xdr:from>
    <xdr:to>
      <xdr:col>55</xdr:col>
      <xdr:colOff>0</xdr:colOff>
      <xdr:row>61</xdr:row>
      <xdr:rowOff>118301</xdr:rowOff>
    </xdr:to>
    <xdr:cxnSp macro="">
      <xdr:nvCxnSpPr>
        <xdr:cNvPr id="138" name="直線コネクタ 137">
          <a:extLst>
            <a:ext uri="{FF2B5EF4-FFF2-40B4-BE49-F238E27FC236}">
              <a16:creationId xmlns:a16="http://schemas.microsoft.com/office/drawing/2014/main" xmlns="" id="{BFC8927D-ED73-4700-81D0-FB4A1D87C0B1}"/>
            </a:ext>
          </a:extLst>
        </xdr:cNvPr>
        <xdr:cNvCxnSpPr/>
      </xdr:nvCxnSpPr>
      <xdr:spPr>
        <a:xfrm flipV="1">
          <a:off x="9639300" y="1057103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73787</xdr:rowOff>
    </xdr:from>
    <xdr:to>
      <xdr:col>46</xdr:col>
      <xdr:colOff>38100</xdr:colOff>
      <xdr:row>62</xdr:row>
      <xdr:rowOff>3937</xdr:rowOff>
    </xdr:to>
    <xdr:sp macro="" textlink="">
      <xdr:nvSpPr>
        <xdr:cNvPr id="139" name="楕円 138">
          <a:extLst>
            <a:ext uri="{FF2B5EF4-FFF2-40B4-BE49-F238E27FC236}">
              <a16:creationId xmlns:a16="http://schemas.microsoft.com/office/drawing/2014/main" xmlns="" id="{64AFE010-1EDE-4629-97EF-42FB99D84CE6}"/>
            </a:ext>
          </a:extLst>
        </xdr:cNvPr>
        <xdr:cNvSpPr/>
      </xdr:nvSpPr>
      <xdr:spPr>
        <a:xfrm>
          <a:off x="8699500" y="105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118301</xdr:rowOff>
    </xdr:from>
    <xdr:to>
      <xdr:col>50</xdr:col>
      <xdr:colOff>114300</xdr:colOff>
      <xdr:row>61</xdr:row>
      <xdr:rowOff>124587</xdr:rowOff>
    </xdr:to>
    <xdr:cxnSp macro="">
      <xdr:nvCxnSpPr>
        <xdr:cNvPr id="140" name="直線コネクタ 139">
          <a:extLst>
            <a:ext uri="{FF2B5EF4-FFF2-40B4-BE49-F238E27FC236}">
              <a16:creationId xmlns:a16="http://schemas.microsoft.com/office/drawing/2014/main" xmlns="" id="{62FDC6BF-28E3-4E62-B907-5929F13CE42A}"/>
            </a:ext>
          </a:extLst>
        </xdr:cNvPr>
        <xdr:cNvCxnSpPr/>
      </xdr:nvCxnSpPr>
      <xdr:spPr>
        <a:xfrm flipV="1">
          <a:off x="8750300" y="10576751"/>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160228</xdr:rowOff>
    </xdr:from>
    <xdr:ext cx="469744" cy="259045"/>
    <xdr:sp macro="" textlink="">
      <xdr:nvSpPr>
        <xdr:cNvPr id="141" name="n_1mainValue【体育館・プール】&#10;一人当たり面積">
          <a:extLst>
            <a:ext uri="{FF2B5EF4-FFF2-40B4-BE49-F238E27FC236}">
              <a16:creationId xmlns:a16="http://schemas.microsoft.com/office/drawing/2014/main" xmlns="" id="{E6E4B245-06A5-4683-BCEE-C22E928F4373}"/>
            </a:ext>
          </a:extLst>
        </xdr:cNvPr>
        <xdr:cNvSpPr txBox="1"/>
      </xdr:nvSpPr>
      <xdr:spPr>
        <a:xfrm>
          <a:off x="9391727" y="1061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166514</xdr:rowOff>
    </xdr:from>
    <xdr:ext cx="469744" cy="259045"/>
    <xdr:sp macro="" textlink="">
      <xdr:nvSpPr>
        <xdr:cNvPr id="142" name="n_2mainValue【体育館・プール】&#10;一人当たり面積">
          <a:extLst>
            <a:ext uri="{FF2B5EF4-FFF2-40B4-BE49-F238E27FC236}">
              <a16:creationId xmlns:a16="http://schemas.microsoft.com/office/drawing/2014/main" xmlns="" id="{4B025D9F-30C5-405C-A8BD-5CB5D3D1934A}"/>
            </a:ext>
          </a:extLst>
        </xdr:cNvPr>
        <xdr:cNvSpPr txBox="1"/>
      </xdr:nvSpPr>
      <xdr:spPr>
        <a:xfrm>
          <a:off x="8515427" y="106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xmlns="" id="{172A5688-4712-4AE4-951F-CC1984EEE1E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xmlns="" id="{9DC68C8A-3503-405B-BF24-89E7A594382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xmlns="" id="{31E39342-F5B0-49CD-A70B-B2EEF9D3627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xmlns="" id="{66E459F8-CE38-4301-BE7D-7286AEEFE25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xmlns="" id="{0BE48DD4-4F7D-4477-8A73-8709D021A6F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xmlns="" id="{BB0C60B7-906C-4C7B-A506-165408DA25F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xmlns="" id="{F267C032-4918-4BD2-8F46-F06039BD0FE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xmlns="" id="{9E0AE2B6-747F-4489-A3F1-038E5B83E12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1" name="正方形/長方形 150">
          <a:extLst>
            <a:ext uri="{FF2B5EF4-FFF2-40B4-BE49-F238E27FC236}">
              <a16:creationId xmlns:a16="http://schemas.microsoft.com/office/drawing/2014/main" xmlns="" id="{569A6E0D-A228-4234-A203-781B50660CF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2" name="正方形/長方形 151">
          <a:extLst>
            <a:ext uri="{FF2B5EF4-FFF2-40B4-BE49-F238E27FC236}">
              <a16:creationId xmlns:a16="http://schemas.microsoft.com/office/drawing/2014/main" xmlns="" id="{1E393F38-5EAC-4FFD-AB4B-483C0D63487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3" name="正方形/長方形 152">
          <a:extLst>
            <a:ext uri="{FF2B5EF4-FFF2-40B4-BE49-F238E27FC236}">
              <a16:creationId xmlns:a16="http://schemas.microsoft.com/office/drawing/2014/main" xmlns="" id="{BE81D3F6-1620-407E-A853-9FB9F7CD0C5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4" name="正方形/長方形 153">
          <a:extLst>
            <a:ext uri="{FF2B5EF4-FFF2-40B4-BE49-F238E27FC236}">
              <a16:creationId xmlns:a16="http://schemas.microsoft.com/office/drawing/2014/main" xmlns="" id="{FD39F38A-ED3C-4192-882B-D9489147334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5" name="正方形/長方形 154">
          <a:extLst>
            <a:ext uri="{FF2B5EF4-FFF2-40B4-BE49-F238E27FC236}">
              <a16:creationId xmlns:a16="http://schemas.microsoft.com/office/drawing/2014/main" xmlns="" id="{03BB64CE-6F78-4564-8762-0A5BBDD87F6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6" name="正方形/長方形 155">
          <a:extLst>
            <a:ext uri="{FF2B5EF4-FFF2-40B4-BE49-F238E27FC236}">
              <a16:creationId xmlns:a16="http://schemas.microsoft.com/office/drawing/2014/main" xmlns="" id="{CB64BE1D-7A61-4C72-BA2C-7552B10AD6D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7" name="正方形/長方形 156">
          <a:extLst>
            <a:ext uri="{FF2B5EF4-FFF2-40B4-BE49-F238E27FC236}">
              <a16:creationId xmlns:a16="http://schemas.microsoft.com/office/drawing/2014/main" xmlns="" id="{0C31EC54-29FF-4702-A1E4-E01B13524CF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8" name="正方形/長方形 157">
          <a:extLst>
            <a:ext uri="{FF2B5EF4-FFF2-40B4-BE49-F238E27FC236}">
              <a16:creationId xmlns:a16="http://schemas.microsoft.com/office/drawing/2014/main" xmlns="" id="{B347962E-6165-4A4D-B245-3241905CDA9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a:extLst>
            <a:ext uri="{FF2B5EF4-FFF2-40B4-BE49-F238E27FC236}">
              <a16:creationId xmlns:a16="http://schemas.microsoft.com/office/drawing/2014/main" xmlns="" id="{94D0364C-73BC-4798-B0CF-4B220433928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a:extLst>
            <a:ext uri="{FF2B5EF4-FFF2-40B4-BE49-F238E27FC236}">
              <a16:creationId xmlns:a16="http://schemas.microsoft.com/office/drawing/2014/main" xmlns="" id="{67AF682E-F791-43D4-A028-FB5DD0AB52F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a:extLst>
            <a:ext uri="{FF2B5EF4-FFF2-40B4-BE49-F238E27FC236}">
              <a16:creationId xmlns:a16="http://schemas.microsoft.com/office/drawing/2014/main" xmlns="" id="{905046D6-322A-42C1-B631-4A165E69661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a:extLst>
            <a:ext uri="{FF2B5EF4-FFF2-40B4-BE49-F238E27FC236}">
              <a16:creationId xmlns:a16="http://schemas.microsoft.com/office/drawing/2014/main" xmlns="" id="{487D6A14-6B56-423C-BD32-842398B6E9B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a:extLst>
            <a:ext uri="{FF2B5EF4-FFF2-40B4-BE49-F238E27FC236}">
              <a16:creationId xmlns:a16="http://schemas.microsoft.com/office/drawing/2014/main" xmlns="" id="{5D61C9FB-4988-4CFF-8A76-4EB42CA2F7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a:extLst>
            <a:ext uri="{FF2B5EF4-FFF2-40B4-BE49-F238E27FC236}">
              <a16:creationId xmlns:a16="http://schemas.microsoft.com/office/drawing/2014/main" xmlns="" id="{9671E38A-8355-475B-85EE-B157A8E72C2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a:extLst>
            <a:ext uri="{FF2B5EF4-FFF2-40B4-BE49-F238E27FC236}">
              <a16:creationId xmlns:a16="http://schemas.microsoft.com/office/drawing/2014/main" xmlns="" id="{9B4E1AC7-8B2C-4484-861F-D9912C207E9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a:extLst>
            <a:ext uri="{FF2B5EF4-FFF2-40B4-BE49-F238E27FC236}">
              <a16:creationId xmlns:a16="http://schemas.microsoft.com/office/drawing/2014/main" xmlns="" id="{D250772A-E3C0-4F9E-B73F-A54102EA157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7" name="正方形/長方形 166">
          <a:extLst>
            <a:ext uri="{FF2B5EF4-FFF2-40B4-BE49-F238E27FC236}">
              <a16:creationId xmlns:a16="http://schemas.microsoft.com/office/drawing/2014/main" xmlns="" id="{5B780559-B04C-42F1-AB96-160499C5126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8" name="正方形/長方形 167">
          <a:extLst>
            <a:ext uri="{FF2B5EF4-FFF2-40B4-BE49-F238E27FC236}">
              <a16:creationId xmlns:a16="http://schemas.microsoft.com/office/drawing/2014/main" xmlns="" id="{47DF1FEE-6861-40BE-9DBA-359BC120061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9" name="正方形/長方形 168">
          <a:extLst>
            <a:ext uri="{FF2B5EF4-FFF2-40B4-BE49-F238E27FC236}">
              <a16:creationId xmlns:a16="http://schemas.microsoft.com/office/drawing/2014/main" xmlns="" id="{8D41CD53-D358-4D20-B05D-5421BF150E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0" name="正方形/長方形 169">
          <a:extLst>
            <a:ext uri="{FF2B5EF4-FFF2-40B4-BE49-F238E27FC236}">
              <a16:creationId xmlns:a16="http://schemas.microsoft.com/office/drawing/2014/main" xmlns="" id="{1F8C1CDF-EF4D-459B-8C7C-6FCE8996D67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1" name="正方形/長方形 170">
          <a:extLst>
            <a:ext uri="{FF2B5EF4-FFF2-40B4-BE49-F238E27FC236}">
              <a16:creationId xmlns:a16="http://schemas.microsoft.com/office/drawing/2014/main" xmlns="" id="{04B70E7C-6F6A-44E2-91C6-1E608438C9D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2" name="正方形/長方形 171">
          <a:extLst>
            <a:ext uri="{FF2B5EF4-FFF2-40B4-BE49-F238E27FC236}">
              <a16:creationId xmlns:a16="http://schemas.microsoft.com/office/drawing/2014/main" xmlns="" id="{F81056E7-9053-4A00-9A88-7E40A8D4A9A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3" name="正方形/長方形 172">
          <a:extLst>
            <a:ext uri="{FF2B5EF4-FFF2-40B4-BE49-F238E27FC236}">
              <a16:creationId xmlns:a16="http://schemas.microsoft.com/office/drawing/2014/main" xmlns="" id="{8C3382AD-A49C-4A6C-B6CE-BE1171F4724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4" name="正方形/長方形 173">
          <a:extLst>
            <a:ext uri="{FF2B5EF4-FFF2-40B4-BE49-F238E27FC236}">
              <a16:creationId xmlns:a16="http://schemas.microsoft.com/office/drawing/2014/main" xmlns="" id="{0D18791A-6245-4B45-9302-A04C994C414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5" name="正方形/長方形 174">
          <a:extLst>
            <a:ext uri="{FF2B5EF4-FFF2-40B4-BE49-F238E27FC236}">
              <a16:creationId xmlns:a16="http://schemas.microsoft.com/office/drawing/2014/main" xmlns="" id="{CD98AB72-C219-4122-A029-CCD4FD0F93E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6" name="正方形/長方形 175">
          <a:extLst>
            <a:ext uri="{FF2B5EF4-FFF2-40B4-BE49-F238E27FC236}">
              <a16:creationId xmlns:a16="http://schemas.microsoft.com/office/drawing/2014/main" xmlns="" id="{3866CEA3-B971-4601-AFD0-4D432D2183E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7" name="正方形/長方形 176">
          <a:extLst>
            <a:ext uri="{FF2B5EF4-FFF2-40B4-BE49-F238E27FC236}">
              <a16:creationId xmlns:a16="http://schemas.microsoft.com/office/drawing/2014/main" xmlns="" id="{B7AC38B0-961B-4382-9D90-3BC0EFA6961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8" name="正方形/長方形 177">
          <a:extLst>
            <a:ext uri="{FF2B5EF4-FFF2-40B4-BE49-F238E27FC236}">
              <a16:creationId xmlns:a16="http://schemas.microsoft.com/office/drawing/2014/main" xmlns="" id="{B284EF68-157A-4C96-9096-48D3C9C3BC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9" name="正方形/長方形 178">
          <a:extLst>
            <a:ext uri="{FF2B5EF4-FFF2-40B4-BE49-F238E27FC236}">
              <a16:creationId xmlns:a16="http://schemas.microsoft.com/office/drawing/2014/main" xmlns="" id="{D6837560-A0BE-43E1-935B-E2DD0856227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0" name="正方形/長方形 179">
          <a:extLst>
            <a:ext uri="{FF2B5EF4-FFF2-40B4-BE49-F238E27FC236}">
              <a16:creationId xmlns:a16="http://schemas.microsoft.com/office/drawing/2014/main" xmlns="" id="{B7BB776B-63A7-4171-9FF7-153DF2094E5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1" name="正方形/長方形 180">
          <a:extLst>
            <a:ext uri="{FF2B5EF4-FFF2-40B4-BE49-F238E27FC236}">
              <a16:creationId xmlns:a16="http://schemas.microsoft.com/office/drawing/2014/main" xmlns="" id="{FD2A1638-F87C-4D4D-8650-33BDE8DBFDF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2" name="正方形/長方形 181">
          <a:extLst>
            <a:ext uri="{FF2B5EF4-FFF2-40B4-BE49-F238E27FC236}">
              <a16:creationId xmlns:a16="http://schemas.microsoft.com/office/drawing/2014/main" xmlns="" id="{EA373170-C347-485D-87D7-0E47B6D3B5C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3" name="正方形/長方形 182">
          <a:extLst>
            <a:ext uri="{FF2B5EF4-FFF2-40B4-BE49-F238E27FC236}">
              <a16:creationId xmlns:a16="http://schemas.microsoft.com/office/drawing/2014/main" xmlns="" id="{8AB17D91-B60A-4995-88C8-104FA682995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4" name="正方形/長方形 183">
          <a:extLst>
            <a:ext uri="{FF2B5EF4-FFF2-40B4-BE49-F238E27FC236}">
              <a16:creationId xmlns:a16="http://schemas.microsoft.com/office/drawing/2014/main" xmlns="" id="{AE98929F-9790-4B86-A4E1-37041BC8582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5" name="正方形/長方形 184">
          <a:extLst>
            <a:ext uri="{FF2B5EF4-FFF2-40B4-BE49-F238E27FC236}">
              <a16:creationId xmlns:a16="http://schemas.microsoft.com/office/drawing/2014/main" xmlns="" id="{A06CE4BA-71EF-43F1-AC4B-36E6ED4C3D1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6" name="正方形/長方形 185">
          <a:extLst>
            <a:ext uri="{FF2B5EF4-FFF2-40B4-BE49-F238E27FC236}">
              <a16:creationId xmlns:a16="http://schemas.microsoft.com/office/drawing/2014/main" xmlns="" id="{1C2092E5-B8CB-4E3B-80CE-5FA4FF556C2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7" name="正方形/長方形 186">
          <a:extLst>
            <a:ext uri="{FF2B5EF4-FFF2-40B4-BE49-F238E27FC236}">
              <a16:creationId xmlns:a16="http://schemas.microsoft.com/office/drawing/2014/main" xmlns="" id="{EBED82CB-216E-41E9-A94F-F99E02FD024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8" name="正方形/長方形 187">
          <a:extLst>
            <a:ext uri="{FF2B5EF4-FFF2-40B4-BE49-F238E27FC236}">
              <a16:creationId xmlns:a16="http://schemas.microsoft.com/office/drawing/2014/main" xmlns="" id="{A9FF92A9-D0FF-46EB-BE26-C321F19B8D5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9" name="正方形/長方形 188">
          <a:extLst>
            <a:ext uri="{FF2B5EF4-FFF2-40B4-BE49-F238E27FC236}">
              <a16:creationId xmlns:a16="http://schemas.microsoft.com/office/drawing/2014/main" xmlns="" id="{2052CC09-F698-427C-8E2A-47998996B8B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0" name="正方形/長方形 189">
          <a:extLst>
            <a:ext uri="{FF2B5EF4-FFF2-40B4-BE49-F238E27FC236}">
              <a16:creationId xmlns:a16="http://schemas.microsoft.com/office/drawing/2014/main" xmlns="" id="{E138761F-8CD7-4556-9A44-DD3F80D9C9B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1" name="正方形/長方形 190">
          <a:extLst>
            <a:ext uri="{FF2B5EF4-FFF2-40B4-BE49-F238E27FC236}">
              <a16:creationId xmlns:a16="http://schemas.microsoft.com/office/drawing/2014/main" xmlns="" id="{6782DE83-2B2F-4420-8DE0-1AE05FB0DA9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2" name="正方形/長方形 191">
          <a:extLst>
            <a:ext uri="{FF2B5EF4-FFF2-40B4-BE49-F238E27FC236}">
              <a16:creationId xmlns:a16="http://schemas.microsoft.com/office/drawing/2014/main" xmlns="" id="{68795B4F-6BA0-4896-96CC-B556A0CD56B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3" name="正方形/長方形 192">
          <a:extLst>
            <a:ext uri="{FF2B5EF4-FFF2-40B4-BE49-F238E27FC236}">
              <a16:creationId xmlns:a16="http://schemas.microsoft.com/office/drawing/2014/main" xmlns="" id="{D26E3DD0-8B7E-40C7-A1B0-BAD86C4A5E0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4" name="正方形/長方形 193">
          <a:extLst>
            <a:ext uri="{FF2B5EF4-FFF2-40B4-BE49-F238E27FC236}">
              <a16:creationId xmlns:a16="http://schemas.microsoft.com/office/drawing/2014/main" xmlns="" id="{AD1FE3E5-7D1A-4365-8080-26D7798C3E3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5" name="正方形/長方形 194">
          <a:extLst>
            <a:ext uri="{FF2B5EF4-FFF2-40B4-BE49-F238E27FC236}">
              <a16:creationId xmlns:a16="http://schemas.microsoft.com/office/drawing/2014/main" xmlns="" id="{DE77155D-86E4-4392-AA75-DEFB9BEC6E6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6" name="正方形/長方形 195">
          <a:extLst>
            <a:ext uri="{FF2B5EF4-FFF2-40B4-BE49-F238E27FC236}">
              <a16:creationId xmlns:a16="http://schemas.microsoft.com/office/drawing/2014/main" xmlns="" id="{F7DCF270-E396-4AA4-89FB-A0E5B2BFFD7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7" name="正方形/長方形 196">
          <a:extLst>
            <a:ext uri="{FF2B5EF4-FFF2-40B4-BE49-F238E27FC236}">
              <a16:creationId xmlns:a16="http://schemas.microsoft.com/office/drawing/2014/main" xmlns="" id="{5860333A-0D03-4776-B0C2-0A9952F9410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8" name="正方形/長方形 197">
          <a:extLst>
            <a:ext uri="{FF2B5EF4-FFF2-40B4-BE49-F238E27FC236}">
              <a16:creationId xmlns:a16="http://schemas.microsoft.com/office/drawing/2014/main" xmlns="" id="{3F453C75-8E61-47EB-8F24-3CD455209FA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99" name="正方形/長方形 198">
          <a:extLst>
            <a:ext uri="{FF2B5EF4-FFF2-40B4-BE49-F238E27FC236}">
              <a16:creationId xmlns:a16="http://schemas.microsoft.com/office/drawing/2014/main" xmlns="" id="{9522FD23-5566-46AD-AEC5-F47D2C8194D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00" name="正方形/長方形 199">
          <a:extLst>
            <a:ext uri="{FF2B5EF4-FFF2-40B4-BE49-F238E27FC236}">
              <a16:creationId xmlns:a16="http://schemas.microsoft.com/office/drawing/2014/main" xmlns="" id="{B3A39B43-9CEC-4B2B-9C72-7BA613C3031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01" name="正方形/長方形 200">
          <a:extLst>
            <a:ext uri="{FF2B5EF4-FFF2-40B4-BE49-F238E27FC236}">
              <a16:creationId xmlns:a16="http://schemas.microsoft.com/office/drawing/2014/main" xmlns="" id="{AE77D63F-19F5-41BD-82B2-D39F82D4B35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02" name="正方形/長方形 201">
          <a:extLst>
            <a:ext uri="{FF2B5EF4-FFF2-40B4-BE49-F238E27FC236}">
              <a16:creationId xmlns:a16="http://schemas.microsoft.com/office/drawing/2014/main" xmlns="" id="{73730ED9-9E2C-4E28-AA7C-422D9E878C7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03" name="正方形/長方形 202">
          <a:extLst>
            <a:ext uri="{FF2B5EF4-FFF2-40B4-BE49-F238E27FC236}">
              <a16:creationId xmlns:a16="http://schemas.microsoft.com/office/drawing/2014/main" xmlns="" id="{8421CC04-2C45-46B4-AA61-7CE5D21D659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04" name="正方形/長方形 203">
          <a:extLst>
            <a:ext uri="{FF2B5EF4-FFF2-40B4-BE49-F238E27FC236}">
              <a16:creationId xmlns:a16="http://schemas.microsoft.com/office/drawing/2014/main" xmlns="" id="{E88565DE-5539-45FF-92AD-BE9EF7748DB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05" name="正方形/長方形 204">
          <a:extLst>
            <a:ext uri="{FF2B5EF4-FFF2-40B4-BE49-F238E27FC236}">
              <a16:creationId xmlns:a16="http://schemas.microsoft.com/office/drawing/2014/main" xmlns="" id="{7A56B976-2C9F-4A72-AC3B-0DA1502AD1E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06" name="正方形/長方形 205">
          <a:extLst>
            <a:ext uri="{FF2B5EF4-FFF2-40B4-BE49-F238E27FC236}">
              <a16:creationId xmlns:a16="http://schemas.microsoft.com/office/drawing/2014/main" xmlns="" id="{F467707A-1CC9-4022-922A-914D530FB7C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07" name="正方形/長方形 206">
          <a:extLst>
            <a:ext uri="{FF2B5EF4-FFF2-40B4-BE49-F238E27FC236}">
              <a16:creationId xmlns:a16="http://schemas.microsoft.com/office/drawing/2014/main" xmlns="" id="{5D26A45E-8C2A-454A-A4AB-0B676E49ED3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08" name="正方形/長方形 207">
          <a:extLst>
            <a:ext uri="{FF2B5EF4-FFF2-40B4-BE49-F238E27FC236}">
              <a16:creationId xmlns:a16="http://schemas.microsoft.com/office/drawing/2014/main" xmlns="" id="{7EB307AB-EDF9-4957-BBB0-5FDF6BC14FC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09" name="正方形/長方形 208">
          <a:extLst>
            <a:ext uri="{FF2B5EF4-FFF2-40B4-BE49-F238E27FC236}">
              <a16:creationId xmlns:a16="http://schemas.microsoft.com/office/drawing/2014/main" xmlns="" id="{A1EFDBAD-B397-46B4-8F7C-D9CBE4A3D60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10" name="正方形/長方形 209">
          <a:extLst>
            <a:ext uri="{FF2B5EF4-FFF2-40B4-BE49-F238E27FC236}">
              <a16:creationId xmlns:a16="http://schemas.microsoft.com/office/drawing/2014/main" xmlns="" id="{98628EC2-50AC-4B8F-8329-2384A19C467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11" name="正方形/長方形 210">
          <a:extLst>
            <a:ext uri="{FF2B5EF4-FFF2-40B4-BE49-F238E27FC236}">
              <a16:creationId xmlns:a16="http://schemas.microsoft.com/office/drawing/2014/main" xmlns="" id="{751219C6-EF5D-46F1-A4E0-08A1FAB1168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12" name="正方形/長方形 211">
          <a:extLst>
            <a:ext uri="{FF2B5EF4-FFF2-40B4-BE49-F238E27FC236}">
              <a16:creationId xmlns:a16="http://schemas.microsoft.com/office/drawing/2014/main" xmlns="" id="{982A7376-A9C4-45E8-9476-7F540EB1D83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13" name="正方形/長方形 212">
          <a:extLst>
            <a:ext uri="{FF2B5EF4-FFF2-40B4-BE49-F238E27FC236}">
              <a16:creationId xmlns:a16="http://schemas.microsoft.com/office/drawing/2014/main" xmlns="" id="{B483119C-6684-4704-807A-124DEE32DBB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14" name="正方形/長方形 213">
          <a:extLst>
            <a:ext uri="{FF2B5EF4-FFF2-40B4-BE49-F238E27FC236}">
              <a16:creationId xmlns:a16="http://schemas.microsoft.com/office/drawing/2014/main" xmlns="" id="{C98987A5-C104-4D27-BA15-3FA503ECD30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xmlns="" id="{B19576A1-44EC-4BDF-BDBB-0E653FADC12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16" name="直線コネクタ 215">
          <a:extLst>
            <a:ext uri="{FF2B5EF4-FFF2-40B4-BE49-F238E27FC236}">
              <a16:creationId xmlns:a16="http://schemas.microsoft.com/office/drawing/2014/main" xmlns="" id="{1A4CC4D4-AD55-4A93-8D5F-EF2974FE7FA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217" name="テキスト ボックス 216">
          <a:extLst>
            <a:ext uri="{FF2B5EF4-FFF2-40B4-BE49-F238E27FC236}">
              <a16:creationId xmlns:a16="http://schemas.microsoft.com/office/drawing/2014/main" xmlns="" id="{FCD7AC31-E55D-4532-8445-96007160E2DD}"/>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18" name="直線コネクタ 217">
          <a:extLst>
            <a:ext uri="{FF2B5EF4-FFF2-40B4-BE49-F238E27FC236}">
              <a16:creationId xmlns:a16="http://schemas.microsoft.com/office/drawing/2014/main" xmlns="" id="{87F1DEA2-1278-4B95-9A8A-C23C490BAE8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219" name="テキスト ボックス 218">
          <a:extLst>
            <a:ext uri="{FF2B5EF4-FFF2-40B4-BE49-F238E27FC236}">
              <a16:creationId xmlns:a16="http://schemas.microsoft.com/office/drawing/2014/main" xmlns="" id="{8B20AFEF-1340-4D5D-BA1E-4A345D4162CC}"/>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20" name="直線コネクタ 219">
          <a:extLst>
            <a:ext uri="{FF2B5EF4-FFF2-40B4-BE49-F238E27FC236}">
              <a16:creationId xmlns:a16="http://schemas.microsoft.com/office/drawing/2014/main" xmlns="" id="{5B12A4AF-9A59-4454-8363-8CB7C20FD01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21" name="テキスト ボックス 220">
          <a:extLst>
            <a:ext uri="{FF2B5EF4-FFF2-40B4-BE49-F238E27FC236}">
              <a16:creationId xmlns:a16="http://schemas.microsoft.com/office/drawing/2014/main" xmlns="" id="{C0D10F56-58E6-4A74-82F4-8641762E4A1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22" name="直線コネクタ 221">
          <a:extLst>
            <a:ext uri="{FF2B5EF4-FFF2-40B4-BE49-F238E27FC236}">
              <a16:creationId xmlns:a16="http://schemas.microsoft.com/office/drawing/2014/main" xmlns="" id="{CF82287F-C962-4A07-A360-EC9AF2827F6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23" name="テキスト ボックス 222">
          <a:extLst>
            <a:ext uri="{FF2B5EF4-FFF2-40B4-BE49-F238E27FC236}">
              <a16:creationId xmlns:a16="http://schemas.microsoft.com/office/drawing/2014/main" xmlns="" id="{36A8ED2C-FB81-463A-BA4C-794FA553ADF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24" name="直線コネクタ 223">
          <a:extLst>
            <a:ext uri="{FF2B5EF4-FFF2-40B4-BE49-F238E27FC236}">
              <a16:creationId xmlns:a16="http://schemas.microsoft.com/office/drawing/2014/main" xmlns="" id="{705258B0-D06C-4F61-9E0E-A7CEAD4F9E7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25" name="テキスト ボックス 224">
          <a:extLst>
            <a:ext uri="{FF2B5EF4-FFF2-40B4-BE49-F238E27FC236}">
              <a16:creationId xmlns:a16="http://schemas.microsoft.com/office/drawing/2014/main" xmlns="" id="{71C13CC4-94A3-4C62-923E-978C2B45722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26" name="直線コネクタ 225">
          <a:extLst>
            <a:ext uri="{FF2B5EF4-FFF2-40B4-BE49-F238E27FC236}">
              <a16:creationId xmlns:a16="http://schemas.microsoft.com/office/drawing/2014/main" xmlns="" id="{8265F356-67CD-44AB-8E32-9EB77B13D78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227" name="テキスト ボックス 226">
          <a:extLst>
            <a:ext uri="{FF2B5EF4-FFF2-40B4-BE49-F238E27FC236}">
              <a16:creationId xmlns:a16="http://schemas.microsoft.com/office/drawing/2014/main" xmlns="" id="{D05312CB-7F8E-4A1A-B83B-BF2FBF32CB64}"/>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28" name="直線コネクタ 227">
          <a:extLst>
            <a:ext uri="{FF2B5EF4-FFF2-40B4-BE49-F238E27FC236}">
              <a16:creationId xmlns:a16="http://schemas.microsoft.com/office/drawing/2014/main" xmlns="" id="{C303AD48-3712-4BCF-9D0D-B2A903A8D85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xmlns="" id="{2F9117A8-2283-45AE-98E0-11A64FA4CD2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30" name="【消防施設】&#10;有形固定資産減価償却率グラフ枠">
          <a:extLst>
            <a:ext uri="{FF2B5EF4-FFF2-40B4-BE49-F238E27FC236}">
              <a16:creationId xmlns:a16="http://schemas.microsoft.com/office/drawing/2014/main" xmlns="" id="{951EAAB1-DFBA-40D4-A3EE-B3556753DA7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231" name="直線コネクタ 230">
          <a:extLst>
            <a:ext uri="{FF2B5EF4-FFF2-40B4-BE49-F238E27FC236}">
              <a16:creationId xmlns:a16="http://schemas.microsoft.com/office/drawing/2014/main" xmlns="" id="{A525A342-EA7C-4F6F-AE1B-A59F0A68F45F}"/>
            </a:ext>
          </a:extLst>
        </xdr:cNvPr>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232" name="【消防施設】&#10;有形固定資産減価償却率最小値テキスト">
          <a:extLst>
            <a:ext uri="{FF2B5EF4-FFF2-40B4-BE49-F238E27FC236}">
              <a16:creationId xmlns:a16="http://schemas.microsoft.com/office/drawing/2014/main" xmlns="" id="{7FE211BD-4D2F-426C-A4F9-0EE4EA1EEFAD}"/>
            </a:ext>
          </a:extLst>
        </xdr:cNvPr>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233" name="直線コネクタ 232">
          <a:extLst>
            <a:ext uri="{FF2B5EF4-FFF2-40B4-BE49-F238E27FC236}">
              <a16:creationId xmlns:a16="http://schemas.microsoft.com/office/drawing/2014/main" xmlns="" id="{FBB82931-84A1-4AF7-B457-3159DA3CE0D3}"/>
            </a:ext>
          </a:extLst>
        </xdr:cNvPr>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234" name="【消防施設】&#10;有形固定資産減価償却率最大値テキスト">
          <a:extLst>
            <a:ext uri="{FF2B5EF4-FFF2-40B4-BE49-F238E27FC236}">
              <a16:creationId xmlns:a16="http://schemas.microsoft.com/office/drawing/2014/main" xmlns="" id="{5619FB29-5227-4D6F-A129-A82278114306}"/>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235" name="直線コネクタ 234">
          <a:extLst>
            <a:ext uri="{FF2B5EF4-FFF2-40B4-BE49-F238E27FC236}">
              <a16:creationId xmlns:a16="http://schemas.microsoft.com/office/drawing/2014/main" xmlns="" id="{2DF08FAE-D896-4520-85F0-B96EC9B3ADF4}"/>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236" name="【消防施設】&#10;有形固定資産減価償却率平均値テキスト">
          <a:extLst>
            <a:ext uri="{FF2B5EF4-FFF2-40B4-BE49-F238E27FC236}">
              <a16:creationId xmlns:a16="http://schemas.microsoft.com/office/drawing/2014/main" xmlns="" id="{52CEA3B8-DA1A-4E25-9ACC-2814FCF1FE3A}"/>
            </a:ext>
          </a:extLst>
        </xdr:cNvPr>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237" name="フローチャート: 判断 236">
          <a:extLst>
            <a:ext uri="{FF2B5EF4-FFF2-40B4-BE49-F238E27FC236}">
              <a16:creationId xmlns:a16="http://schemas.microsoft.com/office/drawing/2014/main" xmlns="" id="{0AA5F337-991A-4A5C-8FED-83E14926FEC9}"/>
            </a:ext>
          </a:extLst>
        </xdr:cNvPr>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238" name="フローチャート: 判断 237">
          <a:extLst>
            <a:ext uri="{FF2B5EF4-FFF2-40B4-BE49-F238E27FC236}">
              <a16:creationId xmlns:a16="http://schemas.microsoft.com/office/drawing/2014/main" xmlns="" id="{56A200AF-CFEB-4FFA-9C2D-165C8450CDD4}"/>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239" name="n_1aveValue【消防施設】&#10;有形固定資産減価償却率">
          <a:extLst>
            <a:ext uri="{FF2B5EF4-FFF2-40B4-BE49-F238E27FC236}">
              <a16:creationId xmlns:a16="http://schemas.microsoft.com/office/drawing/2014/main" xmlns="" id="{F274A301-39C0-4C8F-8267-42C54934686C}"/>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240" name="フローチャート: 判断 239">
          <a:extLst>
            <a:ext uri="{FF2B5EF4-FFF2-40B4-BE49-F238E27FC236}">
              <a16:creationId xmlns:a16="http://schemas.microsoft.com/office/drawing/2014/main" xmlns="" id="{4EE128E8-5103-4BE0-A3C4-0C7E5313EFEC}"/>
            </a:ext>
          </a:extLst>
        </xdr:cNvPr>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53991</xdr:rowOff>
    </xdr:from>
    <xdr:ext cx="405111" cy="259045"/>
    <xdr:sp macro="" textlink="">
      <xdr:nvSpPr>
        <xdr:cNvPr id="241" name="n_2aveValue【消防施設】&#10;有形固定資産減価償却率">
          <a:extLst>
            <a:ext uri="{FF2B5EF4-FFF2-40B4-BE49-F238E27FC236}">
              <a16:creationId xmlns:a16="http://schemas.microsoft.com/office/drawing/2014/main" xmlns="" id="{CEFC42B5-455A-48F8-AD28-257B4ED36836}"/>
            </a:ext>
          </a:extLst>
        </xdr:cNvPr>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242" name="フローチャート: 判断 241">
          <a:extLst>
            <a:ext uri="{FF2B5EF4-FFF2-40B4-BE49-F238E27FC236}">
              <a16:creationId xmlns:a16="http://schemas.microsoft.com/office/drawing/2014/main" xmlns="" id="{4BBDE13F-30BB-4DCE-BCA5-148B81A21051}"/>
            </a:ext>
          </a:extLst>
        </xdr:cNvPr>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107332</xdr:rowOff>
    </xdr:from>
    <xdr:ext cx="405111" cy="259045"/>
    <xdr:sp macro="" textlink="">
      <xdr:nvSpPr>
        <xdr:cNvPr id="243" name="n_3aveValue【消防施設】&#10;有形固定資産減価償却率">
          <a:extLst>
            <a:ext uri="{FF2B5EF4-FFF2-40B4-BE49-F238E27FC236}">
              <a16:creationId xmlns:a16="http://schemas.microsoft.com/office/drawing/2014/main" xmlns="" id="{2E58C2A3-F81D-4322-B32C-AB111F2C8030}"/>
            </a:ext>
          </a:extLst>
        </xdr:cNvPr>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xmlns="" id="{958B12BC-D448-40CD-8D45-7F0A44E030B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8FF34E65-FBCA-4130-A81D-12C289FB836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8BF0A81A-3517-48DC-9F6F-BA6BE0352F7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BA339687-BEF3-4840-BE2E-9DD856AA3B2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1B94B02A-0F4E-4538-AD4A-68E07BAF61A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6350</xdr:rowOff>
    </xdr:from>
    <xdr:to>
      <xdr:col>85</xdr:col>
      <xdr:colOff>177800</xdr:colOff>
      <xdr:row>84</xdr:row>
      <xdr:rowOff>107950</xdr:rowOff>
    </xdr:to>
    <xdr:sp macro="" textlink="">
      <xdr:nvSpPr>
        <xdr:cNvPr id="249" name="楕円 248">
          <a:extLst>
            <a:ext uri="{FF2B5EF4-FFF2-40B4-BE49-F238E27FC236}">
              <a16:creationId xmlns:a16="http://schemas.microsoft.com/office/drawing/2014/main" xmlns="" id="{4756F95C-7011-419E-A3E4-F6A7D3EB5504}"/>
            </a:ext>
          </a:extLst>
        </xdr:cNvPr>
        <xdr:cNvSpPr/>
      </xdr:nvSpPr>
      <xdr:spPr>
        <a:xfrm>
          <a:off x="16268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156227</xdr:rowOff>
    </xdr:from>
    <xdr:ext cx="405111" cy="259045"/>
    <xdr:sp macro="" textlink="">
      <xdr:nvSpPr>
        <xdr:cNvPr id="250" name="【消防施設】&#10;有形固定資産減価償却率該当値テキスト">
          <a:extLst>
            <a:ext uri="{FF2B5EF4-FFF2-40B4-BE49-F238E27FC236}">
              <a16:creationId xmlns:a16="http://schemas.microsoft.com/office/drawing/2014/main" xmlns="" id="{99F0758B-4BB9-4B41-ACD8-8951E0A6EF28}"/>
            </a:ext>
          </a:extLst>
        </xdr:cNvPr>
        <xdr:cNvSpPr txBox="1"/>
      </xdr:nvSpPr>
      <xdr:spPr>
        <a:xfrm>
          <a:off x="16357600"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52070</xdr:rowOff>
    </xdr:from>
    <xdr:to>
      <xdr:col>81</xdr:col>
      <xdr:colOff>101600</xdr:colOff>
      <xdr:row>83</xdr:row>
      <xdr:rowOff>153670</xdr:rowOff>
    </xdr:to>
    <xdr:sp macro="" textlink="">
      <xdr:nvSpPr>
        <xdr:cNvPr id="251" name="楕円 250">
          <a:extLst>
            <a:ext uri="{FF2B5EF4-FFF2-40B4-BE49-F238E27FC236}">
              <a16:creationId xmlns:a16="http://schemas.microsoft.com/office/drawing/2014/main" xmlns="" id="{961EB7C6-0251-4D4C-BECC-6A5DB2172B5C}"/>
            </a:ext>
          </a:extLst>
        </xdr:cNvPr>
        <xdr:cNvSpPr/>
      </xdr:nvSpPr>
      <xdr:spPr>
        <a:xfrm>
          <a:off x="15430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102870</xdr:rowOff>
    </xdr:from>
    <xdr:to>
      <xdr:col>85</xdr:col>
      <xdr:colOff>127000</xdr:colOff>
      <xdr:row>84</xdr:row>
      <xdr:rowOff>57150</xdr:rowOff>
    </xdr:to>
    <xdr:cxnSp macro="">
      <xdr:nvCxnSpPr>
        <xdr:cNvPr id="252" name="直線コネクタ 251">
          <a:extLst>
            <a:ext uri="{FF2B5EF4-FFF2-40B4-BE49-F238E27FC236}">
              <a16:creationId xmlns:a16="http://schemas.microsoft.com/office/drawing/2014/main" xmlns="" id="{699A51D7-9EC3-4CF4-A926-953C58775076}"/>
            </a:ext>
          </a:extLst>
        </xdr:cNvPr>
        <xdr:cNvCxnSpPr/>
      </xdr:nvCxnSpPr>
      <xdr:spPr>
        <a:xfrm>
          <a:off x="15481300" y="1433322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53975</xdr:rowOff>
    </xdr:from>
    <xdr:to>
      <xdr:col>76</xdr:col>
      <xdr:colOff>165100</xdr:colOff>
      <xdr:row>83</xdr:row>
      <xdr:rowOff>155575</xdr:rowOff>
    </xdr:to>
    <xdr:sp macro="" textlink="">
      <xdr:nvSpPr>
        <xdr:cNvPr id="253" name="楕円 252">
          <a:extLst>
            <a:ext uri="{FF2B5EF4-FFF2-40B4-BE49-F238E27FC236}">
              <a16:creationId xmlns:a16="http://schemas.microsoft.com/office/drawing/2014/main" xmlns="" id="{B45F96A4-BAB1-4A5B-AC8A-FB1BDC9E17A4}"/>
            </a:ext>
          </a:extLst>
        </xdr:cNvPr>
        <xdr:cNvSpPr/>
      </xdr:nvSpPr>
      <xdr:spPr>
        <a:xfrm>
          <a:off x="14541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102870</xdr:rowOff>
    </xdr:from>
    <xdr:to>
      <xdr:col>81</xdr:col>
      <xdr:colOff>50800</xdr:colOff>
      <xdr:row>83</xdr:row>
      <xdr:rowOff>104775</xdr:rowOff>
    </xdr:to>
    <xdr:cxnSp macro="">
      <xdr:nvCxnSpPr>
        <xdr:cNvPr id="254" name="直線コネクタ 253">
          <a:extLst>
            <a:ext uri="{FF2B5EF4-FFF2-40B4-BE49-F238E27FC236}">
              <a16:creationId xmlns:a16="http://schemas.microsoft.com/office/drawing/2014/main" xmlns="" id="{660D4593-0A36-405D-8163-E56E72972D8E}"/>
            </a:ext>
          </a:extLst>
        </xdr:cNvPr>
        <xdr:cNvCxnSpPr/>
      </xdr:nvCxnSpPr>
      <xdr:spPr>
        <a:xfrm flipV="1">
          <a:off x="14592300" y="143332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144797</xdr:rowOff>
    </xdr:from>
    <xdr:ext cx="405111" cy="259045"/>
    <xdr:sp macro="" textlink="">
      <xdr:nvSpPr>
        <xdr:cNvPr id="255" name="n_1mainValue【消防施設】&#10;有形固定資産減価償却率">
          <a:extLst>
            <a:ext uri="{FF2B5EF4-FFF2-40B4-BE49-F238E27FC236}">
              <a16:creationId xmlns:a16="http://schemas.microsoft.com/office/drawing/2014/main" xmlns="" id="{C1CAF4AB-9995-4CAF-911C-A5979BD02941}"/>
            </a:ext>
          </a:extLst>
        </xdr:cNvPr>
        <xdr:cNvSpPr txBox="1"/>
      </xdr:nvSpPr>
      <xdr:spPr>
        <a:xfrm>
          <a:off x="152660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146702</xdr:rowOff>
    </xdr:from>
    <xdr:ext cx="405111" cy="259045"/>
    <xdr:sp macro="" textlink="">
      <xdr:nvSpPr>
        <xdr:cNvPr id="256" name="n_2mainValue【消防施設】&#10;有形固定資産減価償却率">
          <a:extLst>
            <a:ext uri="{FF2B5EF4-FFF2-40B4-BE49-F238E27FC236}">
              <a16:creationId xmlns:a16="http://schemas.microsoft.com/office/drawing/2014/main" xmlns="" id="{A9CF8458-DA69-4290-BD66-2F48C475D7D1}"/>
            </a:ext>
          </a:extLst>
        </xdr:cNvPr>
        <xdr:cNvSpPr txBox="1"/>
      </xdr:nvSpPr>
      <xdr:spPr>
        <a:xfrm>
          <a:off x="143897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57" name="正方形/長方形 256">
          <a:extLst>
            <a:ext uri="{FF2B5EF4-FFF2-40B4-BE49-F238E27FC236}">
              <a16:creationId xmlns:a16="http://schemas.microsoft.com/office/drawing/2014/main" xmlns="" id="{32C91AE3-0550-41F4-A30B-A42C65B1694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58" name="正方形/長方形 257">
          <a:extLst>
            <a:ext uri="{FF2B5EF4-FFF2-40B4-BE49-F238E27FC236}">
              <a16:creationId xmlns:a16="http://schemas.microsoft.com/office/drawing/2014/main" xmlns="" id="{903AA9C7-CF18-4A7F-8111-705B5816BDF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59" name="正方形/長方形 258">
          <a:extLst>
            <a:ext uri="{FF2B5EF4-FFF2-40B4-BE49-F238E27FC236}">
              <a16:creationId xmlns:a16="http://schemas.microsoft.com/office/drawing/2014/main" xmlns="" id="{F3481A6F-A687-4525-AF8A-85003C7508A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60" name="正方形/長方形 259">
          <a:extLst>
            <a:ext uri="{FF2B5EF4-FFF2-40B4-BE49-F238E27FC236}">
              <a16:creationId xmlns:a16="http://schemas.microsoft.com/office/drawing/2014/main" xmlns="" id="{9F6BBBEE-D9F4-424D-8AB4-E8BA1FC22D7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61" name="正方形/長方形 260">
          <a:extLst>
            <a:ext uri="{FF2B5EF4-FFF2-40B4-BE49-F238E27FC236}">
              <a16:creationId xmlns:a16="http://schemas.microsoft.com/office/drawing/2014/main" xmlns="" id="{398B0A11-4A9E-48EB-A480-0965A5E19F9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62" name="正方形/長方形 261">
          <a:extLst>
            <a:ext uri="{FF2B5EF4-FFF2-40B4-BE49-F238E27FC236}">
              <a16:creationId xmlns:a16="http://schemas.microsoft.com/office/drawing/2014/main" xmlns="" id="{C63F6206-A74E-49D8-AFE3-6D3B75C8C77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63" name="正方形/長方形 262">
          <a:extLst>
            <a:ext uri="{FF2B5EF4-FFF2-40B4-BE49-F238E27FC236}">
              <a16:creationId xmlns:a16="http://schemas.microsoft.com/office/drawing/2014/main" xmlns="" id="{A09C1325-AFB3-4084-A196-498E1062D4C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64" name="正方形/長方形 263">
          <a:extLst>
            <a:ext uri="{FF2B5EF4-FFF2-40B4-BE49-F238E27FC236}">
              <a16:creationId xmlns:a16="http://schemas.microsoft.com/office/drawing/2014/main" xmlns="" id="{34E864F8-EBC2-4B7B-BB19-67DC83344B9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xmlns="" id="{4952EBA1-8AD1-4DE7-8C61-0B212BFEC8C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66" name="直線コネクタ 265">
          <a:extLst>
            <a:ext uri="{FF2B5EF4-FFF2-40B4-BE49-F238E27FC236}">
              <a16:creationId xmlns:a16="http://schemas.microsoft.com/office/drawing/2014/main" xmlns="" id="{3FFE7049-E7FF-4EE9-A1DB-CAF1B8522F3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67" name="直線コネクタ 266">
          <a:extLst>
            <a:ext uri="{FF2B5EF4-FFF2-40B4-BE49-F238E27FC236}">
              <a16:creationId xmlns:a16="http://schemas.microsoft.com/office/drawing/2014/main" xmlns="" id="{F248AB4D-9BC7-4897-BF71-57DF15AC970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68" name="テキスト ボックス 267">
          <a:extLst>
            <a:ext uri="{FF2B5EF4-FFF2-40B4-BE49-F238E27FC236}">
              <a16:creationId xmlns:a16="http://schemas.microsoft.com/office/drawing/2014/main" xmlns="" id="{2B54710B-981F-4FF8-AD31-99FDC5DED04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69" name="直線コネクタ 268">
          <a:extLst>
            <a:ext uri="{FF2B5EF4-FFF2-40B4-BE49-F238E27FC236}">
              <a16:creationId xmlns:a16="http://schemas.microsoft.com/office/drawing/2014/main" xmlns="" id="{512264D6-2997-49A4-AA68-82EC820ABA9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70" name="テキスト ボックス 269">
          <a:extLst>
            <a:ext uri="{FF2B5EF4-FFF2-40B4-BE49-F238E27FC236}">
              <a16:creationId xmlns:a16="http://schemas.microsoft.com/office/drawing/2014/main" xmlns="" id="{335BB6E6-03B7-496F-87D0-D4F0402702A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71" name="直線コネクタ 270">
          <a:extLst>
            <a:ext uri="{FF2B5EF4-FFF2-40B4-BE49-F238E27FC236}">
              <a16:creationId xmlns:a16="http://schemas.microsoft.com/office/drawing/2014/main" xmlns="" id="{5DF615A0-2D3A-41C4-B78E-A49709C9F95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272" name="テキスト ボックス 271">
          <a:extLst>
            <a:ext uri="{FF2B5EF4-FFF2-40B4-BE49-F238E27FC236}">
              <a16:creationId xmlns:a16="http://schemas.microsoft.com/office/drawing/2014/main" xmlns="" id="{2FDB600F-77F9-409C-A740-A9A423D878A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273" name="直線コネクタ 272">
          <a:extLst>
            <a:ext uri="{FF2B5EF4-FFF2-40B4-BE49-F238E27FC236}">
              <a16:creationId xmlns:a16="http://schemas.microsoft.com/office/drawing/2014/main" xmlns="" id="{17382A42-CB0F-421E-9190-DDD3472B2D4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274" name="テキスト ボックス 273">
          <a:extLst>
            <a:ext uri="{FF2B5EF4-FFF2-40B4-BE49-F238E27FC236}">
              <a16:creationId xmlns:a16="http://schemas.microsoft.com/office/drawing/2014/main" xmlns="" id="{982EC529-4B2D-4D7C-948E-E893D353F10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75" name="直線コネクタ 274">
          <a:extLst>
            <a:ext uri="{FF2B5EF4-FFF2-40B4-BE49-F238E27FC236}">
              <a16:creationId xmlns:a16="http://schemas.microsoft.com/office/drawing/2014/main" xmlns="" id="{50953F0A-C7EF-4147-A87D-19695203913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76" name="テキスト ボックス 275">
          <a:extLst>
            <a:ext uri="{FF2B5EF4-FFF2-40B4-BE49-F238E27FC236}">
              <a16:creationId xmlns:a16="http://schemas.microsoft.com/office/drawing/2014/main" xmlns="" id="{F8862B91-70C6-4647-BBA1-828745E1A9F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77" name="【消防施設】&#10;一人当たり面積グラフ枠">
          <a:extLst>
            <a:ext uri="{FF2B5EF4-FFF2-40B4-BE49-F238E27FC236}">
              <a16:creationId xmlns:a16="http://schemas.microsoft.com/office/drawing/2014/main" xmlns="" id="{BE54FD0C-49DE-4E6D-B17A-E2B25C8B6C9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278" name="直線コネクタ 277">
          <a:extLst>
            <a:ext uri="{FF2B5EF4-FFF2-40B4-BE49-F238E27FC236}">
              <a16:creationId xmlns:a16="http://schemas.microsoft.com/office/drawing/2014/main" xmlns="" id="{17040276-F1C2-46D0-813C-99C7C0F920B3}"/>
            </a:ext>
          </a:extLst>
        </xdr:cNvPr>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279" name="【消防施設】&#10;一人当たり面積最小値テキスト">
          <a:extLst>
            <a:ext uri="{FF2B5EF4-FFF2-40B4-BE49-F238E27FC236}">
              <a16:creationId xmlns:a16="http://schemas.microsoft.com/office/drawing/2014/main" xmlns="" id="{E4EA988D-74F0-4B75-A1C2-FBBD81A94C96}"/>
            </a:ext>
          </a:extLst>
        </xdr:cNvPr>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280" name="直線コネクタ 279">
          <a:extLst>
            <a:ext uri="{FF2B5EF4-FFF2-40B4-BE49-F238E27FC236}">
              <a16:creationId xmlns:a16="http://schemas.microsoft.com/office/drawing/2014/main" xmlns="" id="{56634E8B-79A9-481C-8DE9-FD69A5F4B0C2}"/>
            </a:ext>
          </a:extLst>
        </xdr:cNvPr>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281" name="【消防施設】&#10;一人当たり面積最大値テキスト">
          <a:extLst>
            <a:ext uri="{FF2B5EF4-FFF2-40B4-BE49-F238E27FC236}">
              <a16:creationId xmlns:a16="http://schemas.microsoft.com/office/drawing/2014/main" xmlns="" id="{89D66EB2-314E-425B-9CB9-9FE521363CBF}"/>
            </a:ext>
          </a:extLst>
        </xdr:cNvPr>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282" name="直線コネクタ 281">
          <a:extLst>
            <a:ext uri="{FF2B5EF4-FFF2-40B4-BE49-F238E27FC236}">
              <a16:creationId xmlns:a16="http://schemas.microsoft.com/office/drawing/2014/main" xmlns="" id="{AE0ECD95-D70D-45A1-811B-F48EC1148840}"/>
            </a:ext>
          </a:extLst>
        </xdr:cNvPr>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283" name="【消防施設】&#10;一人当たり面積平均値テキスト">
          <a:extLst>
            <a:ext uri="{FF2B5EF4-FFF2-40B4-BE49-F238E27FC236}">
              <a16:creationId xmlns:a16="http://schemas.microsoft.com/office/drawing/2014/main" xmlns="" id="{311ABE42-6EC0-4F75-89F0-3280A23F28A0}"/>
            </a:ext>
          </a:extLst>
        </xdr:cNvPr>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284" name="フローチャート: 判断 283">
          <a:extLst>
            <a:ext uri="{FF2B5EF4-FFF2-40B4-BE49-F238E27FC236}">
              <a16:creationId xmlns:a16="http://schemas.microsoft.com/office/drawing/2014/main" xmlns="" id="{6EF766D0-0EB4-4E9B-908D-EC19725AEC13}"/>
            </a:ext>
          </a:extLst>
        </xdr:cNvPr>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285" name="フローチャート: 判断 284">
          <a:extLst>
            <a:ext uri="{FF2B5EF4-FFF2-40B4-BE49-F238E27FC236}">
              <a16:creationId xmlns:a16="http://schemas.microsoft.com/office/drawing/2014/main" xmlns="" id="{31418A62-6430-4E62-B707-C6FC54F380DA}"/>
            </a:ext>
          </a:extLst>
        </xdr:cNvPr>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286" name="n_1aveValue【消防施設】&#10;一人当たり面積">
          <a:extLst>
            <a:ext uri="{FF2B5EF4-FFF2-40B4-BE49-F238E27FC236}">
              <a16:creationId xmlns:a16="http://schemas.microsoft.com/office/drawing/2014/main" xmlns="" id="{8809E508-2759-4E85-A7CE-5B01644993AA}"/>
            </a:ext>
          </a:extLst>
        </xdr:cNvPr>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287" name="フローチャート: 判断 286">
          <a:extLst>
            <a:ext uri="{FF2B5EF4-FFF2-40B4-BE49-F238E27FC236}">
              <a16:creationId xmlns:a16="http://schemas.microsoft.com/office/drawing/2014/main" xmlns="" id="{81410CD8-2BF4-42A2-9144-39363EE57D23}"/>
            </a:ext>
          </a:extLst>
        </xdr:cNvPr>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288" name="n_2aveValue【消防施設】&#10;一人当たり面積">
          <a:extLst>
            <a:ext uri="{FF2B5EF4-FFF2-40B4-BE49-F238E27FC236}">
              <a16:creationId xmlns:a16="http://schemas.microsoft.com/office/drawing/2014/main" xmlns="" id="{03EF852D-6BD9-4344-98CD-71F59E685B90}"/>
            </a:ext>
          </a:extLst>
        </xdr:cNvPr>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289" name="フローチャート: 判断 288">
          <a:extLst>
            <a:ext uri="{FF2B5EF4-FFF2-40B4-BE49-F238E27FC236}">
              <a16:creationId xmlns:a16="http://schemas.microsoft.com/office/drawing/2014/main" xmlns="" id="{FF74E352-76D7-4040-A47E-359AA32664CE}"/>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290" name="n_3aveValue【消防施設】&#10;一人当たり面積">
          <a:extLst>
            <a:ext uri="{FF2B5EF4-FFF2-40B4-BE49-F238E27FC236}">
              <a16:creationId xmlns:a16="http://schemas.microsoft.com/office/drawing/2014/main" xmlns="" id="{1BEF73AB-F202-4758-AE4E-77A76D49F102}"/>
            </a:ext>
          </a:extLst>
        </xdr:cNvPr>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83D88B01-CC11-4069-9F58-DEB2BAB2806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AF2E5DFD-5796-4C19-94BC-A3B97B2D171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D81EC4F7-0482-419B-9B01-8FE10875FD2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E82C13F1-02B4-4CE6-8CA0-3D7E2EC5FC9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B30A51E5-7030-474C-90EF-BB1A52B7092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150064</xdr:rowOff>
    </xdr:from>
    <xdr:to>
      <xdr:col>116</xdr:col>
      <xdr:colOff>114300</xdr:colOff>
      <xdr:row>86</xdr:row>
      <xdr:rowOff>80214</xdr:rowOff>
    </xdr:to>
    <xdr:sp macro="" textlink="">
      <xdr:nvSpPr>
        <xdr:cNvPr id="296" name="楕円 295">
          <a:extLst>
            <a:ext uri="{FF2B5EF4-FFF2-40B4-BE49-F238E27FC236}">
              <a16:creationId xmlns:a16="http://schemas.microsoft.com/office/drawing/2014/main" xmlns="" id="{20165071-6629-4CBD-B149-30CBF30C8792}"/>
            </a:ext>
          </a:extLst>
        </xdr:cNvPr>
        <xdr:cNvSpPr/>
      </xdr:nvSpPr>
      <xdr:spPr>
        <a:xfrm>
          <a:off x="22110700" y="147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64991</xdr:rowOff>
    </xdr:from>
    <xdr:ext cx="469744" cy="259045"/>
    <xdr:sp macro="" textlink="">
      <xdr:nvSpPr>
        <xdr:cNvPr id="297" name="【消防施設】&#10;一人当たり面積該当値テキスト">
          <a:extLst>
            <a:ext uri="{FF2B5EF4-FFF2-40B4-BE49-F238E27FC236}">
              <a16:creationId xmlns:a16="http://schemas.microsoft.com/office/drawing/2014/main" xmlns="" id="{85E979DE-2CE9-4669-BA2C-EA2AE470AAB1}"/>
            </a:ext>
          </a:extLst>
        </xdr:cNvPr>
        <xdr:cNvSpPr txBox="1"/>
      </xdr:nvSpPr>
      <xdr:spPr>
        <a:xfrm>
          <a:off x="22199600" y="1463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150521</xdr:rowOff>
    </xdr:from>
    <xdr:to>
      <xdr:col>112</xdr:col>
      <xdr:colOff>38100</xdr:colOff>
      <xdr:row>86</xdr:row>
      <xdr:rowOff>80671</xdr:rowOff>
    </xdr:to>
    <xdr:sp macro="" textlink="">
      <xdr:nvSpPr>
        <xdr:cNvPr id="298" name="楕円 297">
          <a:extLst>
            <a:ext uri="{FF2B5EF4-FFF2-40B4-BE49-F238E27FC236}">
              <a16:creationId xmlns:a16="http://schemas.microsoft.com/office/drawing/2014/main" xmlns="" id="{3A884F2E-6E36-4440-B8F1-EE8526D2315E}"/>
            </a:ext>
          </a:extLst>
        </xdr:cNvPr>
        <xdr:cNvSpPr/>
      </xdr:nvSpPr>
      <xdr:spPr>
        <a:xfrm>
          <a:off x="21272500" y="147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29414</xdr:rowOff>
    </xdr:from>
    <xdr:to>
      <xdr:col>116</xdr:col>
      <xdr:colOff>63500</xdr:colOff>
      <xdr:row>86</xdr:row>
      <xdr:rowOff>29871</xdr:rowOff>
    </xdr:to>
    <xdr:cxnSp macro="">
      <xdr:nvCxnSpPr>
        <xdr:cNvPr id="299" name="直線コネクタ 298">
          <a:extLst>
            <a:ext uri="{FF2B5EF4-FFF2-40B4-BE49-F238E27FC236}">
              <a16:creationId xmlns:a16="http://schemas.microsoft.com/office/drawing/2014/main" xmlns="" id="{410341E7-5F21-42BC-839F-99ADEF1DD691}"/>
            </a:ext>
          </a:extLst>
        </xdr:cNvPr>
        <xdr:cNvCxnSpPr/>
      </xdr:nvCxnSpPr>
      <xdr:spPr>
        <a:xfrm flipV="1">
          <a:off x="21323300" y="1477411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150521</xdr:rowOff>
    </xdr:from>
    <xdr:to>
      <xdr:col>107</xdr:col>
      <xdr:colOff>101600</xdr:colOff>
      <xdr:row>86</xdr:row>
      <xdr:rowOff>80671</xdr:rowOff>
    </xdr:to>
    <xdr:sp macro="" textlink="">
      <xdr:nvSpPr>
        <xdr:cNvPr id="300" name="楕円 299">
          <a:extLst>
            <a:ext uri="{FF2B5EF4-FFF2-40B4-BE49-F238E27FC236}">
              <a16:creationId xmlns:a16="http://schemas.microsoft.com/office/drawing/2014/main" xmlns="" id="{242878F6-CEB8-4878-904E-61EF7255CF33}"/>
            </a:ext>
          </a:extLst>
        </xdr:cNvPr>
        <xdr:cNvSpPr/>
      </xdr:nvSpPr>
      <xdr:spPr>
        <a:xfrm>
          <a:off x="20383500" y="147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29871</xdr:rowOff>
    </xdr:from>
    <xdr:to>
      <xdr:col>111</xdr:col>
      <xdr:colOff>177800</xdr:colOff>
      <xdr:row>86</xdr:row>
      <xdr:rowOff>29871</xdr:rowOff>
    </xdr:to>
    <xdr:cxnSp macro="">
      <xdr:nvCxnSpPr>
        <xdr:cNvPr id="301" name="直線コネクタ 300">
          <a:extLst>
            <a:ext uri="{FF2B5EF4-FFF2-40B4-BE49-F238E27FC236}">
              <a16:creationId xmlns:a16="http://schemas.microsoft.com/office/drawing/2014/main" xmlns="" id="{DB96377F-642B-4549-9833-890E8E3E88E7}"/>
            </a:ext>
          </a:extLst>
        </xdr:cNvPr>
        <xdr:cNvCxnSpPr/>
      </xdr:nvCxnSpPr>
      <xdr:spPr>
        <a:xfrm>
          <a:off x="20434300" y="1477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71798</xdr:rowOff>
    </xdr:from>
    <xdr:ext cx="469744" cy="259045"/>
    <xdr:sp macro="" textlink="">
      <xdr:nvSpPr>
        <xdr:cNvPr id="302" name="n_1mainValue【消防施設】&#10;一人当たり面積">
          <a:extLst>
            <a:ext uri="{FF2B5EF4-FFF2-40B4-BE49-F238E27FC236}">
              <a16:creationId xmlns:a16="http://schemas.microsoft.com/office/drawing/2014/main" xmlns="" id="{D3FCADBF-6F93-4D0C-BD16-445FD3988470}"/>
            </a:ext>
          </a:extLst>
        </xdr:cNvPr>
        <xdr:cNvSpPr txBox="1"/>
      </xdr:nvSpPr>
      <xdr:spPr>
        <a:xfrm>
          <a:off x="21075727" y="148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71798</xdr:rowOff>
    </xdr:from>
    <xdr:ext cx="469744" cy="259045"/>
    <xdr:sp macro="" textlink="">
      <xdr:nvSpPr>
        <xdr:cNvPr id="303" name="n_2mainValue【消防施設】&#10;一人当たり面積">
          <a:extLst>
            <a:ext uri="{FF2B5EF4-FFF2-40B4-BE49-F238E27FC236}">
              <a16:creationId xmlns:a16="http://schemas.microsoft.com/office/drawing/2014/main" xmlns="" id="{1818EA45-9ED8-4E40-995B-71B3B90FDB46}"/>
            </a:ext>
          </a:extLst>
        </xdr:cNvPr>
        <xdr:cNvSpPr txBox="1"/>
      </xdr:nvSpPr>
      <xdr:spPr>
        <a:xfrm>
          <a:off x="20199427" y="148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04" name="正方形/長方形 303">
          <a:extLst>
            <a:ext uri="{FF2B5EF4-FFF2-40B4-BE49-F238E27FC236}">
              <a16:creationId xmlns:a16="http://schemas.microsoft.com/office/drawing/2014/main" xmlns="" id="{231A6E2F-9015-45FC-B59E-E7A791147F2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05" name="正方形/長方形 304">
          <a:extLst>
            <a:ext uri="{FF2B5EF4-FFF2-40B4-BE49-F238E27FC236}">
              <a16:creationId xmlns:a16="http://schemas.microsoft.com/office/drawing/2014/main" xmlns="" id="{CA340894-5AD8-4B7F-A077-C1B1D7E302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06" name="正方形/長方形 305">
          <a:extLst>
            <a:ext uri="{FF2B5EF4-FFF2-40B4-BE49-F238E27FC236}">
              <a16:creationId xmlns:a16="http://schemas.microsoft.com/office/drawing/2014/main" xmlns="" id="{B9AC66FF-73A4-4B46-9DFA-FB00749A154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07" name="正方形/長方形 306">
          <a:extLst>
            <a:ext uri="{FF2B5EF4-FFF2-40B4-BE49-F238E27FC236}">
              <a16:creationId xmlns:a16="http://schemas.microsoft.com/office/drawing/2014/main" xmlns="" id="{877C0C41-0F99-4A8F-BDC3-9EA12897ED7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08" name="正方形/長方形 307">
          <a:extLst>
            <a:ext uri="{FF2B5EF4-FFF2-40B4-BE49-F238E27FC236}">
              <a16:creationId xmlns:a16="http://schemas.microsoft.com/office/drawing/2014/main" xmlns="" id="{A69E3280-9166-4752-BEF3-5A9B9468014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09" name="正方形/長方形 308">
          <a:extLst>
            <a:ext uri="{FF2B5EF4-FFF2-40B4-BE49-F238E27FC236}">
              <a16:creationId xmlns:a16="http://schemas.microsoft.com/office/drawing/2014/main" xmlns="" id="{A439B3BE-11B3-4C35-B07A-1EF10A5265B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10" name="正方形/長方形 309">
          <a:extLst>
            <a:ext uri="{FF2B5EF4-FFF2-40B4-BE49-F238E27FC236}">
              <a16:creationId xmlns:a16="http://schemas.microsoft.com/office/drawing/2014/main" xmlns="" id="{6CE0A2BE-85A8-47C4-99D4-26B4D752F1B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11" name="正方形/長方形 310">
          <a:extLst>
            <a:ext uri="{FF2B5EF4-FFF2-40B4-BE49-F238E27FC236}">
              <a16:creationId xmlns:a16="http://schemas.microsoft.com/office/drawing/2014/main" xmlns="" id="{928496D1-2B91-450F-89DB-C3C2ADF034F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12" name="テキスト ボックス 311">
          <a:extLst>
            <a:ext uri="{FF2B5EF4-FFF2-40B4-BE49-F238E27FC236}">
              <a16:creationId xmlns:a16="http://schemas.microsoft.com/office/drawing/2014/main" xmlns="" id="{4164EB9E-CF4C-481E-B840-95DE9671D00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13" name="直線コネクタ 312">
          <a:extLst>
            <a:ext uri="{FF2B5EF4-FFF2-40B4-BE49-F238E27FC236}">
              <a16:creationId xmlns:a16="http://schemas.microsoft.com/office/drawing/2014/main" xmlns="" id="{294D04D7-AE4A-4D89-90D3-3CFFBC8EEA4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14" name="直線コネクタ 313">
          <a:extLst>
            <a:ext uri="{FF2B5EF4-FFF2-40B4-BE49-F238E27FC236}">
              <a16:creationId xmlns:a16="http://schemas.microsoft.com/office/drawing/2014/main" xmlns="" id="{69BD1308-23C8-4E62-8CDB-B7058ED3BC1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15" name="テキスト ボックス 314">
          <a:extLst>
            <a:ext uri="{FF2B5EF4-FFF2-40B4-BE49-F238E27FC236}">
              <a16:creationId xmlns:a16="http://schemas.microsoft.com/office/drawing/2014/main" xmlns="" id="{6B1B31E5-35A9-429E-94AB-708EE9CDABC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16" name="直線コネクタ 315">
          <a:extLst>
            <a:ext uri="{FF2B5EF4-FFF2-40B4-BE49-F238E27FC236}">
              <a16:creationId xmlns:a16="http://schemas.microsoft.com/office/drawing/2014/main" xmlns="" id="{A37BB2ED-3606-45CD-9253-58B4A0560E0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17" name="テキスト ボックス 316">
          <a:extLst>
            <a:ext uri="{FF2B5EF4-FFF2-40B4-BE49-F238E27FC236}">
              <a16:creationId xmlns:a16="http://schemas.microsoft.com/office/drawing/2014/main" xmlns="" id="{7C7631E1-9501-4953-B37B-9CE0225E0E2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18" name="直線コネクタ 317">
          <a:extLst>
            <a:ext uri="{FF2B5EF4-FFF2-40B4-BE49-F238E27FC236}">
              <a16:creationId xmlns:a16="http://schemas.microsoft.com/office/drawing/2014/main" xmlns="" id="{D352132A-9A67-4D6A-915F-671368A67CD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19" name="テキスト ボックス 318">
          <a:extLst>
            <a:ext uri="{FF2B5EF4-FFF2-40B4-BE49-F238E27FC236}">
              <a16:creationId xmlns:a16="http://schemas.microsoft.com/office/drawing/2014/main" xmlns="" id="{46D99D23-7E19-4A00-AD21-58BDA7B51F5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20" name="直線コネクタ 319">
          <a:extLst>
            <a:ext uri="{FF2B5EF4-FFF2-40B4-BE49-F238E27FC236}">
              <a16:creationId xmlns:a16="http://schemas.microsoft.com/office/drawing/2014/main" xmlns="" id="{9FFE25E6-B4CC-47C1-B756-4298382FF89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21" name="テキスト ボックス 320">
          <a:extLst>
            <a:ext uri="{FF2B5EF4-FFF2-40B4-BE49-F238E27FC236}">
              <a16:creationId xmlns:a16="http://schemas.microsoft.com/office/drawing/2014/main" xmlns="" id="{AED7CFDD-2025-43B5-AF43-CA51E36AEB6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22" name="直線コネクタ 321">
          <a:extLst>
            <a:ext uri="{FF2B5EF4-FFF2-40B4-BE49-F238E27FC236}">
              <a16:creationId xmlns:a16="http://schemas.microsoft.com/office/drawing/2014/main" xmlns="" id="{E7D99155-FFC4-4839-ADD5-7EC4014553D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23" name="テキスト ボックス 322">
          <a:extLst>
            <a:ext uri="{FF2B5EF4-FFF2-40B4-BE49-F238E27FC236}">
              <a16:creationId xmlns:a16="http://schemas.microsoft.com/office/drawing/2014/main" xmlns="" id="{FACB7046-7BC8-4B8B-AF8C-E4701AE6C47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24" name="直線コネクタ 323">
          <a:extLst>
            <a:ext uri="{FF2B5EF4-FFF2-40B4-BE49-F238E27FC236}">
              <a16:creationId xmlns:a16="http://schemas.microsoft.com/office/drawing/2014/main" xmlns="" id="{51E803C1-07E8-4F4F-8289-3994E9FC4D3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25" name="テキスト ボックス 324">
          <a:extLst>
            <a:ext uri="{FF2B5EF4-FFF2-40B4-BE49-F238E27FC236}">
              <a16:creationId xmlns:a16="http://schemas.microsoft.com/office/drawing/2014/main" xmlns="" id="{F6267C04-7729-4AC1-8433-E25755F814D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26" name="直線コネクタ 325">
          <a:extLst>
            <a:ext uri="{FF2B5EF4-FFF2-40B4-BE49-F238E27FC236}">
              <a16:creationId xmlns:a16="http://schemas.microsoft.com/office/drawing/2014/main" xmlns="" id="{DEE88618-89A1-44E1-BFF5-232CA389FA0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27" name="テキスト ボックス 326">
          <a:extLst>
            <a:ext uri="{FF2B5EF4-FFF2-40B4-BE49-F238E27FC236}">
              <a16:creationId xmlns:a16="http://schemas.microsoft.com/office/drawing/2014/main" xmlns="" id="{FA74E058-0718-44F6-B121-1B59F1E26A1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28" name="【庁舎】&#10;有形固定資産減価償却率グラフ枠">
          <a:extLst>
            <a:ext uri="{FF2B5EF4-FFF2-40B4-BE49-F238E27FC236}">
              <a16:creationId xmlns:a16="http://schemas.microsoft.com/office/drawing/2014/main" xmlns="" id="{D663A197-7571-4163-A37E-DA95FE550A0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329" name="直線コネクタ 328">
          <a:extLst>
            <a:ext uri="{FF2B5EF4-FFF2-40B4-BE49-F238E27FC236}">
              <a16:creationId xmlns:a16="http://schemas.microsoft.com/office/drawing/2014/main" xmlns="" id="{0F9B941D-5069-449F-AEA9-B299088FFFEA}"/>
            </a:ext>
          </a:extLst>
        </xdr:cNvPr>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330" name="【庁舎】&#10;有形固定資産減価償却率最小値テキスト">
          <a:extLst>
            <a:ext uri="{FF2B5EF4-FFF2-40B4-BE49-F238E27FC236}">
              <a16:creationId xmlns:a16="http://schemas.microsoft.com/office/drawing/2014/main" xmlns="" id="{529DAA3B-1D99-4E5A-A44D-DF86C9690D45}"/>
            </a:ext>
          </a:extLst>
        </xdr:cNvPr>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331" name="直線コネクタ 330">
          <a:extLst>
            <a:ext uri="{FF2B5EF4-FFF2-40B4-BE49-F238E27FC236}">
              <a16:creationId xmlns:a16="http://schemas.microsoft.com/office/drawing/2014/main" xmlns="" id="{AA7F81E9-B6B5-48F5-A048-430CF4F03AEC}"/>
            </a:ext>
          </a:extLst>
        </xdr:cNvPr>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32" name="【庁舎】&#10;有形固定資産減価償却率最大値テキスト">
          <a:extLst>
            <a:ext uri="{FF2B5EF4-FFF2-40B4-BE49-F238E27FC236}">
              <a16:creationId xmlns:a16="http://schemas.microsoft.com/office/drawing/2014/main" xmlns="" id="{BF8625F0-6299-4807-8638-E1B452B5937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33" name="直線コネクタ 332">
          <a:extLst>
            <a:ext uri="{FF2B5EF4-FFF2-40B4-BE49-F238E27FC236}">
              <a16:creationId xmlns:a16="http://schemas.microsoft.com/office/drawing/2014/main" xmlns="" id="{89FB58C0-0B90-4CCB-9D8A-AD53A7A7EE2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334" name="【庁舎】&#10;有形固定資産減価償却率平均値テキスト">
          <a:extLst>
            <a:ext uri="{FF2B5EF4-FFF2-40B4-BE49-F238E27FC236}">
              <a16:creationId xmlns:a16="http://schemas.microsoft.com/office/drawing/2014/main" xmlns="" id="{B9AC3327-C38F-4D52-BC99-E7CF9AF679ED}"/>
            </a:ext>
          </a:extLst>
        </xdr:cNvPr>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335" name="フローチャート: 判断 334">
          <a:extLst>
            <a:ext uri="{FF2B5EF4-FFF2-40B4-BE49-F238E27FC236}">
              <a16:creationId xmlns:a16="http://schemas.microsoft.com/office/drawing/2014/main" xmlns="" id="{C2BA1848-60CC-4B2C-A06A-15016E54C29F}"/>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336" name="フローチャート: 判断 335">
          <a:extLst>
            <a:ext uri="{FF2B5EF4-FFF2-40B4-BE49-F238E27FC236}">
              <a16:creationId xmlns:a16="http://schemas.microsoft.com/office/drawing/2014/main" xmlns="" id="{4D4DF10D-3AF7-4AE0-B945-9078A104F6DB}"/>
            </a:ext>
          </a:extLst>
        </xdr:cNvPr>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337" name="n_1aveValue【庁舎】&#10;有形固定資産減価償却率">
          <a:extLst>
            <a:ext uri="{FF2B5EF4-FFF2-40B4-BE49-F238E27FC236}">
              <a16:creationId xmlns:a16="http://schemas.microsoft.com/office/drawing/2014/main" xmlns="" id="{082759ED-445E-4312-8EF8-A58906090D6E}"/>
            </a:ext>
          </a:extLst>
        </xdr:cNvPr>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338" name="フローチャート: 判断 337">
          <a:extLst>
            <a:ext uri="{FF2B5EF4-FFF2-40B4-BE49-F238E27FC236}">
              <a16:creationId xmlns:a16="http://schemas.microsoft.com/office/drawing/2014/main" xmlns="" id="{AE69779C-500E-4631-8B9E-3ABA83C65ED9}"/>
            </a:ext>
          </a:extLst>
        </xdr:cNvPr>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125565</xdr:rowOff>
    </xdr:from>
    <xdr:ext cx="405111" cy="259045"/>
    <xdr:sp macro="" textlink="">
      <xdr:nvSpPr>
        <xdr:cNvPr id="339" name="n_2aveValue【庁舎】&#10;有形固定資産減価償却率">
          <a:extLst>
            <a:ext uri="{FF2B5EF4-FFF2-40B4-BE49-F238E27FC236}">
              <a16:creationId xmlns:a16="http://schemas.microsoft.com/office/drawing/2014/main" xmlns="" id="{DCA33834-25FB-41AC-B501-B1554E8164E8}"/>
            </a:ext>
          </a:extLst>
        </xdr:cNvPr>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340" name="フローチャート: 判断 339">
          <a:extLst>
            <a:ext uri="{FF2B5EF4-FFF2-40B4-BE49-F238E27FC236}">
              <a16:creationId xmlns:a16="http://schemas.microsoft.com/office/drawing/2014/main" xmlns="" id="{ED961CF9-8C61-4474-8191-1E1590EE80EE}"/>
            </a:ext>
          </a:extLst>
        </xdr:cNvPr>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22696</xdr:rowOff>
    </xdr:from>
    <xdr:ext cx="405111" cy="259045"/>
    <xdr:sp macro="" textlink="">
      <xdr:nvSpPr>
        <xdr:cNvPr id="341" name="n_3aveValue【庁舎】&#10;有形固定資産減価償却率">
          <a:extLst>
            <a:ext uri="{FF2B5EF4-FFF2-40B4-BE49-F238E27FC236}">
              <a16:creationId xmlns:a16="http://schemas.microsoft.com/office/drawing/2014/main" xmlns="" id="{8C0EA7AF-B9D4-4108-AD7A-64BD84BF45DD}"/>
            </a:ext>
          </a:extLst>
        </xdr:cNvPr>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xmlns="" id="{7DA45310-AC2A-4DA2-A0B5-80D83A04615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xmlns="" id="{8F3EBBB3-09DE-4E7F-8B07-69E009C1ACB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xmlns="" id="{2D67C9C1-1197-4A79-817E-6A705789C92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xmlns="" id="{B351509F-0F81-4489-834E-0AFCBC97E17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xmlns="" id="{2F3034D7-DF7A-4E37-B189-1304771A9F6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72752</xdr:rowOff>
    </xdr:from>
    <xdr:to>
      <xdr:col>85</xdr:col>
      <xdr:colOff>177800</xdr:colOff>
      <xdr:row>104</xdr:row>
      <xdr:rowOff>2902</xdr:rowOff>
    </xdr:to>
    <xdr:sp macro="" textlink="">
      <xdr:nvSpPr>
        <xdr:cNvPr id="347" name="楕円 346">
          <a:extLst>
            <a:ext uri="{FF2B5EF4-FFF2-40B4-BE49-F238E27FC236}">
              <a16:creationId xmlns:a16="http://schemas.microsoft.com/office/drawing/2014/main" xmlns="" id="{ABBC6822-3FE5-4060-9BEF-181CDD5E7C02}"/>
            </a:ext>
          </a:extLst>
        </xdr:cNvPr>
        <xdr:cNvSpPr/>
      </xdr:nvSpPr>
      <xdr:spPr>
        <a:xfrm>
          <a:off x="162687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95629</xdr:rowOff>
    </xdr:from>
    <xdr:ext cx="405111" cy="259045"/>
    <xdr:sp macro="" textlink="">
      <xdr:nvSpPr>
        <xdr:cNvPr id="348" name="【庁舎】&#10;有形固定資産減価償却率該当値テキスト">
          <a:extLst>
            <a:ext uri="{FF2B5EF4-FFF2-40B4-BE49-F238E27FC236}">
              <a16:creationId xmlns:a16="http://schemas.microsoft.com/office/drawing/2014/main" xmlns="" id="{8191B301-F667-422E-A19E-4AA6FC975B3B}"/>
            </a:ext>
          </a:extLst>
        </xdr:cNvPr>
        <xdr:cNvSpPr txBox="1"/>
      </xdr:nvSpPr>
      <xdr:spPr>
        <a:xfrm>
          <a:off x="16357600" y="175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128270</xdr:rowOff>
    </xdr:from>
    <xdr:to>
      <xdr:col>81</xdr:col>
      <xdr:colOff>101600</xdr:colOff>
      <xdr:row>104</xdr:row>
      <xdr:rowOff>58420</xdr:rowOff>
    </xdr:to>
    <xdr:sp macro="" textlink="">
      <xdr:nvSpPr>
        <xdr:cNvPr id="349" name="楕円 348">
          <a:extLst>
            <a:ext uri="{FF2B5EF4-FFF2-40B4-BE49-F238E27FC236}">
              <a16:creationId xmlns:a16="http://schemas.microsoft.com/office/drawing/2014/main" xmlns="" id="{D459E5CC-310F-489D-AF5A-70896F46653E}"/>
            </a:ext>
          </a:extLst>
        </xdr:cNvPr>
        <xdr:cNvSpPr/>
      </xdr:nvSpPr>
      <xdr:spPr>
        <a:xfrm>
          <a:off x="1543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123552</xdr:rowOff>
    </xdr:from>
    <xdr:to>
      <xdr:col>85</xdr:col>
      <xdr:colOff>127000</xdr:colOff>
      <xdr:row>104</xdr:row>
      <xdr:rowOff>7620</xdr:rowOff>
    </xdr:to>
    <xdr:cxnSp macro="">
      <xdr:nvCxnSpPr>
        <xdr:cNvPr id="350" name="直線コネクタ 349">
          <a:extLst>
            <a:ext uri="{FF2B5EF4-FFF2-40B4-BE49-F238E27FC236}">
              <a16:creationId xmlns:a16="http://schemas.microsoft.com/office/drawing/2014/main" xmlns="" id="{EC132241-DAAD-4F19-A9F6-042178B3EBEF}"/>
            </a:ext>
          </a:extLst>
        </xdr:cNvPr>
        <xdr:cNvCxnSpPr/>
      </xdr:nvCxnSpPr>
      <xdr:spPr>
        <a:xfrm flipV="1">
          <a:off x="15481300" y="17782902"/>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351" name="楕円 350">
          <a:extLst>
            <a:ext uri="{FF2B5EF4-FFF2-40B4-BE49-F238E27FC236}">
              <a16:creationId xmlns:a16="http://schemas.microsoft.com/office/drawing/2014/main" xmlns="" id="{AEC26A41-44E3-40D1-8C9F-2CAF1AF4ABEE}"/>
            </a:ext>
          </a:extLst>
        </xdr:cNvPr>
        <xdr:cNvSpPr/>
      </xdr:nvSpPr>
      <xdr:spPr>
        <a:xfrm>
          <a:off x="14541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xdr:rowOff>
    </xdr:from>
    <xdr:to>
      <xdr:col>81</xdr:col>
      <xdr:colOff>50800</xdr:colOff>
      <xdr:row>104</xdr:row>
      <xdr:rowOff>64770</xdr:rowOff>
    </xdr:to>
    <xdr:cxnSp macro="">
      <xdr:nvCxnSpPr>
        <xdr:cNvPr id="352" name="直線コネクタ 351">
          <a:extLst>
            <a:ext uri="{FF2B5EF4-FFF2-40B4-BE49-F238E27FC236}">
              <a16:creationId xmlns:a16="http://schemas.microsoft.com/office/drawing/2014/main" xmlns="" id="{C0F184B7-461C-4AEB-8DC9-471088C6F8A3}"/>
            </a:ext>
          </a:extLst>
        </xdr:cNvPr>
        <xdr:cNvCxnSpPr/>
      </xdr:nvCxnSpPr>
      <xdr:spPr>
        <a:xfrm flipV="1">
          <a:off x="14592300" y="178384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353" name="n_1mainValue【庁舎】&#10;有形固定資産減価償却率">
          <a:extLst>
            <a:ext uri="{FF2B5EF4-FFF2-40B4-BE49-F238E27FC236}">
              <a16:creationId xmlns:a16="http://schemas.microsoft.com/office/drawing/2014/main" xmlns="" id="{1C1349D1-CADE-4469-9D72-1AAB58AC0471}"/>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354" name="n_2mainValue【庁舎】&#10;有形固定資産減価償却率">
          <a:extLst>
            <a:ext uri="{FF2B5EF4-FFF2-40B4-BE49-F238E27FC236}">
              <a16:creationId xmlns:a16="http://schemas.microsoft.com/office/drawing/2014/main" xmlns="" id="{A7FAB69A-65C8-411A-B76F-5A793DB4D6B5}"/>
            </a:ext>
          </a:extLst>
        </xdr:cNvPr>
        <xdr:cNvSpPr txBox="1"/>
      </xdr:nvSpPr>
      <xdr:spPr>
        <a:xfrm>
          <a:off x="14389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55" name="正方形/長方形 354">
          <a:extLst>
            <a:ext uri="{FF2B5EF4-FFF2-40B4-BE49-F238E27FC236}">
              <a16:creationId xmlns:a16="http://schemas.microsoft.com/office/drawing/2014/main" xmlns="" id="{DAF63196-4E63-48E0-9369-451517F7887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56" name="正方形/長方形 355">
          <a:extLst>
            <a:ext uri="{FF2B5EF4-FFF2-40B4-BE49-F238E27FC236}">
              <a16:creationId xmlns:a16="http://schemas.microsoft.com/office/drawing/2014/main" xmlns="" id="{C42591B2-5F4B-4CB5-A0D0-E442FAB57FC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57" name="正方形/長方形 356">
          <a:extLst>
            <a:ext uri="{FF2B5EF4-FFF2-40B4-BE49-F238E27FC236}">
              <a16:creationId xmlns:a16="http://schemas.microsoft.com/office/drawing/2014/main" xmlns="" id="{FAC3358F-4A42-42AC-A9C5-A764D475892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58" name="正方形/長方形 357">
          <a:extLst>
            <a:ext uri="{FF2B5EF4-FFF2-40B4-BE49-F238E27FC236}">
              <a16:creationId xmlns:a16="http://schemas.microsoft.com/office/drawing/2014/main" xmlns="" id="{0148FDB6-4211-44A8-ACA1-E66507B15FC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59" name="正方形/長方形 358">
          <a:extLst>
            <a:ext uri="{FF2B5EF4-FFF2-40B4-BE49-F238E27FC236}">
              <a16:creationId xmlns:a16="http://schemas.microsoft.com/office/drawing/2014/main" xmlns="" id="{7381FF6C-A367-470E-92C0-066EBFF2508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60" name="正方形/長方形 359">
          <a:extLst>
            <a:ext uri="{FF2B5EF4-FFF2-40B4-BE49-F238E27FC236}">
              <a16:creationId xmlns:a16="http://schemas.microsoft.com/office/drawing/2014/main" xmlns="" id="{58638442-D5A8-417F-963D-3214091DE3E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61" name="正方形/長方形 360">
          <a:extLst>
            <a:ext uri="{FF2B5EF4-FFF2-40B4-BE49-F238E27FC236}">
              <a16:creationId xmlns:a16="http://schemas.microsoft.com/office/drawing/2014/main" xmlns="" id="{6E53AB25-7C24-4000-A261-F222A6726BC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62" name="正方形/長方形 361">
          <a:extLst>
            <a:ext uri="{FF2B5EF4-FFF2-40B4-BE49-F238E27FC236}">
              <a16:creationId xmlns:a16="http://schemas.microsoft.com/office/drawing/2014/main" xmlns="" id="{AA970B09-0379-4D40-99E0-DAE5F5FE777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63" name="テキスト ボックス 362">
          <a:extLst>
            <a:ext uri="{FF2B5EF4-FFF2-40B4-BE49-F238E27FC236}">
              <a16:creationId xmlns:a16="http://schemas.microsoft.com/office/drawing/2014/main" xmlns="" id="{A9AFD50C-3FA3-4B06-98B1-29C336AB85A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64" name="直線コネクタ 363">
          <a:extLst>
            <a:ext uri="{FF2B5EF4-FFF2-40B4-BE49-F238E27FC236}">
              <a16:creationId xmlns:a16="http://schemas.microsoft.com/office/drawing/2014/main" xmlns="" id="{89A33722-B6A7-4BBA-AEBE-290FEB55777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365" name="テキスト ボックス 364">
          <a:extLst>
            <a:ext uri="{FF2B5EF4-FFF2-40B4-BE49-F238E27FC236}">
              <a16:creationId xmlns:a16="http://schemas.microsoft.com/office/drawing/2014/main" xmlns="" id="{B886EA64-D738-48C4-8066-C0A159654691}"/>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366" name="直線コネクタ 365">
          <a:extLst>
            <a:ext uri="{FF2B5EF4-FFF2-40B4-BE49-F238E27FC236}">
              <a16:creationId xmlns:a16="http://schemas.microsoft.com/office/drawing/2014/main" xmlns="" id="{2B3818C5-032D-43F9-878D-16F72862083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67" name="テキスト ボックス 366">
          <a:extLst>
            <a:ext uri="{FF2B5EF4-FFF2-40B4-BE49-F238E27FC236}">
              <a16:creationId xmlns:a16="http://schemas.microsoft.com/office/drawing/2014/main" xmlns="" id="{8EA514DE-D1B8-4714-B027-F496B28B0B2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68" name="直線コネクタ 367">
          <a:extLst>
            <a:ext uri="{FF2B5EF4-FFF2-40B4-BE49-F238E27FC236}">
              <a16:creationId xmlns:a16="http://schemas.microsoft.com/office/drawing/2014/main" xmlns="" id="{B12E0105-5AFD-4125-8F92-FE3240DD8AD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69" name="テキスト ボックス 368">
          <a:extLst>
            <a:ext uri="{FF2B5EF4-FFF2-40B4-BE49-F238E27FC236}">
              <a16:creationId xmlns:a16="http://schemas.microsoft.com/office/drawing/2014/main" xmlns="" id="{6F0F2D45-D1D9-4A77-9092-285CC8B86D5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70" name="直線コネクタ 369">
          <a:extLst>
            <a:ext uri="{FF2B5EF4-FFF2-40B4-BE49-F238E27FC236}">
              <a16:creationId xmlns:a16="http://schemas.microsoft.com/office/drawing/2014/main" xmlns="" id="{60CAADA7-437A-496D-9EEF-5E93BC44703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71" name="テキスト ボックス 370">
          <a:extLst>
            <a:ext uri="{FF2B5EF4-FFF2-40B4-BE49-F238E27FC236}">
              <a16:creationId xmlns:a16="http://schemas.microsoft.com/office/drawing/2014/main" xmlns="" id="{BD063DB3-0F4F-4A32-84CF-F9FA00F6C3D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72" name="直線コネクタ 371">
          <a:extLst>
            <a:ext uri="{FF2B5EF4-FFF2-40B4-BE49-F238E27FC236}">
              <a16:creationId xmlns:a16="http://schemas.microsoft.com/office/drawing/2014/main" xmlns="" id="{B175C7F1-52FA-42A2-9B41-4450222CD88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73" name="テキスト ボックス 372">
          <a:extLst>
            <a:ext uri="{FF2B5EF4-FFF2-40B4-BE49-F238E27FC236}">
              <a16:creationId xmlns:a16="http://schemas.microsoft.com/office/drawing/2014/main" xmlns="" id="{CB291F08-F5ED-4665-BD7A-841BCE5B7EC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74" name="直線コネクタ 373">
          <a:extLst>
            <a:ext uri="{FF2B5EF4-FFF2-40B4-BE49-F238E27FC236}">
              <a16:creationId xmlns:a16="http://schemas.microsoft.com/office/drawing/2014/main" xmlns="" id="{D96F6E37-800A-45AB-BBAF-D3BAA4126F9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75" name="テキスト ボックス 374">
          <a:extLst>
            <a:ext uri="{FF2B5EF4-FFF2-40B4-BE49-F238E27FC236}">
              <a16:creationId xmlns:a16="http://schemas.microsoft.com/office/drawing/2014/main" xmlns="" id="{FDED510C-14E2-44BB-B3B6-63D00B81D61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76" name="直線コネクタ 375">
          <a:extLst>
            <a:ext uri="{FF2B5EF4-FFF2-40B4-BE49-F238E27FC236}">
              <a16:creationId xmlns:a16="http://schemas.microsoft.com/office/drawing/2014/main" xmlns="" id="{59B10553-F193-44C4-B50A-7056415CD88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377" name="テキスト ボックス 376">
          <a:extLst>
            <a:ext uri="{FF2B5EF4-FFF2-40B4-BE49-F238E27FC236}">
              <a16:creationId xmlns:a16="http://schemas.microsoft.com/office/drawing/2014/main" xmlns="" id="{5CE6EC00-2A6E-4CBE-AC6A-20CB5543843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78" name="直線コネクタ 377">
          <a:extLst>
            <a:ext uri="{FF2B5EF4-FFF2-40B4-BE49-F238E27FC236}">
              <a16:creationId xmlns:a16="http://schemas.microsoft.com/office/drawing/2014/main" xmlns="" id="{ACEE61F8-E5CC-4157-BD40-2BA1BC9F7CD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79" name="テキスト ボックス 378">
          <a:extLst>
            <a:ext uri="{FF2B5EF4-FFF2-40B4-BE49-F238E27FC236}">
              <a16:creationId xmlns:a16="http://schemas.microsoft.com/office/drawing/2014/main" xmlns="" id="{BAC02575-C48B-4EE8-8D48-CD7EDA47913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80" name="【庁舎】&#10;一人当たり面積グラフ枠">
          <a:extLst>
            <a:ext uri="{FF2B5EF4-FFF2-40B4-BE49-F238E27FC236}">
              <a16:creationId xmlns:a16="http://schemas.microsoft.com/office/drawing/2014/main" xmlns="" id="{CB819EEE-8B9A-4C4D-866B-BF621DAA0D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381" name="直線コネクタ 380">
          <a:extLst>
            <a:ext uri="{FF2B5EF4-FFF2-40B4-BE49-F238E27FC236}">
              <a16:creationId xmlns:a16="http://schemas.microsoft.com/office/drawing/2014/main" xmlns="" id="{644084AA-A603-45F9-810C-57D93BFE9E19}"/>
            </a:ext>
          </a:extLst>
        </xdr:cNvPr>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382" name="【庁舎】&#10;一人当たり面積最小値テキスト">
          <a:extLst>
            <a:ext uri="{FF2B5EF4-FFF2-40B4-BE49-F238E27FC236}">
              <a16:creationId xmlns:a16="http://schemas.microsoft.com/office/drawing/2014/main" xmlns="" id="{E209DFF9-363D-4F2A-9198-0C1126D288A1}"/>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383" name="直線コネクタ 382">
          <a:extLst>
            <a:ext uri="{FF2B5EF4-FFF2-40B4-BE49-F238E27FC236}">
              <a16:creationId xmlns:a16="http://schemas.microsoft.com/office/drawing/2014/main" xmlns="" id="{CC3574CE-367B-4B4A-8202-F161E4D81E31}"/>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384" name="【庁舎】&#10;一人当たり面積最大値テキスト">
          <a:extLst>
            <a:ext uri="{FF2B5EF4-FFF2-40B4-BE49-F238E27FC236}">
              <a16:creationId xmlns:a16="http://schemas.microsoft.com/office/drawing/2014/main" xmlns="" id="{A131CBE9-28F3-4272-92F1-52D310561229}"/>
            </a:ext>
          </a:extLst>
        </xdr:cNvPr>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385" name="直線コネクタ 384">
          <a:extLst>
            <a:ext uri="{FF2B5EF4-FFF2-40B4-BE49-F238E27FC236}">
              <a16:creationId xmlns:a16="http://schemas.microsoft.com/office/drawing/2014/main" xmlns="" id="{ED50AD58-AD65-4DA7-B94B-E30E6D1CE55B}"/>
            </a:ext>
          </a:extLst>
        </xdr:cNvPr>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386" name="【庁舎】&#10;一人当たり面積平均値テキスト">
          <a:extLst>
            <a:ext uri="{FF2B5EF4-FFF2-40B4-BE49-F238E27FC236}">
              <a16:creationId xmlns:a16="http://schemas.microsoft.com/office/drawing/2014/main" xmlns="" id="{23256E0D-1C22-4A3C-8211-5BF97593FF29}"/>
            </a:ext>
          </a:extLst>
        </xdr:cNvPr>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387" name="フローチャート: 判断 386">
          <a:extLst>
            <a:ext uri="{FF2B5EF4-FFF2-40B4-BE49-F238E27FC236}">
              <a16:creationId xmlns:a16="http://schemas.microsoft.com/office/drawing/2014/main" xmlns="" id="{E0F14393-24A6-41BB-A2AB-F532DA8CF344}"/>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388" name="フローチャート: 判断 387">
          <a:extLst>
            <a:ext uri="{FF2B5EF4-FFF2-40B4-BE49-F238E27FC236}">
              <a16:creationId xmlns:a16="http://schemas.microsoft.com/office/drawing/2014/main" xmlns="" id="{EA5E247B-4D81-46F6-A7E9-197024456581}"/>
            </a:ext>
          </a:extLst>
        </xdr:cNvPr>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389" name="n_1aveValue【庁舎】&#10;一人当たり面積">
          <a:extLst>
            <a:ext uri="{FF2B5EF4-FFF2-40B4-BE49-F238E27FC236}">
              <a16:creationId xmlns:a16="http://schemas.microsoft.com/office/drawing/2014/main" xmlns="" id="{AFF0485E-E92D-4A99-9ABE-4E29F318F1C6}"/>
            </a:ext>
          </a:extLst>
        </xdr:cNvPr>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390" name="フローチャート: 判断 389">
          <a:extLst>
            <a:ext uri="{FF2B5EF4-FFF2-40B4-BE49-F238E27FC236}">
              <a16:creationId xmlns:a16="http://schemas.microsoft.com/office/drawing/2014/main" xmlns="" id="{3DB379E8-7CFF-47F7-888D-08C43D9064E2}"/>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391" name="n_2aveValue【庁舎】&#10;一人当たり面積">
          <a:extLst>
            <a:ext uri="{FF2B5EF4-FFF2-40B4-BE49-F238E27FC236}">
              <a16:creationId xmlns:a16="http://schemas.microsoft.com/office/drawing/2014/main" xmlns="" id="{EBE9FCDF-D286-4E73-A8E4-10EE38DB34D7}"/>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392" name="フローチャート: 判断 391">
          <a:extLst>
            <a:ext uri="{FF2B5EF4-FFF2-40B4-BE49-F238E27FC236}">
              <a16:creationId xmlns:a16="http://schemas.microsoft.com/office/drawing/2014/main" xmlns="" id="{A6708CBF-3D89-4D9D-9932-72BC25E5AB44}"/>
            </a:ext>
          </a:extLst>
        </xdr:cNvPr>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393" name="n_3aveValue【庁舎】&#10;一人当たり面積">
          <a:extLst>
            <a:ext uri="{FF2B5EF4-FFF2-40B4-BE49-F238E27FC236}">
              <a16:creationId xmlns:a16="http://schemas.microsoft.com/office/drawing/2014/main" xmlns="" id="{538CBD1B-0EC4-40FB-AA0D-273659CA83DF}"/>
            </a:ext>
          </a:extLst>
        </xdr:cNvPr>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xmlns="" id="{2FE603FB-C2DF-409A-9304-B782F42E2AD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xmlns="" id="{04F3AC87-5A90-4A01-990E-B2514FB3E5F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xmlns="" id="{B49B5457-845A-4ADE-9170-191A04C92F2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xmlns="" id="{59F03F65-0AAB-4D5A-B575-F1EB30C665A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xmlns="" id="{07270A6B-2005-42B8-A0F0-BAB686A3BEC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399" name="楕円 398">
          <a:extLst>
            <a:ext uri="{FF2B5EF4-FFF2-40B4-BE49-F238E27FC236}">
              <a16:creationId xmlns:a16="http://schemas.microsoft.com/office/drawing/2014/main" xmlns="" id="{CE606A97-D1E3-46BE-835F-A99BF0D7F4D6}"/>
            </a:ext>
          </a:extLst>
        </xdr:cNvPr>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38116</xdr:rowOff>
    </xdr:from>
    <xdr:ext cx="469744" cy="259045"/>
    <xdr:sp macro="" textlink="">
      <xdr:nvSpPr>
        <xdr:cNvPr id="400" name="【庁舎】&#10;一人当たり面積該当値テキスト">
          <a:extLst>
            <a:ext uri="{FF2B5EF4-FFF2-40B4-BE49-F238E27FC236}">
              <a16:creationId xmlns:a16="http://schemas.microsoft.com/office/drawing/2014/main" xmlns="" id="{2B5498AF-E9D0-4AF5-B8F2-17687B38FEBB}"/>
            </a:ext>
          </a:extLst>
        </xdr:cNvPr>
        <xdr:cNvSpPr txBox="1"/>
      </xdr:nvSpPr>
      <xdr:spPr>
        <a:xfrm>
          <a:off x="22199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71120</xdr:rowOff>
    </xdr:from>
    <xdr:to>
      <xdr:col>112</xdr:col>
      <xdr:colOff>38100</xdr:colOff>
      <xdr:row>108</xdr:row>
      <xdr:rowOff>1270</xdr:rowOff>
    </xdr:to>
    <xdr:sp macro="" textlink="">
      <xdr:nvSpPr>
        <xdr:cNvPr id="401" name="楕円 400">
          <a:extLst>
            <a:ext uri="{FF2B5EF4-FFF2-40B4-BE49-F238E27FC236}">
              <a16:creationId xmlns:a16="http://schemas.microsoft.com/office/drawing/2014/main" xmlns="" id="{8BAF9B5F-B91F-4863-89A4-9A488C3ADB5A}"/>
            </a:ext>
          </a:extLst>
        </xdr:cNvPr>
        <xdr:cNvSpPr/>
      </xdr:nvSpPr>
      <xdr:spPr>
        <a:xfrm>
          <a:off x="21272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121920</xdr:rowOff>
    </xdr:to>
    <xdr:cxnSp macro="">
      <xdr:nvCxnSpPr>
        <xdr:cNvPr id="402" name="直線コネクタ 401">
          <a:extLst>
            <a:ext uri="{FF2B5EF4-FFF2-40B4-BE49-F238E27FC236}">
              <a16:creationId xmlns:a16="http://schemas.microsoft.com/office/drawing/2014/main" xmlns="" id="{9952F4C4-57A2-4908-9D03-66EA1664538C}"/>
            </a:ext>
          </a:extLst>
        </xdr:cNvPr>
        <xdr:cNvCxnSpPr/>
      </xdr:nvCxnSpPr>
      <xdr:spPr>
        <a:xfrm flipV="1">
          <a:off x="21323300" y="184556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84182</xdr:rowOff>
    </xdr:from>
    <xdr:to>
      <xdr:col>107</xdr:col>
      <xdr:colOff>101600</xdr:colOff>
      <xdr:row>108</xdr:row>
      <xdr:rowOff>14332</xdr:rowOff>
    </xdr:to>
    <xdr:sp macro="" textlink="">
      <xdr:nvSpPr>
        <xdr:cNvPr id="403" name="楕円 402">
          <a:extLst>
            <a:ext uri="{FF2B5EF4-FFF2-40B4-BE49-F238E27FC236}">
              <a16:creationId xmlns:a16="http://schemas.microsoft.com/office/drawing/2014/main" xmlns="" id="{3E7992D3-E810-4F4C-829E-6414FF129C9E}"/>
            </a:ext>
          </a:extLst>
        </xdr:cNvPr>
        <xdr:cNvSpPr/>
      </xdr:nvSpPr>
      <xdr:spPr>
        <a:xfrm>
          <a:off x="20383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121920</xdr:rowOff>
    </xdr:from>
    <xdr:to>
      <xdr:col>111</xdr:col>
      <xdr:colOff>177800</xdr:colOff>
      <xdr:row>107</xdr:row>
      <xdr:rowOff>134982</xdr:rowOff>
    </xdr:to>
    <xdr:cxnSp macro="">
      <xdr:nvCxnSpPr>
        <xdr:cNvPr id="404" name="直線コネクタ 403">
          <a:extLst>
            <a:ext uri="{FF2B5EF4-FFF2-40B4-BE49-F238E27FC236}">
              <a16:creationId xmlns:a16="http://schemas.microsoft.com/office/drawing/2014/main" xmlns="" id="{E9109FEC-1AF4-490C-80BD-CE49FAF4D743}"/>
            </a:ext>
          </a:extLst>
        </xdr:cNvPr>
        <xdr:cNvCxnSpPr/>
      </xdr:nvCxnSpPr>
      <xdr:spPr>
        <a:xfrm flipV="1">
          <a:off x="20434300" y="1846707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163847</xdr:rowOff>
    </xdr:from>
    <xdr:ext cx="469744" cy="259045"/>
    <xdr:sp macro="" textlink="">
      <xdr:nvSpPr>
        <xdr:cNvPr id="405" name="n_1mainValue【庁舎】&#10;一人当たり面積">
          <a:extLst>
            <a:ext uri="{FF2B5EF4-FFF2-40B4-BE49-F238E27FC236}">
              <a16:creationId xmlns:a16="http://schemas.microsoft.com/office/drawing/2014/main" xmlns="" id="{7F42493B-BF04-4602-ACAD-AA27C6F372AD}"/>
            </a:ext>
          </a:extLst>
        </xdr:cNvPr>
        <xdr:cNvSpPr txBox="1"/>
      </xdr:nvSpPr>
      <xdr:spPr>
        <a:xfrm>
          <a:off x="21075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5459</xdr:rowOff>
    </xdr:from>
    <xdr:ext cx="469744" cy="259045"/>
    <xdr:sp macro="" textlink="">
      <xdr:nvSpPr>
        <xdr:cNvPr id="406" name="n_2mainValue【庁舎】&#10;一人当たり面積">
          <a:extLst>
            <a:ext uri="{FF2B5EF4-FFF2-40B4-BE49-F238E27FC236}">
              <a16:creationId xmlns:a16="http://schemas.microsoft.com/office/drawing/2014/main" xmlns="" id="{18D3AAB8-1FCA-4833-939A-8C7E1AE5EC6E}"/>
            </a:ext>
          </a:extLst>
        </xdr:cNvPr>
        <xdr:cNvSpPr txBox="1"/>
      </xdr:nvSpPr>
      <xdr:spPr>
        <a:xfrm>
          <a:off x="20199427" y="185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07" name="正方形/長方形 406">
          <a:extLst>
            <a:ext uri="{FF2B5EF4-FFF2-40B4-BE49-F238E27FC236}">
              <a16:creationId xmlns:a16="http://schemas.microsoft.com/office/drawing/2014/main" xmlns="" id="{E85D1324-FCC4-4533-8CB4-06BBDCDCE71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08" name="正方形/長方形 407">
          <a:extLst>
            <a:ext uri="{FF2B5EF4-FFF2-40B4-BE49-F238E27FC236}">
              <a16:creationId xmlns:a16="http://schemas.microsoft.com/office/drawing/2014/main" xmlns="" id="{954BD1EC-CB59-450F-8D6F-F71E763D2E0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09" name="テキスト ボックス 408">
          <a:extLst>
            <a:ext uri="{FF2B5EF4-FFF2-40B4-BE49-F238E27FC236}">
              <a16:creationId xmlns:a16="http://schemas.microsoft.com/office/drawing/2014/main" xmlns="" id="{72D58BD7-A9D7-4395-B2A6-C94B995BEB5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消防施設の減価償却率について、平成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年度と比較し下がっている要因は、向町自動車ポンプ車庫の改修工事ならびに消火栓の交換・新設を行ったため。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8,648
8,576
330.37
6,852,443
6,564,653
268,961
3,678,725
6,323,222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の基準財政収入額について、景気や税制度により、市町村民税、地方消費税、固定資産の内、償却資産が伸びている。同様に基準財政需要額については、個別算定経費の公債費が増加しているため、増え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年度の単年度の財政力指数は</a:t>
          </a:r>
          <a:r>
            <a:rPr kumimoji="1" lang="en-US" altLang="ja-JP" sz="1100">
              <a:latin typeface="ＭＳ Ｐゴシック" panose="020B0600070205080204" pitchFamily="50" charset="-128"/>
              <a:ea typeface="ＭＳ Ｐゴシック" panose="020B0600070205080204" pitchFamily="50" charset="-128"/>
            </a:rPr>
            <a:t>0.24</a:t>
          </a:r>
          <a:r>
            <a:rPr kumimoji="1" lang="ja-JP" altLang="en-US" sz="1100">
              <a:latin typeface="ＭＳ Ｐゴシック" panose="020B0600070205080204" pitchFamily="50" charset="-128"/>
              <a:ea typeface="ＭＳ Ｐゴシック" panose="020B0600070205080204" pitchFamily="50" charset="-128"/>
            </a:rPr>
            <a:t>となるが、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ヵ年平均で算出されるため、</a:t>
          </a:r>
          <a:r>
            <a:rPr kumimoji="1" lang="en-US" altLang="ja-JP" sz="1100">
              <a:latin typeface="ＭＳ Ｐゴシック" panose="020B0600070205080204" pitchFamily="50" charset="-128"/>
              <a:ea typeface="ＭＳ Ｐゴシック" panose="020B0600070205080204" pitchFamily="50" charset="-128"/>
            </a:rPr>
            <a:t>0.23</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依然財政力が弱く、普通交付税に頼った財政運営となっている。持続可能な運営を行っていくため、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収納率を前年以上に高めていく必要がある。また、需要の見直しが必要であり、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職員数の削減による人件費の削減、投資的経費の抑制、</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公共施設等総合管理計画にしたがった施設の統廃合等による適切な管理を行っていく。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167718</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経常収支比率は前年度から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ポイント悪化した。全国平均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と同率であり、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県平均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、類似団体内平均と比較し、高い率となっている。要因として、補助金等について、病院への繰出金について、繰出の基準を見直したため増加した。物件費については、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年度に完成した湯けむり館の営業開始により増加した。人件費、公債費は毎年増加しており、公債費については令和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年にピークを迎える。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計画的な新規職員採用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・地方債発行を行い、物件費・補助費について、事業の見直しを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随時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行い、</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経常経費の削減に努める。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81069</xdr:rowOff>
    </xdr:from>
    <xdr:to>
      <xdr:col>23</xdr:col>
      <xdr:colOff>133350</xdr:colOff>
      <xdr:row>66</xdr:row>
      <xdr:rowOff>2117</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1225319"/>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24765</xdr:rowOff>
    </xdr:from>
    <xdr:to>
      <xdr:col>19</xdr:col>
      <xdr:colOff>133350</xdr:colOff>
      <xdr:row>65</xdr:row>
      <xdr:rowOff>81069</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116901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115781</xdr:rowOff>
    </xdr:from>
    <xdr:to>
      <xdr:col>15</xdr:col>
      <xdr:colOff>82550</xdr:colOff>
      <xdr:row>65</xdr:row>
      <xdr:rowOff>24765</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108858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115781</xdr:rowOff>
    </xdr:from>
    <xdr:to>
      <xdr:col>11</xdr:col>
      <xdr:colOff>31750</xdr:colOff>
      <xdr:row>65</xdr:row>
      <xdr:rowOff>24765</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1447800" y="1108858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96325</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122767</xdr:rowOff>
    </xdr:from>
    <xdr:to>
      <xdr:col>23</xdr:col>
      <xdr:colOff>184150</xdr:colOff>
      <xdr:row>66</xdr:row>
      <xdr:rowOff>52917</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94844</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12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30269</xdr:rowOff>
    </xdr:from>
    <xdr:to>
      <xdr:col>19</xdr:col>
      <xdr:colOff>184150</xdr:colOff>
      <xdr:row>65</xdr:row>
      <xdr:rowOff>131869</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116646</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12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145415</xdr:rowOff>
    </xdr:from>
    <xdr:to>
      <xdr:col>15</xdr:col>
      <xdr:colOff>133350</xdr:colOff>
      <xdr:row>65</xdr:row>
      <xdr:rowOff>75565</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60342</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64981</xdr:rowOff>
    </xdr:from>
    <xdr:to>
      <xdr:col>11</xdr:col>
      <xdr:colOff>82550</xdr:colOff>
      <xdr:row>64</xdr:row>
      <xdr:rowOff>166581</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151358</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145415</xdr:rowOff>
    </xdr:from>
    <xdr:to>
      <xdr:col>7</xdr:col>
      <xdr:colOff>31750</xdr:colOff>
      <xdr:row>65</xdr:row>
      <xdr:rowOff>75565</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60342</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[253,629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維持補修費ついて、降雪量が少なかったため、支出が抑えられたが、湯けむり館の営業開始やふるさと納税の増加に伴う返礼品等の増加により物件費は増加している。</a:t>
          </a:r>
          <a:r>
            <a:rPr kumimoji="1" lang="ja-JP" altLang="en-US" sz="1100">
              <a:latin typeface="ＭＳ Ｐゴシック" panose="020B0600070205080204" pitchFamily="50" charset="-128"/>
              <a:ea typeface="ＭＳ Ｐゴシック" panose="020B0600070205080204" pitchFamily="50" charset="-128"/>
            </a:rPr>
            <a:t>人件費について、職員給の伸びによる影響となる。計画的な新規職員採用を行い、人件費を抑制して行く。物件費については、ふるさと納税による増加については、喜ばしいことではあるが、押されらえる支出は抑え、湯けむり館については、赤倉スキー場を含め、指定管理者制度の導入を視野に入れ運営を行っていく。維持修繕費については、今後老朽化した施設に対する経費が増える見込みとなるため、公共施設管理計画・個別管理計画に従い、施設等見直し、経費の削減に努めていく必要がある。</a:t>
          </a: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25237</xdr:rowOff>
    </xdr:from>
    <xdr:to>
      <xdr:col>23</xdr:col>
      <xdr:colOff>133350</xdr:colOff>
      <xdr:row>83</xdr:row>
      <xdr:rowOff>42445</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4255587"/>
          <a:ext cx="838200" cy="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155997</xdr:rowOff>
    </xdr:from>
    <xdr:to>
      <xdr:col>19</xdr:col>
      <xdr:colOff>133350</xdr:colOff>
      <xdr:row>83</xdr:row>
      <xdr:rowOff>25237</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3225800" y="14214897"/>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127290</xdr:rowOff>
    </xdr:from>
    <xdr:to>
      <xdr:col>15</xdr:col>
      <xdr:colOff>82550</xdr:colOff>
      <xdr:row>82</xdr:row>
      <xdr:rowOff>155997</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2336800" y="14186190"/>
          <a:ext cx="889000" cy="2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127290</xdr:rowOff>
    </xdr:from>
    <xdr:to>
      <xdr:col>11</xdr:col>
      <xdr:colOff>31750</xdr:colOff>
      <xdr:row>82</xdr:row>
      <xdr:rowOff>163381</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flipV="1">
          <a:off x="1447800" y="14186190"/>
          <a:ext cx="889000" cy="3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162006</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163095</xdr:rowOff>
    </xdr:from>
    <xdr:to>
      <xdr:col>23</xdr:col>
      <xdr:colOff>184150</xdr:colOff>
      <xdr:row>83</xdr:row>
      <xdr:rowOff>93245</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42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135172</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419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145887</xdr:rowOff>
    </xdr:from>
    <xdr:to>
      <xdr:col>19</xdr:col>
      <xdr:colOff>184150</xdr:colOff>
      <xdr:row>83</xdr:row>
      <xdr:rowOff>76037</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42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60814</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4291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105197</xdr:rowOff>
    </xdr:from>
    <xdr:to>
      <xdr:col>15</xdr:col>
      <xdr:colOff>133350</xdr:colOff>
      <xdr:row>83</xdr:row>
      <xdr:rowOff>35347</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41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20124</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425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76490</xdr:rowOff>
    </xdr:from>
    <xdr:to>
      <xdr:col>11</xdr:col>
      <xdr:colOff>82550</xdr:colOff>
      <xdr:row>83</xdr:row>
      <xdr:rowOff>6640</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413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162867</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422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112581</xdr:rowOff>
    </xdr:from>
    <xdr:to>
      <xdr:col>7</xdr:col>
      <xdr:colOff>31750</xdr:colOff>
      <xdr:row>83</xdr:row>
      <xdr:rowOff>42731</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41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27508</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425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近年の若い職員の採用と退職者の増加により、職員の平均年齢の増加は抑制されている。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給与費の縮減のために手当の廃止等も順次行い水準上昇を抑制している。計画的な職員の採用と共に給与体系の見直し、適正化に努める。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147461</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52082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88</xdr:row>
      <xdr:rowOff>120650</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520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93839</xdr:rowOff>
    </xdr:from>
    <xdr:to>
      <xdr:col>72</xdr:col>
      <xdr:colOff>203200</xdr:colOff>
      <xdr:row>88</xdr:row>
      <xdr:rowOff>120650</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518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117828</xdr:rowOff>
    </xdr:from>
    <xdr:to>
      <xdr:col>68</xdr:col>
      <xdr:colOff>152400</xdr:colOff>
      <xdr:row>88</xdr:row>
      <xdr:rowOff>93839</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3512800" y="150339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96661</xdr:rowOff>
    </xdr:from>
    <xdr:to>
      <xdr:col>81</xdr:col>
      <xdr:colOff>95250</xdr:colOff>
      <xdr:row>89</xdr:row>
      <xdr:rowOff>26811</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163988</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508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43039</xdr:rowOff>
    </xdr:from>
    <xdr:to>
      <xdr:col>68</xdr:col>
      <xdr:colOff>203200</xdr:colOff>
      <xdr:row>88</xdr:row>
      <xdr:rowOff>144639</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129416</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前年と比較して、</a:t>
          </a:r>
          <a:r>
            <a:rPr kumimoji="1" lang="en-US" altLang="ja-JP" sz="1100">
              <a:latin typeface="ＭＳ Ｐゴシック" panose="020B0600070205080204" pitchFamily="50" charset="-128"/>
              <a:ea typeface="ＭＳ Ｐゴシック" panose="020B0600070205080204" pitchFamily="50" charset="-128"/>
            </a:rPr>
            <a:t>0.27</a:t>
          </a:r>
          <a:r>
            <a:rPr kumimoji="1" lang="ja-JP" altLang="en-US" sz="1100">
              <a:latin typeface="ＭＳ Ｐゴシック" panose="020B0600070205080204" pitchFamily="50" charset="-128"/>
              <a:ea typeface="ＭＳ Ｐゴシック" panose="020B0600070205080204" pitchFamily="50" charset="-128"/>
            </a:rPr>
            <a:t>ポイント増加している。一般職員等の数は昨年と比較し、</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人増加し、住民基本台帳の人口も</a:t>
          </a:r>
          <a:r>
            <a:rPr kumimoji="1" lang="en-US" altLang="ja-JP" sz="1100">
              <a:latin typeface="ＭＳ Ｐゴシック" panose="020B0600070205080204" pitchFamily="50" charset="-128"/>
              <a:ea typeface="ＭＳ Ｐゴシック" panose="020B0600070205080204" pitchFamily="50" charset="-128"/>
            </a:rPr>
            <a:t>172</a:t>
          </a:r>
          <a:r>
            <a:rPr kumimoji="1" lang="ja-JP" altLang="en-US" sz="1100">
              <a:latin typeface="ＭＳ Ｐゴシック" panose="020B0600070205080204" pitchFamily="50" charset="-128"/>
              <a:ea typeface="ＭＳ Ｐゴシック" panose="020B0600070205080204" pitchFamily="50" charset="-128"/>
            </a:rPr>
            <a:t>人減少しているためである。定員適正化計画に基づき、退職人数に対し、新規職員採用を抑制している状況が基本となっている。義務的経費となる人件費の縮減のために定員管理を徹底していかなければならない。</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122524</xdr:rowOff>
    </xdr:from>
    <xdr:to>
      <xdr:col>81</xdr:col>
      <xdr:colOff>44450</xdr:colOff>
      <xdr:row>60</xdr:row>
      <xdr:rowOff>138811</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409524"/>
          <a:ext cx="8382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91154</xdr:rowOff>
    </xdr:from>
    <xdr:to>
      <xdr:col>77</xdr:col>
      <xdr:colOff>44450</xdr:colOff>
      <xdr:row>60</xdr:row>
      <xdr:rowOff>122524</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378154"/>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64612</xdr:rowOff>
    </xdr:from>
    <xdr:to>
      <xdr:col>72</xdr:col>
      <xdr:colOff>203200</xdr:colOff>
      <xdr:row>60</xdr:row>
      <xdr:rowOff>91154</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351612"/>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22384</xdr:rowOff>
    </xdr:from>
    <xdr:to>
      <xdr:col>68</xdr:col>
      <xdr:colOff>152400</xdr:colOff>
      <xdr:row>60</xdr:row>
      <xdr:rowOff>64612</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309384"/>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88011</xdr:rowOff>
    </xdr:from>
    <xdr:to>
      <xdr:col>81</xdr:col>
      <xdr:colOff>95250</xdr:colOff>
      <xdr:row>61</xdr:row>
      <xdr:rowOff>18161</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60088</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34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71724</xdr:rowOff>
    </xdr:from>
    <xdr:to>
      <xdr:col>77</xdr:col>
      <xdr:colOff>95250</xdr:colOff>
      <xdr:row>61</xdr:row>
      <xdr:rowOff>1874</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3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158101</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44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40354</xdr:rowOff>
    </xdr:from>
    <xdr:to>
      <xdr:col>73</xdr:col>
      <xdr:colOff>44450</xdr:colOff>
      <xdr:row>60</xdr:row>
      <xdr:rowOff>141954</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3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126731</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1041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13812</xdr:rowOff>
    </xdr:from>
    <xdr:to>
      <xdr:col>68</xdr:col>
      <xdr:colOff>203200</xdr:colOff>
      <xdr:row>60</xdr:row>
      <xdr:rowOff>115412</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3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100189</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1038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143034</xdr:rowOff>
    </xdr:from>
    <xdr:to>
      <xdr:col>64</xdr:col>
      <xdr:colOff>152400</xdr:colOff>
      <xdr:row>60</xdr:row>
      <xdr:rowOff>73184</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2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83361</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100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比率は昨年度と比べ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要因は、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年度によって異なる財政需要に弾力的に対応するため、各年度ではなく</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年間の総額を決める方法としているためであり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年度を比較すると、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公債費の支出が増加しているため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、単年度の実質公債費も増加している。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元金の返済額の増加が見込まれている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。これに従い、実質公債費比率も増加することが予想される。今後の地方債について、標準財政需要額に算入される過疎債や辺地債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を優先的に行ってきた。今後も継続すると共に、計画的に事業を行い、地方債発行の抑制・平準化を図っていく。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136652</xdr:rowOff>
    </xdr:from>
    <xdr:to>
      <xdr:col>81</xdr:col>
      <xdr:colOff>44450</xdr:colOff>
      <xdr:row>41</xdr:row>
      <xdr:rowOff>3810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179800" y="699465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136652</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5290800" y="691743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59436</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4401800" y="68981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40132</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3512800" y="6898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85852</xdr:rowOff>
    </xdr:from>
    <xdr:to>
      <xdr:col>77</xdr:col>
      <xdr:colOff>95250</xdr:colOff>
      <xdr:row>41</xdr:row>
      <xdr:rowOff>16002</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703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ポイント増加した。増加した要因は、最上中学校第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期工事、堺田地区小規模水道事業、愛宕山駅前線道路改良・再生可能エネルギー事業に地方債を発行し、地方債の残高が増えたため、また基金について、財政調整基金や減債基金が減少したためである。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ここ数年</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％台前後を推移しており、大きく変動してはいないが、最上中の大規模改修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期目が控えており、堺田地区小規模水道事業、防災無線のデジタル化も</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元年～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年にかけて行い、デジタル化については、</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億円の事業となる見込みである。事業実施の適正化を図り、財政の健全化に努める。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14351</xdr:rowOff>
    </xdr:from>
    <xdr:to>
      <xdr:col>81</xdr:col>
      <xdr:colOff>44450</xdr:colOff>
      <xdr:row>16</xdr:row>
      <xdr:rowOff>45720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179800" y="2757551"/>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xmlns=""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14351</xdr:rowOff>
    </xdr:from>
    <xdr:to>
      <xdr:col>77</xdr:col>
      <xdr:colOff>44450</xdr:colOff>
      <xdr:row>16</xdr:row>
      <xdr:rowOff>80306</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5290800" y="2757551"/>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52155</xdr:rowOff>
    </xdr:from>
    <xdr:to>
      <xdr:col>72</xdr:col>
      <xdr:colOff>203200</xdr:colOff>
      <xdr:row>16</xdr:row>
      <xdr:rowOff>80306</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4401800" y="279535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52155</xdr:rowOff>
    </xdr:from>
    <xdr:to>
      <xdr:col>68</xdr:col>
      <xdr:colOff>152400</xdr:colOff>
      <xdr:row>17</xdr:row>
      <xdr:rowOff>58462</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3512800" y="2795355"/>
          <a:ext cx="889000" cy="17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166370</xdr:rowOff>
    </xdr:from>
    <xdr:to>
      <xdr:col>81</xdr:col>
      <xdr:colOff>95250</xdr:colOff>
      <xdr:row>16</xdr:row>
      <xdr:rowOff>96520</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69672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138447</xdr:rowOff>
    </xdr:from>
    <xdr:ext cx="762000" cy="259045"/>
    <xdr:sp macro="" textlink="">
      <xdr:nvSpPr>
        <xdr:cNvPr id="461" name="将来負担の状況該当値テキスト">
          <a:extLst>
            <a:ext uri="{FF2B5EF4-FFF2-40B4-BE49-F238E27FC236}">
              <a16:creationId xmlns:a16="http://schemas.microsoft.com/office/drawing/2014/main" xmlns="" id="{00000000-0008-0000-0300-0000CD010000}"/>
            </a:ext>
          </a:extLst>
        </xdr:cNvPr>
        <xdr:cNvSpPr txBox="1"/>
      </xdr:nvSpPr>
      <xdr:spPr>
        <a:xfrm>
          <a:off x="17106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135001</xdr:rowOff>
    </xdr:from>
    <xdr:to>
      <xdr:col>77</xdr:col>
      <xdr:colOff>95250</xdr:colOff>
      <xdr:row>16</xdr:row>
      <xdr:rowOff>65151</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129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49928</xdr:rowOff>
    </xdr:from>
    <xdr:ext cx="7366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798800" y="2793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29506</xdr:rowOff>
    </xdr:from>
    <xdr:to>
      <xdr:col>73</xdr:col>
      <xdr:colOff>44450</xdr:colOff>
      <xdr:row>16</xdr:row>
      <xdr:rowOff>131106</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5240000" y="27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115883</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909800" y="285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1355</xdr:rowOff>
    </xdr:from>
    <xdr:to>
      <xdr:col>68</xdr:col>
      <xdr:colOff>203200</xdr:colOff>
      <xdr:row>16</xdr:row>
      <xdr:rowOff>102955</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4351000" y="274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87732</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020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7662</xdr:rowOff>
    </xdr:from>
    <xdr:to>
      <xdr:col>64</xdr:col>
      <xdr:colOff>152400</xdr:colOff>
      <xdr:row>17</xdr:row>
      <xdr:rowOff>109262</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3462000" y="29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94039</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3131800" y="300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8,648
8,576
330.37
6,852,443
6,564,653
268,961
3,678,725
6,323,222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昨年と比較し、職員数が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名増え、人事院勧告に基づく一般職の給与・手当の引き上げを行ったため、経常収支比率の人件費分が高くなっている。今後、給与制度についての是正や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退職者に対する新規職員採用を抑制</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し、人件費の削減に努める。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130810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4211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77470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39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36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38</xdr:row>
      <xdr:rowOff>12700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367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増加している。要因は、ふるさと納税の増加に伴う返礼品等の経費の増加とゆけむり館の運営が開始したためである。湯けむり館の運営については、同地内にある赤倉温泉スキー場の運営も含め、指定管理者制度の導入を視野に入れ、今後、運営を今後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97609</xdr:rowOff>
    </xdr:from>
    <xdr:to>
      <xdr:col>82</xdr:col>
      <xdr:colOff>107950</xdr:colOff>
      <xdr:row>16</xdr:row>
      <xdr:rowOff>143329</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84080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84546</xdr:rowOff>
    </xdr:from>
    <xdr:to>
      <xdr:col>78</xdr:col>
      <xdr:colOff>69850</xdr:colOff>
      <xdr:row>16</xdr:row>
      <xdr:rowOff>97609</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8277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84546</xdr:rowOff>
    </xdr:from>
    <xdr:to>
      <xdr:col>73</xdr:col>
      <xdr:colOff>180975</xdr:colOff>
      <xdr:row>16</xdr:row>
      <xdr:rowOff>97609</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28277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64951</xdr:rowOff>
    </xdr:from>
    <xdr:to>
      <xdr:col>69</xdr:col>
      <xdr:colOff>92075</xdr:colOff>
      <xdr:row>16</xdr:row>
      <xdr:rowOff>97609</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8081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64606</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46809</xdr:rowOff>
    </xdr:from>
    <xdr:to>
      <xdr:col>78</xdr:col>
      <xdr:colOff>120650</xdr:colOff>
      <xdr:row>16</xdr:row>
      <xdr:rowOff>148409</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133186</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87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33746</xdr:rowOff>
    </xdr:from>
    <xdr:to>
      <xdr:col>74</xdr:col>
      <xdr:colOff>31750</xdr:colOff>
      <xdr:row>16</xdr:row>
      <xdr:rowOff>135346</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120123</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46809</xdr:rowOff>
    </xdr:from>
    <xdr:to>
      <xdr:col>69</xdr:col>
      <xdr:colOff>142875</xdr:colOff>
      <xdr:row>16</xdr:row>
      <xdr:rowOff>148409</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133186</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14151</xdr:rowOff>
    </xdr:from>
    <xdr:to>
      <xdr:col>65</xdr:col>
      <xdr:colOff>53975</xdr:colOff>
      <xdr:row>16</xdr:row>
      <xdr:rowOff>115751</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100528</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類似団体・全国・山形県平均値よりも占める割合は低い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住民サービスの拡充と財政の健全化を図りながら、住民満足度を上げていく必要がある。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146050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987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53</xdr:row>
      <xdr:rowOff>146050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53</xdr:row>
      <xdr:rowOff>165100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flipV="1">
          <a:off x="2209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165100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維持補修費ならびに繰出金について、降雪量が少なかったため、支出が抑えられたため、</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改善している。繰出金については高い状態が続いており、内訳としても、法非適用企業の元利償還金が基準になっている金額もあるため、法非適用企業の普通建設事業について、今後の更新計画等を参考とし、注視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xmlns=""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xmlns=""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xmlns=""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60706</xdr:rowOff>
    </xdr:from>
    <xdr:to>
      <xdr:col>82</xdr:col>
      <xdr:colOff>107950</xdr:colOff>
      <xdr:row>57</xdr:row>
      <xdr:rowOff>74422</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5671800" y="98333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a:extLst>
            <a:ext uri="{FF2B5EF4-FFF2-40B4-BE49-F238E27FC236}">
              <a16:creationId xmlns:a16="http://schemas.microsoft.com/office/drawing/2014/main" xmlns="" id="{00000000-0008-0000-0400-0000F9000000}"/>
            </a:ext>
          </a:extLst>
        </xdr:cNvPr>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74422</xdr:rowOff>
    </xdr:from>
    <xdr:to>
      <xdr:col>78</xdr:col>
      <xdr:colOff>69850</xdr:colOff>
      <xdr:row>57</xdr:row>
      <xdr:rowOff>152146</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4782800" y="9847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124714</xdr:rowOff>
    </xdr:from>
    <xdr:to>
      <xdr:col>73</xdr:col>
      <xdr:colOff>180975</xdr:colOff>
      <xdr:row>57</xdr:row>
      <xdr:rowOff>152146</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893800" y="9897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124714</xdr:rowOff>
    </xdr:from>
    <xdr:to>
      <xdr:col>69</xdr:col>
      <xdr:colOff>92075</xdr:colOff>
      <xdr:row>57</xdr:row>
      <xdr:rowOff>152146</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3004800" y="9897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9906</xdr:rowOff>
    </xdr:from>
    <xdr:to>
      <xdr:col>82</xdr:col>
      <xdr:colOff>158750</xdr:colOff>
      <xdr:row>57</xdr:row>
      <xdr:rowOff>111506</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6459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153433</xdr:rowOff>
    </xdr:from>
    <xdr:ext cx="762000" cy="259045"/>
    <xdr:sp macro="" textlink="">
      <xdr:nvSpPr>
        <xdr:cNvPr id="268" name="その他該当値テキスト">
          <a:extLst>
            <a:ext uri="{FF2B5EF4-FFF2-40B4-BE49-F238E27FC236}">
              <a16:creationId xmlns:a16="http://schemas.microsoft.com/office/drawing/2014/main" xmlns="" id="{00000000-0008-0000-0400-00000C010000}"/>
            </a:ext>
          </a:extLst>
        </xdr:cNvPr>
        <xdr:cNvSpPr txBox="1"/>
      </xdr:nvSpPr>
      <xdr:spPr>
        <a:xfrm>
          <a:off x="16598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23622</xdr:rowOff>
    </xdr:from>
    <xdr:to>
      <xdr:col>78</xdr:col>
      <xdr:colOff>120650</xdr:colOff>
      <xdr:row>57</xdr:row>
      <xdr:rowOff>125222</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5621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109999</xdr:rowOff>
    </xdr:from>
    <xdr:ext cx="7366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290800" y="988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101346</xdr:rowOff>
    </xdr:from>
    <xdr:to>
      <xdr:col>74</xdr:col>
      <xdr:colOff>31750</xdr:colOff>
      <xdr:row>58</xdr:row>
      <xdr:rowOff>31496</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4732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16273</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4401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73914</xdr:rowOff>
    </xdr:from>
    <xdr:to>
      <xdr:col>69</xdr:col>
      <xdr:colOff>142875</xdr:colOff>
      <xdr:row>58</xdr:row>
      <xdr:rowOff>4064</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3843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160291</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512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101346</xdr:rowOff>
    </xdr:from>
    <xdr:to>
      <xdr:col>65</xdr:col>
      <xdr:colOff>53975</xdr:colOff>
      <xdr:row>58</xdr:row>
      <xdr:rowOff>31496</xdr:rowOff>
    </xdr:to>
    <xdr:sp macro="" textlink="">
      <xdr:nvSpPr>
        <xdr:cNvPr id="275" name="楕円 274">
          <a:extLst>
            <a:ext uri="{FF2B5EF4-FFF2-40B4-BE49-F238E27FC236}">
              <a16:creationId xmlns:a16="http://schemas.microsoft.com/office/drawing/2014/main" xmlns="" id="{00000000-0008-0000-0400-000013010000}"/>
            </a:ext>
          </a:extLst>
        </xdr:cNvPr>
        <xdr:cNvSpPr/>
      </xdr:nvSpPr>
      <xdr:spPr>
        <a:xfrm>
          <a:off x="12954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16273</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2623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補助費等について、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ポイント増加している。要因として、病院への繰出金について、繰出基準を見直した結果、臨時的な費用ではなく、経常的な費用として取り扱うことにしたためである。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一部事務組合の分担金・負担金と法適用事業への繰出金が構成費用の大半を占めているため、適正な繰出金を行い、一部事務組合の財政計画等を参考とし、今後の推移を注視する。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xmlns=""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xmlns=""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xmlns=""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53848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5671800" y="65278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a:extLst>
            <a:ext uri="{FF2B5EF4-FFF2-40B4-BE49-F238E27FC236}">
              <a16:creationId xmlns:a16="http://schemas.microsoft.com/office/drawing/2014/main" xmlns="" id="{00000000-0008-0000-0400-000033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12700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4782800" y="64637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37</xdr:row>
      <xdr:rowOff>120142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893800" y="6463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37</xdr:row>
      <xdr:rowOff>138430</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flipV="1">
          <a:off x="13004800" y="6463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26" name="補助費等該当値テキスト">
          <a:extLst>
            <a:ext uri="{FF2B5EF4-FFF2-40B4-BE49-F238E27FC236}">
              <a16:creationId xmlns:a16="http://schemas.microsoft.com/office/drawing/2014/main" xmlns="" id="{00000000-0008-0000-0400-000046010000}"/>
            </a:ext>
          </a:extLst>
        </xdr:cNvPr>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公債費の占める割合は増加している。本年度について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年度の豪雨災害復旧事業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薬師原鵜杉線道路や本城向町線絹出橋橋梁補修事業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の償還が始まったことにより公債費は増加している。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今後は今まで以上に、投資的事業には計画性を持って臨み、地方債の発行抑制に努めていく。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xmlns=""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xmlns=""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xmlns=""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88137</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987800" y="132669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xmlns=""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14987</xdr:rowOff>
    </xdr:from>
    <xdr:to>
      <xdr:col>19</xdr:col>
      <xdr:colOff>187325</xdr:colOff>
      <xdr:row>77</xdr:row>
      <xdr:rowOff>65278</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3098800" y="132166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77</xdr:row>
      <xdr:rowOff>14987</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2209800" y="131526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122428</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1320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53864</xdr:rowOff>
    </xdr:from>
    <xdr:ext cx="762000" cy="259045"/>
    <xdr:sp macro="" textlink="">
      <xdr:nvSpPr>
        <xdr:cNvPr id="384" name="公債費該当値テキスト">
          <a:extLst>
            <a:ext uri="{FF2B5EF4-FFF2-40B4-BE49-F238E27FC236}">
              <a16:creationId xmlns:a16="http://schemas.microsoft.com/office/drawing/2014/main" xmlns="" id="{00000000-0008-0000-0400-000080010000}"/>
            </a:ext>
          </a:extLst>
        </xdr:cNvPr>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経常収支比率全体として、前年対比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依然類似団体順位では下から数えた方が早く、個々の性質別歳出では、扶助費以外で類似団体平均よりも上回っている。その中でも人件費、補助費等の比重が高いため、人件費における定員管理の徹底や、一部事務組合、公営企業会計への補助費等の縮減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xmlns=""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xmlns=""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xmlns=""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78</xdr:row>
      <xdr:rowOff>17272</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5671800" y="133080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a:extLst>
            <a:ext uri="{FF2B5EF4-FFF2-40B4-BE49-F238E27FC236}">
              <a16:creationId xmlns:a16="http://schemas.microsoft.com/office/drawing/2014/main" xmlns="" id="{00000000-0008-0000-0400-0000A8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77</xdr:row>
      <xdr:rowOff>106426</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4782800" y="132943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92711</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893800" y="132669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65278</xdr:rowOff>
    </xdr:from>
    <xdr:to>
      <xdr:col>69</xdr:col>
      <xdr:colOff>92075</xdr:colOff>
      <xdr:row>78</xdr:row>
      <xdr:rowOff>8128</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3004800" y="132669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43" name="公債費以外該当値テキスト">
          <a:extLst>
            <a:ext uri="{FF2B5EF4-FFF2-40B4-BE49-F238E27FC236}">
              <a16:creationId xmlns:a16="http://schemas.microsoft.com/office/drawing/2014/main" xmlns="" id="{00000000-0008-0000-0400-0000BB010000}"/>
            </a:ext>
          </a:extLst>
        </xdr:cNvPr>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108304</xdr:rowOff>
    </xdr:from>
    <xdr:to>
      <xdr:col>29</xdr:col>
      <xdr:colOff>127000</xdr:colOff>
      <xdr:row>17</xdr:row>
      <xdr:rowOff>146891</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070579"/>
          <a:ext cx="647700" cy="38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146891</xdr:rowOff>
    </xdr:from>
    <xdr:to>
      <xdr:col>26</xdr:col>
      <xdr:colOff>50800</xdr:colOff>
      <xdr:row>18</xdr:row>
      <xdr:rowOff>6979</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109166"/>
          <a:ext cx="698500" cy="31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6979</xdr:rowOff>
    </xdr:from>
    <xdr:to>
      <xdr:col>22</xdr:col>
      <xdr:colOff>114300</xdr:colOff>
      <xdr:row>18</xdr:row>
      <xdr:rowOff>40272</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140704"/>
          <a:ext cx="698500" cy="33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30232</xdr:rowOff>
    </xdr:from>
    <xdr:to>
      <xdr:col>18</xdr:col>
      <xdr:colOff>177800</xdr:colOff>
      <xdr:row>18</xdr:row>
      <xdr:rowOff>40272</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a:off x="2908300" y="3163957"/>
          <a:ext cx="698500" cy="10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94448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57504</xdr:rowOff>
    </xdr:from>
    <xdr:to>
      <xdr:col>29</xdr:col>
      <xdr:colOff>177800</xdr:colOff>
      <xdr:row>17</xdr:row>
      <xdr:rowOff>159104</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01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74031</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8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96091</xdr:rowOff>
    </xdr:from>
    <xdr:to>
      <xdr:col>26</xdr:col>
      <xdr:colOff>101600</xdr:colOff>
      <xdr:row>18</xdr:row>
      <xdr:rowOff>26241</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05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36418</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827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127629</xdr:rowOff>
    </xdr:from>
    <xdr:to>
      <xdr:col>22</xdr:col>
      <xdr:colOff>165100</xdr:colOff>
      <xdr:row>18</xdr:row>
      <xdr:rowOff>57779</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08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67956</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85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160922</xdr:rowOff>
    </xdr:from>
    <xdr:to>
      <xdr:col>19</xdr:col>
      <xdr:colOff>38100</xdr:colOff>
      <xdr:row>18</xdr:row>
      <xdr:rowOff>91072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12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101249</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89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150882</xdr:rowOff>
    </xdr:from>
    <xdr:to>
      <xdr:col>15</xdr:col>
      <xdr:colOff>101600</xdr:colOff>
      <xdr:row>18</xdr:row>
      <xdr:rowOff>81032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11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91209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88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7633</xdr:rowOff>
    </xdr:from>
    <xdr:to>
      <xdr:col>29</xdr:col>
      <xdr:colOff>127000</xdr:colOff>
      <xdr:row>35</xdr:row>
      <xdr:rowOff>15348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003800" y="6617983"/>
          <a:ext cx="647700" cy="7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7633</xdr:rowOff>
    </xdr:from>
    <xdr:to>
      <xdr:col>26</xdr:col>
      <xdr:colOff>50800</xdr:colOff>
      <xdr:row>35</xdr:row>
      <xdr:rowOff>69145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4305300" y="6617983"/>
          <a:ext cx="698500" cy="61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69145</xdr:rowOff>
    </xdr:from>
    <xdr:to>
      <xdr:col>22</xdr:col>
      <xdr:colOff>114300</xdr:colOff>
      <xdr:row>35</xdr:row>
      <xdr:rowOff>118808</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3606800" y="6679495"/>
          <a:ext cx="698500" cy="49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118808</xdr:rowOff>
    </xdr:from>
    <xdr:to>
      <xdr:col>18</xdr:col>
      <xdr:colOff>177800</xdr:colOff>
      <xdr:row>35</xdr:row>
      <xdr:rowOff>187313</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2908300" y="6729158"/>
          <a:ext cx="698500" cy="68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85088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307448</xdr:rowOff>
    </xdr:from>
    <xdr:to>
      <xdr:col>29</xdr:col>
      <xdr:colOff>177800</xdr:colOff>
      <xdr:row>35</xdr:row>
      <xdr:rowOff>66148</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6574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152525</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641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299733</xdr:rowOff>
    </xdr:from>
    <xdr:to>
      <xdr:col>26</xdr:col>
      <xdr:colOff>101600</xdr:colOff>
      <xdr:row>35</xdr:row>
      <xdr:rowOff>58433</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6567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68610</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6336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18345</xdr:rowOff>
    </xdr:from>
    <xdr:to>
      <xdr:col>22</xdr:col>
      <xdr:colOff>165100</xdr:colOff>
      <xdr:row>35</xdr:row>
      <xdr:rowOff>119945</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6628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130122</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639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68008</xdr:rowOff>
    </xdr:from>
    <xdr:to>
      <xdr:col>19</xdr:col>
      <xdr:colOff>38100</xdr:colOff>
      <xdr:row>35</xdr:row>
      <xdr:rowOff>169608</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6678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154385</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676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136513</xdr:rowOff>
    </xdr:from>
    <xdr:to>
      <xdr:col>15</xdr:col>
      <xdr:colOff>101600</xdr:colOff>
      <xdr:row>35</xdr:row>
      <xdr:rowOff>238113</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6746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222890</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68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8,648
8,576
330.37
6,852,443
6,564,653
268,961
3,678,725
6,323,222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58448</xdr:rowOff>
    </xdr:from>
    <xdr:to>
      <xdr:col>24</xdr:col>
      <xdr:colOff>63500</xdr:colOff>
      <xdr:row>36</xdr:row>
      <xdr:rowOff>84402</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230648"/>
          <a:ext cx="838200" cy="2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84402</xdr:rowOff>
    </xdr:from>
    <xdr:to>
      <xdr:col>19</xdr:col>
      <xdr:colOff>177800</xdr:colOff>
      <xdr:row>36</xdr:row>
      <xdr:rowOff>113243</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256602"/>
          <a:ext cx="8890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113243</xdr:rowOff>
    </xdr:from>
    <xdr:to>
      <xdr:col>15</xdr:col>
      <xdr:colOff>50800</xdr:colOff>
      <xdr:row>36</xdr:row>
      <xdr:rowOff>150307</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285443"/>
          <a:ext cx="889000" cy="3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120635</xdr:rowOff>
    </xdr:from>
    <xdr:to>
      <xdr:col>10</xdr:col>
      <xdr:colOff>114300</xdr:colOff>
      <xdr:row>36</xdr:row>
      <xdr:rowOff>150307</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292835"/>
          <a:ext cx="8890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7648</xdr:rowOff>
    </xdr:from>
    <xdr:to>
      <xdr:col>24</xdr:col>
      <xdr:colOff>114300</xdr:colOff>
      <xdr:row>36</xdr:row>
      <xdr:rowOff>109248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17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30525</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03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33602</xdr:rowOff>
    </xdr:from>
    <xdr:to>
      <xdr:col>20</xdr:col>
      <xdr:colOff>38100</xdr:colOff>
      <xdr:row>36</xdr:row>
      <xdr:rowOff>135202</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151729</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598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62443</xdr:rowOff>
    </xdr:from>
    <xdr:to>
      <xdr:col>15</xdr:col>
      <xdr:colOff>101600</xdr:colOff>
      <xdr:row>36</xdr:row>
      <xdr:rowOff>164043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3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9120</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60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99507</xdr:rowOff>
    </xdr:from>
    <xdr:to>
      <xdr:col>10</xdr:col>
      <xdr:colOff>165100</xdr:colOff>
      <xdr:row>37</xdr:row>
      <xdr:rowOff>29657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7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20784</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636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69835</xdr:rowOff>
    </xdr:from>
    <xdr:to>
      <xdr:col>6</xdr:col>
      <xdr:colOff>38100</xdr:colOff>
      <xdr:row>36</xdr:row>
      <xdr:rowOff>171435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2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162562</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633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43652</xdr:rowOff>
    </xdr:from>
    <xdr:to>
      <xdr:col>24</xdr:col>
      <xdr:colOff>63500</xdr:colOff>
      <xdr:row>57</xdr:row>
      <xdr:rowOff>68537</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3797300" y="9816302"/>
          <a:ext cx="8382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63040</xdr:rowOff>
    </xdr:from>
    <xdr:to>
      <xdr:col>19</xdr:col>
      <xdr:colOff>177800</xdr:colOff>
      <xdr:row>57</xdr:row>
      <xdr:rowOff>68537</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2908300" y="9835690"/>
          <a:ext cx="889000" cy="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63040</xdr:rowOff>
    </xdr:from>
    <xdr:to>
      <xdr:col>15</xdr:col>
      <xdr:colOff>50800</xdr:colOff>
      <xdr:row>57</xdr:row>
      <xdr:rowOff>66202</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019300" y="9835690"/>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66202</xdr:rowOff>
    </xdr:from>
    <xdr:to>
      <xdr:col>10</xdr:col>
      <xdr:colOff>114300</xdr:colOff>
      <xdr:row>57</xdr:row>
      <xdr:rowOff>85842</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1130300" y="9838852"/>
          <a:ext cx="889000" cy="1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127994</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30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164302</xdr:rowOff>
    </xdr:from>
    <xdr:to>
      <xdr:col>24</xdr:col>
      <xdr:colOff>114300</xdr:colOff>
      <xdr:row>57</xdr:row>
      <xdr:rowOff>94452</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97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15729</xdr:rowOff>
    </xdr:from>
    <xdr:ext cx="599010"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61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17737</xdr:rowOff>
    </xdr:from>
    <xdr:to>
      <xdr:col>20</xdr:col>
      <xdr:colOff>38100</xdr:colOff>
      <xdr:row>57</xdr:row>
      <xdr:rowOff>119337</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97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135864</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497795" y="956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12240</xdr:rowOff>
    </xdr:from>
    <xdr:to>
      <xdr:col>15</xdr:col>
      <xdr:colOff>101600</xdr:colOff>
      <xdr:row>57</xdr:row>
      <xdr:rowOff>113840</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978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104967</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08795" y="987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15402</xdr:rowOff>
    </xdr:from>
    <xdr:to>
      <xdr:col>10</xdr:col>
      <xdr:colOff>165100</xdr:colOff>
      <xdr:row>57</xdr:row>
      <xdr:rowOff>117002</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978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133529</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19795" y="956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35042</xdr:rowOff>
    </xdr:from>
    <xdr:to>
      <xdr:col>6</xdr:col>
      <xdr:colOff>38100</xdr:colOff>
      <xdr:row>57</xdr:row>
      <xdr:rowOff>136642</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980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153169</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30795" y="958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160674</xdr:rowOff>
    </xdr:from>
    <xdr:to>
      <xdr:col>24</xdr:col>
      <xdr:colOff>63500</xdr:colOff>
      <xdr:row>76</xdr:row>
      <xdr:rowOff>105315</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3797300" y="13019424"/>
          <a:ext cx="838200" cy="11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160674</xdr:rowOff>
    </xdr:from>
    <xdr:to>
      <xdr:col>19</xdr:col>
      <xdr:colOff>177800</xdr:colOff>
      <xdr:row>77</xdr:row>
      <xdr:rowOff>24257</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908300" y="13019424"/>
          <a:ext cx="889000" cy="20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24257</xdr:rowOff>
    </xdr:from>
    <xdr:to>
      <xdr:col>15</xdr:col>
      <xdr:colOff>50800</xdr:colOff>
      <xdr:row>77</xdr:row>
      <xdr:rowOff>73444</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019300" y="13225907"/>
          <a:ext cx="8890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1245</xdr:rowOff>
    </xdr:from>
    <xdr:to>
      <xdr:col>10</xdr:col>
      <xdr:colOff>114300</xdr:colOff>
      <xdr:row>77</xdr:row>
      <xdr:rowOff>73444</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1130300" y="13031445"/>
          <a:ext cx="889000" cy="24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20197</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63111" y="133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54515</xdr:rowOff>
    </xdr:from>
    <xdr:to>
      <xdr:col>24</xdr:col>
      <xdr:colOff>114300</xdr:colOff>
      <xdr:row>76</xdr:row>
      <xdr:rowOff>156115</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0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77392</xdr:rowOff>
    </xdr:from>
    <xdr:ext cx="534377"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293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109874</xdr:rowOff>
    </xdr:from>
    <xdr:to>
      <xdr:col>20</xdr:col>
      <xdr:colOff>38100</xdr:colOff>
      <xdr:row>76</xdr:row>
      <xdr:rowOff>40024</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29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56551</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30111" y="127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144907</xdr:rowOff>
    </xdr:from>
    <xdr:to>
      <xdr:col>15</xdr:col>
      <xdr:colOff>101600</xdr:colOff>
      <xdr:row>77</xdr:row>
      <xdr:rowOff>75057</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17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91584</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41111" y="1295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22644</xdr:rowOff>
    </xdr:from>
    <xdr:to>
      <xdr:col>10</xdr:col>
      <xdr:colOff>165100</xdr:colOff>
      <xdr:row>77</xdr:row>
      <xdr:rowOff>124244</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2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140771</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52111" y="129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121895</xdr:rowOff>
    </xdr:from>
    <xdr:to>
      <xdr:col>6</xdr:col>
      <xdr:colOff>38100</xdr:colOff>
      <xdr:row>76</xdr:row>
      <xdr:rowOff>52045</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29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68572</xdr:rowOff>
    </xdr:from>
    <xdr:ext cx="534377"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63111" y="1275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xmlns=""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xmlns=""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xmlns=""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110224</xdr:rowOff>
    </xdr:from>
    <xdr:to>
      <xdr:col>24</xdr:col>
      <xdr:colOff>63500</xdr:colOff>
      <xdr:row>97</xdr:row>
      <xdr:rowOff>120583</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3797300" y="16740874"/>
          <a:ext cx="838200" cy="1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a:extLst>
            <a:ext uri="{FF2B5EF4-FFF2-40B4-BE49-F238E27FC236}">
              <a16:creationId xmlns:a16="http://schemas.microsoft.com/office/drawing/2014/main" xmlns="" id="{00000000-0008-0000-0600-0000F0000000}"/>
            </a:ext>
          </a:extLst>
        </xdr:cNvPr>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33516</xdr:rowOff>
    </xdr:from>
    <xdr:to>
      <xdr:col>19</xdr:col>
      <xdr:colOff>177800</xdr:colOff>
      <xdr:row>97</xdr:row>
      <xdr:rowOff>110224</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2908300" y="16664166"/>
          <a:ext cx="889000" cy="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33516</xdr:rowOff>
    </xdr:from>
    <xdr:to>
      <xdr:col>15</xdr:col>
      <xdr:colOff>50800</xdr:colOff>
      <xdr:row>97</xdr:row>
      <xdr:rowOff>99081</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2019300" y="16664166"/>
          <a:ext cx="889000" cy="6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99081</xdr:rowOff>
    </xdr:from>
    <xdr:to>
      <xdr:col>10</xdr:col>
      <xdr:colOff>114300</xdr:colOff>
      <xdr:row>97</xdr:row>
      <xdr:rowOff>127812</xdr:rowOff>
    </xdr:to>
    <xdr:cxnSp macro="">
      <xdr:nvCxnSpPr>
        <xdr:cNvPr id="248" name="直線コネクタ 247">
          <a:extLst>
            <a:ext uri="{FF2B5EF4-FFF2-40B4-BE49-F238E27FC236}">
              <a16:creationId xmlns:a16="http://schemas.microsoft.com/office/drawing/2014/main" xmlns="" id="{00000000-0008-0000-0600-0000F8000000}"/>
            </a:ext>
          </a:extLst>
        </xdr:cNvPr>
        <xdr:cNvCxnSpPr/>
      </xdr:nvCxnSpPr>
      <xdr:spPr>
        <a:xfrm flipV="1">
          <a:off x="1130300" y="16729731"/>
          <a:ext cx="889000" cy="2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a:extLst>
            <a:ext uri="{FF2B5EF4-FFF2-40B4-BE49-F238E27FC236}">
              <a16:creationId xmlns:a16="http://schemas.microsoft.com/office/drawing/2014/main" xmlns="" id="{00000000-0008-0000-0600-0000FB000000}"/>
            </a:ext>
          </a:extLst>
        </xdr:cNvPr>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69783</xdr:rowOff>
    </xdr:from>
    <xdr:to>
      <xdr:col>24</xdr:col>
      <xdr:colOff>114300</xdr:colOff>
      <xdr:row>97</xdr:row>
      <xdr:rowOff>171383</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4584700" y="1670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48210</xdr:rowOff>
    </xdr:from>
    <xdr:ext cx="534377" cy="259045"/>
    <xdr:sp macro="" textlink="">
      <xdr:nvSpPr>
        <xdr:cNvPr id="259" name="扶助費該当値テキスト">
          <a:extLst>
            <a:ext uri="{FF2B5EF4-FFF2-40B4-BE49-F238E27FC236}">
              <a16:creationId xmlns:a16="http://schemas.microsoft.com/office/drawing/2014/main" xmlns="" id="{00000000-0008-0000-0600-000003010000}"/>
            </a:ext>
          </a:extLst>
        </xdr:cNvPr>
        <xdr:cNvSpPr txBox="1"/>
      </xdr:nvSpPr>
      <xdr:spPr>
        <a:xfrm>
          <a:off x="4686300" y="1667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59424</xdr:rowOff>
    </xdr:from>
    <xdr:to>
      <xdr:col>20</xdr:col>
      <xdr:colOff>38100</xdr:colOff>
      <xdr:row>97</xdr:row>
      <xdr:rowOff>161024</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3746500" y="166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152151</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3530111" y="167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154166</xdr:rowOff>
    </xdr:from>
    <xdr:to>
      <xdr:col>15</xdr:col>
      <xdr:colOff>101600</xdr:colOff>
      <xdr:row>97</xdr:row>
      <xdr:rowOff>84316</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2857500" y="166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75443</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2641111" y="1670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48281</xdr:rowOff>
    </xdr:from>
    <xdr:to>
      <xdr:col>10</xdr:col>
      <xdr:colOff>165100</xdr:colOff>
      <xdr:row>97</xdr:row>
      <xdr:rowOff>149881</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968500" y="1667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141008</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1752111" y="167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77012</xdr:rowOff>
    </xdr:from>
    <xdr:to>
      <xdr:col>6</xdr:col>
      <xdr:colOff>38100</xdr:colOff>
      <xdr:row>98</xdr:row>
      <xdr:rowOff>7162</xdr:rowOff>
    </xdr:to>
    <xdr:sp macro="" textlink="">
      <xdr:nvSpPr>
        <xdr:cNvPr id="266" name="楕円 265">
          <a:extLst>
            <a:ext uri="{FF2B5EF4-FFF2-40B4-BE49-F238E27FC236}">
              <a16:creationId xmlns:a16="http://schemas.microsoft.com/office/drawing/2014/main" xmlns="" id="{00000000-0008-0000-0600-00000A010000}"/>
            </a:ext>
          </a:extLst>
        </xdr:cNvPr>
        <xdr:cNvSpPr/>
      </xdr:nvSpPr>
      <xdr:spPr>
        <a:xfrm>
          <a:off x="1079500" y="167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169739</xdr:rowOff>
    </xdr:from>
    <xdr:ext cx="534377"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863111" y="168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66342</xdr:rowOff>
    </xdr:from>
    <xdr:to>
      <xdr:col>55</xdr:col>
      <xdr:colOff>0</xdr:colOff>
      <xdr:row>36</xdr:row>
      <xdr:rowOff>69798</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9639300" y="6238542"/>
          <a:ext cx="8382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40072</xdr:rowOff>
    </xdr:from>
    <xdr:to>
      <xdr:col>50</xdr:col>
      <xdr:colOff>114300</xdr:colOff>
      <xdr:row>36</xdr:row>
      <xdr:rowOff>66342</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8750300" y="6212272"/>
          <a:ext cx="8890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40072</xdr:rowOff>
    </xdr:from>
    <xdr:to>
      <xdr:col>45</xdr:col>
      <xdr:colOff>177800</xdr:colOff>
      <xdr:row>36</xdr:row>
      <xdr:rowOff>59915</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212272"/>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59915</xdr:rowOff>
    </xdr:from>
    <xdr:to>
      <xdr:col>41</xdr:col>
      <xdr:colOff>50800</xdr:colOff>
      <xdr:row>36</xdr:row>
      <xdr:rowOff>103090</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6232115"/>
          <a:ext cx="889000" cy="4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91574</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4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18998</xdr:rowOff>
    </xdr:from>
    <xdr:to>
      <xdr:col>55</xdr:col>
      <xdr:colOff>50800</xdr:colOff>
      <xdr:row>36</xdr:row>
      <xdr:rowOff>120598</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1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41875</xdr:rowOff>
    </xdr:from>
    <xdr:ext cx="599010"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04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15542</xdr:rowOff>
    </xdr:from>
    <xdr:to>
      <xdr:col>50</xdr:col>
      <xdr:colOff>165100</xdr:colOff>
      <xdr:row>36</xdr:row>
      <xdr:rowOff>117142</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18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133669</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39795" y="596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160722</xdr:rowOff>
    </xdr:from>
    <xdr:to>
      <xdr:col>46</xdr:col>
      <xdr:colOff>38100</xdr:colOff>
      <xdr:row>36</xdr:row>
      <xdr:rowOff>90872</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1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107399</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50795" y="593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9115</xdr:rowOff>
    </xdr:from>
    <xdr:to>
      <xdr:col>41</xdr:col>
      <xdr:colOff>101600</xdr:colOff>
      <xdr:row>36</xdr:row>
      <xdr:rowOff>110715</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18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127242</xdr:rowOff>
    </xdr:from>
    <xdr:ext cx="59901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61795" y="595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52290</xdr:rowOff>
    </xdr:from>
    <xdr:to>
      <xdr:col>36</xdr:col>
      <xdr:colOff>165100</xdr:colOff>
      <xdr:row>36</xdr:row>
      <xdr:rowOff>153890</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2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170417</xdr:rowOff>
    </xdr:from>
    <xdr:ext cx="599010"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672795" y="599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xmlns=""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xmlns=""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xmlns=""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633</xdr:rowOff>
    </xdr:from>
    <xdr:to>
      <xdr:col>55</xdr:col>
      <xdr:colOff>0</xdr:colOff>
      <xdr:row>59</xdr:row>
      <xdr:rowOff>5909</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9639300" y="10116183"/>
          <a:ext cx="838200" cy="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a:extLst>
            <a:ext uri="{FF2B5EF4-FFF2-40B4-BE49-F238E27FC236}">
              <a16:creationId xmlns:a16="http://schemas.microsoft.com/office/drawing/2014/main" xmlns="" id="{00000000-0008-0000-0600-000062010000}"/>
            </a:ext>
          </a:extLst>
        </xdr:cNvPr>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156225</xdr:rowOff>
    </xdr:from>
    <xdr:to>
      <xdr:col>50</xdr:col>
      <xdr:colOff>114300</xdr:colOff>
      <xdr:row>59</xdr:row>
      <xdr:rowOff>633</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8750300" y="10100325"/>
          <a:ext cx="889000" cy="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156225</xdr:rowOff>
    </xdr:from>
    <xdr:to>
      <xdr:col>45</xdr:col>
      <xdr:colOff>177800</xdr:colOff>
      <xdr:row>59</xdr:row>
      <xdr:rowOff>7534</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7861300" y="10100325"/>
          <a:ext cx="889000" cy="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1924</xdr:rowOff>
    </xdr:from>
    <xdr:to>
      <xdr:col>41</xdr:col>
      <xdr:colOff>50800</xdr:colOff>
      <xdr:row>59</xdr:row>
      <xdr:rowOff>7534</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a:off x="6972300" y="10117474"/>
          <a:ext cx="8890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a:extLst>
            <a:ext uri="{FF2B5EF4-FFF2-40B4-BE49-F238E27FC236}">
              <a16:creationId xmlns:a16="http://schemas.microsoft.com/office/drawing/2014/main" xmlns="" id="{00000000-0008-0000-0600-00006D010000}"/>
            </a:ext>
          </a:extLst>
        </xdr:cNvPr>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126559</xdr:rowOff>
    </xdr:from>
    <xdr:to>
      <xdr:col>55</xdr:col>
      <xdr:colOff>50800</xdr:colOff>
      <xdr:row>59</xdr:row>
      <xdr:rowOff>56709</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10426700" y="1007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99010" cy="259045"/>
    <xdr:sp macro="" textlink="">
      <xdr:nvSpPr>
        <xdr:cNvPr id="373" name="普通建設事業費該当値テキスト">
          <a:extLst>
            <a:ext uri="{FF2B5EF4-FFF2-40B4-BE49-F238E27FC236}">
              <a16:creationId xmlns:a16="http://schemas.microsoft.com/office/drawing/2014/main" xmlns="" id="{00000000-0008-0000-0600-000075010000}"/>
            </a:ext>
          </a:extLst>
        </xdr:cNvPr>
        <xdr:cNvSpPr txBox="1"/>
      </xdr:nvSpPr>
      <xdr:spPr>
        <a:xfrm>
          <a:off x="10528300" y="1004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121283</xdr:rowOff>
    </xdr:from>
    <xdr:to>
      <xdr:col>50</xdr:col>
      <xdr:colOff>165100</xdr:colOff>
      <xdr:row>59</xdr:row>
      <xdr:rowOff>51433</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9588500" y="1006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42560</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9339795" y="1015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105425</xdr:rowOff>
    </xdr:from>
    <xdr:to>
      <xdr:col>46</xdr:col>
      <xdr:colOff>38100</xdr:colOff>
      <xdr:row>59</xdr:row>
      <xdr:rowOff>35575</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8699500" y="100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52102</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8450795" y="982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128184</xdr:rowOff>
    </xdr:from>
    <xdr:to>
      <xdr:col>41</xdr:col>
      <xdr:colOff>101600</xdr:colOff>
      <xdr:row>59</xdr:row>
      <xdr:rowOff>58334</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7810500" y="1007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49461</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7594111" y="1016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122574</xdr:rowOff>
    </xdr:from>
    <xdr:to>
      <xdr:col>36</xdr:col>
      <xdr:colOff>165100</xdr:colOff>
      <xdr:row>59</xdr:row>
      <xdr:rowOff>52724</xdr:rowOff>
    </xdr:to>
    <xdr:sp macro="" textlink="">
      <xdr:nvSpPr>
        <xdr:cNvPr id="380" name="楕円 379">
          <a:extLst>
            <a:ext uri="{FF2B5EF4-FFF2-40B4-BE49-F238E27FC236}">
              <a16:creationId xmlns:a16="http://schemas.microsoft.com/office/drawing/2014/main" xmlns="" id="{00000000-0008-0000-0600-00007C010000}"/>
            </a:ext>
          </a:extLst>
        </xdr:cNvPr>
        <xdr:cNvSpPr/>
      </xdr:nvSpPr>
      <xdr:spPr>
        <a:xfrm>
          <a:off x="6921500" y="100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43851</xdr:rowOff>
    </xdr:from>
    <xdr:ext cx="599010"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672795" y="1015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130713</xdr:rowOff>
    </xdr:from>
    <xdr:to>
      <xdr:col>55</xdr:col>
      <xdr:colOff>0</xdr:colOff>
      <xdr:row>78</xdr:row>
      <xdr:rowOff>136356</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9639300" y="13503813"/>
          <a:ext cx="838200" cy="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108569</xdr:rowOff>
    </xdr:from>
    <xdr:to>
      <xdr:col>50</xdr:col>
      <xdr:colOff>114300</xdr:colOff>
      <xdr:row>78</xdr:row>
      <xdr:rowOff>136356</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8750300" y="13481669"/>
          <a:ext cx="889000" cy="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108569</xdr:rowOff>
    </xdr:from>
    <xdr:to>
      <xdr:col>45</xdr:col>
      <xdr:colOff>177800</xdr:colOff>
      <xdr:row>78</xdr:row>
      <xdr:rowOff>118597</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7861300" y="13481669"/>
          <a:ext cx="889000" cy="1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116667</xdr:rowOff>
    </xdr:from>
    <xdr:to>
      <xdr:col>41</xdr:col>
      <xdr:colOff>50800</xdr:colOff>
      <xdr:row>78</xdr:row>
      <xdr:rowOff>118597</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a:off x="6972300" y="13489767"/>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160960</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05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79913</xdr:rowOff>
    </xdr:from>
    <xdr:to>
      <xdr:col>55</xdr:col>
      <xdr:colOff>50800</xdr:colOff>
      <xdr:row>79</xdr:row>
      <xdr:rowOff>10063</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10426700" y="1345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51279</xdr:rowOff>
    </xdr:from>
    <xdr:ext cx="534377" cy="259045"/>
    <xdr:sp macro="" textlink="">
      <xdr:nvSpPr>
        <xdr:cNvPr id="428" name="普通建設事業費 （ うち新規整備　）該当値テキスト">
          <a:extLst>
            <a:ext uri="{FF2B5EF4-FFF2-40B4-BE49-F238E27FC236}">
              <a16:creationId xmlns:a16="http://schemas.microsoft.com/office/drawing/2014/main" xmlns="" id="{00000000-0008-0000-0600-0000AC010000}"/>
            </a:ext>
          </a:extLst>
        </xdr:cNvPr>
        <xdr:cNvSpPr txBox="1"/>
      </xdr:nvSpPr>
      <xdr:spPr>
        <a:xfrm>
          <a:off x="10528300" y="134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85556</xdr:rowOff>
    </xdr:from>
    <xdr:to>
      <xdr:col>50</xdr:col>
      <xdr:colOff>165100</xdr:colOff>
      <xdr:row>79</xdr:row>
      <xdr:rowOff>15706</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9588500" y="1345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6833</xdr:rowOff>
    </xdr:from>
    <xdr:ext cx="469744"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9404428" y="1355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57769</xdr:rowOff>
    </xdr:from>
    <xdr:to>
      <xdr:col>46</xdr:col>
      <xdr:colOff>38100</xdr:colOff>
      <xdr:row>78</xdr:row>
      <xdr:rowOff>159369</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8699500" y="134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4446</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8483111" y="132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67797</xdr:rowOff>
    </xdr:from>
    <xdr:to>
      <xdr:col>41</xdr:col>
      <xdr:colOff>101600</xdr:colOff>
      <xdr:row>78</xdr:row>
      <xdr:rowOff>169397</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7810500" y="1344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160524</xdr:rowOff>
    </xdr:from>
    <xdr:ext cx="534377"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7594111" y="1353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65867</xdr:rowOff>
    </xdr:from>
    <xdr:to>
      <xdr:col>36</xdr:col>
      <xdr:colOff>165100</xdr:colOff>
      <xdr:row>78</xdr:row>
      <xdr:rowOff>167467</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6921500" y="1343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12544</xdr:rowOff>
    </xdr:from>
    <xdr:ext cx="534377"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705111" y="1321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xmlns=""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xmlns=""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xmlns=""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112237</xdr:rowOff>
    </xdr:from>
    <xdr:to>
      <xdr:col>55</xdr:col>
      <xdr:colOff>0</xdr:colOff>
      <xdr:row>97</xdr:row>
      <xdr:rowOff>165240</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9639300" y="16742887"/>
          <a:ext cx="838200" cy="5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a:extLst>
            <a:ext uri="{FF2B5EF4-FFF2-40B4-BE49-F238E27FC236}">
              <a16:creationId xmlns:a16="http://schemas.microsoft.com/office/drawing/2014/main" xmlns="" id="{00000000-0008-0000-0600-0000D0010000}"/>
            </a:ext>
          </a:extLst>
        </xdr:cNvPr>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112237</xdr:rowOff>
    </xdr:from>
    <xdr:to>
      <xdr:col>50</xdr:col>
      <xdr:colOff>114300</xdr:colOff>
      <xdr:row>98</xdr:row>
      <xdr:rowOff>8727</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8750300" y="16742887"/>
          <a:ext cx="889000" cy="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8727</xdr:rowOff>
    </xdr:from>
    <xdr:to>
      <xdr:col>45</xdr:col>
      <xdr:colOff>177800</xdr:colOff>
      <xdr:row>98</xdr:row>
      <xdr:rowOff>72526</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7861300" y="16810827"/>
          <a:ext cx="889000" cy="6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29928</xdr:rowOff>
    </xdr:from>
    <xdr:to>
      <xdr:col>41</xdr:col>
      <xdr:colOff>50800</xdr:colOff>
      <xdr:row>98</xdr:row>
      <xdr:rowOff>72526</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a:off x="6972300" y="16832028"/>
          <a:ext cx="889000" cy="4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114440</xdr:rowOff>
    </xdr:from>
    <xdr:to>
      <xdr:col>55</xdr:col>
      <xdr:colOff>50800</xdr:colOff>
      <xdr:row>98</xdr:row>
      <xdr:rowOff>44590</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10426700" y="167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92867</xdr:rowOff>
    </xdr:from>
    <xdr:ext cx="534377" cy="259045"/>
    <xdr:sp macro="" textlink="">
      <xdr:nvSpPr>
        <xdr:cNvPr id="483" name="普通建設事業費 （ うち更新整備　）該当値テキスト">
          <a:extLst>
            <a:ext uri="{FF2B5EF4-FFF2-40B4-BE49-F238E27FC236}">
              <a16:creationId xmlns:a16="http://schemas.microsoft.com/office/drawing/2014/main" xmlns="" id="{00000000-0008-0000-0600-0000E3010000}"/>
            </a:ext>
          </a:extLst>
        </xdr:cNvPr>
        <xdr:cNvSpPr txBox="1"/>
      </xdr:nvSpPr>
      <xdr:spPr>
        <a:xfrm>
          <a:off x="10528300" y="1672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61437</xdr:rowOff>
    </xdr:from>
    <xdr:to>
      <xdr:col>50</xdr:col>
      <xdr:colOff>165100</xdr:colOff>
      <xdr:row>97</xdr:row>
      <xdr:rowOff>163037</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9588500" y="1669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8114</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372111" y="1646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129377</xdr:rowOff>
    </xdr:from>
    <xdr:to>
      <xdr:col>46</xdr:col>
      <xdr:colOff>38100</xdr:colOff>
      <xdr:row>98</xdr:row>
      <xdr:rowOff>59527</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8699500" y="1676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76054</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8483111" y="1653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21726</xdr:rowOff>
    </xdr:from>
    <xdr:to>
      <xdr:col>41</xdr:col>
      <xdr:colOff>101600</xdr:colOff>
      <xdr:row>98</xdr:row>
      <xdr:rowOff>123326</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7810500" y="168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114453</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7594111" y="169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150578</xdr:rowOff>
    </xdr:from>
    <xdr:to>
      <xdr:col>36</xdr:col>
      <xdr:colOff>165100</xdr:colOff>
      <xdr:row>98</xdr:row>
      <xdr:rowOff>80728</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6921500" y="167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71855</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6705111" y="168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89614</xdr:rowOff>
    </xdr:from>
    <xdr:to>
      <xdr:col>85</xdr:col>
      <xdr:colOff>127000</xdr:colOff>
      <xdr:row>38</xdr:row>
      <xdr:rowOff>139695</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5481300" y="6604714"/>
          <a:ext cx="838200" cy="5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45082</xdr:rowOff>
    </xdr:from>
    <xdr:ext cx="469744"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560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130689</xdr:rowOff>
    </xdr:from>
    <xdr:to>
      <xdr:col>81</xdr:col>
      <xdr:colOff>50800</xdr:colOff>
      <xdr:row>38</xdr:row>
      <xdr:rowOff>139695</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4592300" y="6645789"/>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117302</xdr:rowOff>
    </xdr:from>
    <xdr:to>
      <xdr:col>76</xdr:col>
      <xdr:colOff>114300</xdr:colOff>
      <xdr:row>38</xdr:row>
      <xdr:rowOff>130689</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3703300" y="6632402"/>
          <a:ext cx="889000" cy="1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117302</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flipV="1">
          <a:off x="12814300" y="6632402"/>
          <a:ext cx="889000" cy="2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166974</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68428"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38814</xdr:rowOff>
    </xdr:from>
    <xdr:to>
      <xdr:col>85</xdr:col>
      <xdr:colOff>177800</xdr:colOff>
      <xdr:row>38</xdr:row>
      <xdr:rowOff>140414</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55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169641</xdr:rowOff>
    </xdr:from>
    <xdr:ext cx="534377"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34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88895</xdr:rowOff>
    </xdr:from>
    <xdr:to>
      <xdr:col>81</xdr:col>
      <xdr:colOff>101600</xdr:colOff>
      <xdr:row>39</xdr:row>
      <xdr:rowOff>19045</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10172</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356650" y="669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79889</xdr:rowOff>
    </xdr:from>
    <xdr:to>
      <xdr:col>76</xdr:col>
      <xdr:colOff>165100</xdr:colOff>
      <xdr:row>39</xdr:row>
      <xdr:rowOff>10039</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59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1166</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357428" y="668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66502</xdr:rowOff>
    </xdr:from>
    <xdr:to>
      <xdr:col>72</xdr:col>
      <xdr:colOff>38100</xdr:colOff>
      <xdr:row>38</xdr:row>
      <xdr:rowOff>168102</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5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13179</xdr:rowOff>
    </xdr:from>
    <xdr:ext cx="469744"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468428" y="63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xmlns=""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xmlns=""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xmlns=""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xmlns=""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1690</xdr:rowOff>
    </xdr:from>
    <xdr:to>
      <xdr:col>85</xdr:col>
      <xdr:colOff>127000</xdr:colOff>
      <xdr:row>77</xdr:row>
      <xdr:rowOff>13764</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5481300" y="13203340"/>
          <a:ext cx="838200" cy="1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13764</xdr:rowOff>
    </xdr:from>
    <xdr:to>
      <xdr:col>81</xdr:col>
      <xdr:colOff>50800</xdr:colOff>
      <xdr:row>77</xdr:row>
      <xdr:rowOff>40611</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4592300" y="13215414"/>
          <a:ext cx="889000" cy="2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40611</xdr:rowOff>
    </xdr:from>
    <xdr:to>
      <xdr:col>76</xdr:col>
      <xdr:colOff>114300</xdr:colOff>
      <xdr:row>77</xdr:row>
      <xdr:rowOff>72881</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3703300" y="13242261"/>
          <a:ext cx="889000" cy="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72881</xdr:rowOff>
    </xdr:from>
    <xdr:to>
      <xdr:col>71</xdr:col>
      <xdr:colOff>177800</xdr:colOff>
      <xdr:row>77</xdr:row>
      <xdr:rowOff>97496</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2814300" y="13274531"/>
          <a:ext cx="889000" cy="2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122340</xdr:rowOff>
    </xdr:from>
    <xdr:to>
      <xdr:col>85</xdr:col>
      <xdr:colOff>177800</xdr:colOff>
      <xdr:row>77</xdr:row>
      <xdr:rowOff>52490</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31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100767</xdr:rowOff>
    </xdr:from>
    <xdr:ext cx="534377"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31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134414</xdr:rowOff>
    </xdr:from>
    <xdr:to>
      <xdr:col>81</xdr:col>
      <xdr:colOff>101600</xdr:colOff>
      <xdr:row>77</xdr:row>
      <xdr:rowOff>64564</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31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55691</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14111" y="1325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161261</xdr:rowOff>
    </xdr:from>
    <xdr:to>
      <xdr:col>76</xdr:col>
      <xdr:colOff>165100</xdr:colOff>
      <xdr:row>77</xdr:row>
      <xdr:rowOff>91411</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19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82538</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325111" y="1328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22081</xdr:rowOff>
    </xdr:from>
    <xdr:to>
      <xdr:col>72</xdr:col>
      <xdr:colOff>38100</xdr:colOff>
      <xdr:row>77</xdr:row>
      <xdr:rowOff>123681</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2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114808</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331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46696</xdr:rowOff>
    </xdr:from>
    <xdr:to>
      <xdr:col>67</xdr:col>
      <xdr:colOff>101600</xdr:colOff>
      <xdr:row>77</xdr:row>
      <xdr:rowOff>148296</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32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139423</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334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162444</xdr:rowOff>
    </xdr:from>
    <xdr:to>
      <xdr:col>85</xdr:col>
      <xdr:colOff>127000</xdr:colOff>
      <xdr:row>99</xdr:row>
      <xdr:rowOff>1505</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5481300" y="16964544"/>
          <a:ext cx="838200" cy="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133339</xdr:rowOff>
    </xdr:from>
    <xdr:to>
      <xdr:col>81</xdr:col>
      <xdr:colOff>50800</xdr:colOff>
      <xdr:row>99</xdr:row>
      <xdr:rowOff>1505</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4592300" y="16935439"/>
          <a:ext cx="889000" cy="3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133204</xdr:rowOff>
    </xdr:from>
    <xdr:to>
      <xdr:col>76</xdr:col>
      <xdr:colOff>114300</xdr:colOff>
      <xdr:row>98</xdr:row>
      <xdr:rowOff>133339</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3703300" y="16935304"/>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133204</xdr:rowOff>
    </xdr:from>
    <xdr:to>
      <xdr:col>71</xdr:col>
      <xdr:colOff>177800</xdr:colOff>
      <xdr:row>99</xdr:row>
      <xdr:rowOff>1203</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2814300" y="16935304"/>
          <a:ext cx="889000" cy="3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76254</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70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86042</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47111" y="170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111644</xdr:rowOff>
    </xdr:from>
    <xdr:to>
      <xdr:col>85</xdr:col>
      <xdr:colOff>177800</xdr:colOff>
      <xdr:row>99</xdr:row>
      <xdr:rowOff>41794</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691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71021</xdr:rowOff>
    </xdr:from>
    <xdr:ext cx="534377"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670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122155</xdr:rowOff>
    </xdr:from>
    <xdr:to>
      <xdr:col>81</xdr:col>
      <xdr:colOff>101600</xdr:colOff>
      <xdr:row>99</xdr:row>
      <xdr:rowOff>52305</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69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68832</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14111" y="1669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82539</xdr:rowOff>
    </xdr:from>
    <xdr:to>
      <xdr:col>76</xdr:col>
      <xdr:colOff>165100</xdr:colOff>
      <xdr:row>99</xdr:row>
      <xdr:rowOff>12689</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8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29216</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325111" y="1665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82404</xdr:rowOff>
    </xdr:from>
    <xdr:to>
      <xdr:col>72</xdr:col>
      <xdr:colOff>38100</xdr:colOff>
      <xdr:row>99</xdr:row>
      <xdr:rowOff>12554</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68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29081</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36111" y="1665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121853</xdr:rowOff>
    </xdr:from>
    <xdr:to>
      <xdr:col>67</xdr:col>
      <xdr:colOff>101600</xdr:colOff>
      <xdr:row>99</xdr:row>
      <xdr:rowOff>52003</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69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68530</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47111" y="166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xmlns=""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xmlns=""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xmlns=""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a:extLst>
            <a:ext uri="{FF2B5EF4-FFF2-40B4-BE49-F238E27FC236}">
              <a16:creationId xmlns:a16="http://schemas.microsoft.com/office/drawing/2014/main" xmlns="" id="{00000000-0008-0000-0600-0000DF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a:extLst>
            <a:ext uri="{FF2B5EF4-FFF2-40B4-BE49-F238E27FC236}">
              <a16:creationId xmlns:a16="http://schemas.microsoft.com/office/drawing/2014/main" xmlns="" id="{00000000-0008-0000-0600-0000F2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92808</xdr:rowOff>
    </xdr:from>
    <xdr:to>
      <xdr:col>116</xdr:col>
      <xdr:colOff>63500</xdr:colOff>
      <xdr:row>59</xdr:row>
      <xdr:rowOff>92990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1323300" y="10208358"/>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92990</xdr:rowOff>
    </xdr:from>
    <xdr:to>
      <xdr:col>111</xdr:col>
      <xdr:colOff>177800</xdr:colOff>
      <xdr:row>59</xdr:row>
      <xdr:rowOff>93118</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0434300" y="10208540"/>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93118</xdr:rowOff>
    </xdr:from>
    <xdr:to>
      <xdr:col>107</xdr:col>
      <xdr:colOff>50800</xdr:colOff>
      <xdr:row>59</xdr:row>
      <xdr:rowOff>93203</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19545300" y="10208668"/>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93203</xdr:rowOff>
    </xdr:from>
    <xdr:to>
      <xdr:col>102</xdr:col>
      <xdr:colOff>114300</xdr:colOff>
      <xdr:row>59</xdr:row>
      <xdr:rowOff>93738</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8656300" y="10208753"/>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42008</xdr:rowOff>
    </xdr:from>
    <xdr:to>
      <xdr:col>116</xdr:col>
      <xdr:colOff>114300</xdr:colOff>
      <xdr:row>59</xdr:row>
      <xdr:rowOff>143608</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1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469744"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1013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42190</xdr:rowOff>
    </xdr:from>
    <xdr:to>
      <xdr:col>112</xdr:col>
      <xdr:colOff>38100</xdr:colOff>
      <xdr:row>59</xdr:row>
      <xdr:rowOff>143790</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1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134917</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088428" y="102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42318</xdr:rowOff>
    </xdr:from>
    <xdr:to>
      <xdr:col>107</xdr:col>
      <xdr:colOff>101600</xdr:colOff>
      <xdr:row>59</xdr:row>
      <xdr:rowOff>143918</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1015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135045</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199428" y="1025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42403</xdr:rowOff>
    </xdr:from>
    <xdr:to>
      <xdr:col>102</xdr:col>
      <xdr:colOff>165100</xdr:colOff>
      <xdr:row>59</xdr:row>
      <xdr:rowOff>144003</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1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135130</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10428" y="1025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42938</xdr:rowOff>
    </xdr:from>
    <xdr:to>
      <xdr:col>98</xdr:col>
      <xdr:colOff>38100</xdr:colOff>
      <xdr:row>59</xdr:row>
      <xdr:rowOff>144538</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1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135665</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21428" y="1025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xmlns=""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xmlns=""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xmlns=""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109893</xdr:rowOff>
    </xdr:from>
    <xdr:to>
      <xdr:col>116</xdr:col>
      <xdr:colOff>63500</xdr:colOff>
      <xdr:row>76</xdr:row>
      <xdr:rowOff>141339</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1323300" y="13140093"/>
          <a:ext cx="838200" cy="3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a:extLst>
            <a:ext uri="{FF2B5EF4-FFF2-40B4-BE49-F238E27FC236}">
              <a16:creationId xmlns:a16="http://schemas.microsoft.com/office/drawing/2014/main" xmlns="" id="{00000000-0008-0000-0600-000054030000}"/>
            </a:ext>
          </a:extLst>
        </xdr:cNvPr>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71996</xdr:rowOff>
    </xdr:from>
    <xdr:to>
      <xdr:col>111</xdr:col>
      <xdr:colOff>177800</xdr:colOff>
      <xdr:row>76</xdr:row>
      <xdr:rowOff>141339</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0434300" y="13102196"/>
          <a:ext cx="889000" cy="6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64897</xdr:rowOff>
    </xdr:from>
    <xdr:to>
      <xdr:col>107</xdr:col>
      <xdr:colOff>50800</xdr:colOff>
      <xdr:row>76</xdr:row>
      <xdr:rowOff>71996</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19545300" y="13095097"/>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64897</xdr:rowOff>
    </xdr:from>
    <xdr:to>
      <xdr:col>102</xdr:col>
      <xdr:colOff>114300</xdr:colOff>
      <xdr:row>76</xdr:row>
      <xdr:rowOff>114808</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18656300" y="13095097"/>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59093</xdr:rowOff>
    </xdr:from>
    <xdr:to>
      <xdr:col>116</xdr:col>
      <xdr:colOff>114300</xdr:colOff>
      <xdr:row>76</xdr:row>
      <xdr:rowOff>160693</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2110700" y="130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37520</xdr:rowOff>
    </xdr:from>
    <xdr:ext cx="534377" cy="259045"/>
    <xdr:sp macro="" textlink="">
      <xdr:nvSpPr>
        <xdr:cNvPr id="871" name="繰出金該当値テキスト">
          <a:extLst>
            <a:ext uri="{FF2B5EF4-FFF2-40B4-BE49-F238E27FC236}">
              <a16:creationId xmlns:a16="http://schemas.microsoft.com/office/drawing/2014/main" xmlns="" id="{00000000-0008-0000-0600-000067030000}"/>
            </a:ext>
          </a:extLst>
        </xdr:cNvPr>
        <xdr:cNvSpPr txBox="1"/>
      </xdr:nvSpPr>
      <xdr:spPr>
        <a:xfrm>
          <a:off x="22212300" y="130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90539</xdr:rowOff>
    </xdr:from>
    <xdr:to>
      <xdr:col>112</xdr:col>
      <xdr:colOff>38100</xdr:colOff>
      <xdr:row>77</xdr:row>
      <xdr:rowOff>20689</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1272500" y="131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11816</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056111" y="132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21196</xdr:rowOff>
    </xdr:from>
    <xdr:to>
      <xdr:col>107</xdr:col>
      <xdr:colOff>101600</xdr:colOff>
      <xdr:row>76</xdr:row>
      <xdr:rowOff>122796</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0383500" y="130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113923</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167111" y="1314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14097</xdr:rowOff>
    </xdr:from>
    <xdr:to>
      <xdr:col>102</xdr:col>
      <xdr:colOff>165100</xdr:colOff>
      <xdr:row>76</xdr:row>
      <xdr:rowOff>115697</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9494500" y="130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106824</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278111" y="131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64008</xdr:rowOff>
    </xdr:from>
    <xdr:to>
      <xdr:col>98</xdr:col>
      <xdr:colOff>38100</xdr:colOff>
      <xdr:row>76</xdr:row>
      <xdr:rowOff>165608</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8605500" y="130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156735</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389111" y="1318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xmlns=""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xmlns=""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xmlns=""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xmlns=""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xmlns=""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災害復旧事業費については、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月の豪雨災害に係る支出となる。事業については令和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普通建設事業について、最上中の大規模改修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目（更新）、堺田上水施設整備事業（新規）、防災拠点施設整備工事（新規）、防災無線デジタル化調査・実施設計業務委託（更新）等の事業を行ったが、昨年ほどの支出に至らなかった。しかし、ここに挙げた事業について、繰越も含めると、すべて来年度以降も行われる事業である。事業を行う上で、財源に地方債の発行を予定しているため、今後の公債費の影響も考え、事業の抑制、公債費の平準化を図る。</a:t>
          </a:r>
        </a:p>
        <a:p>
          <a:r>
            <a:rPr kumimoji="1" lang="ja-JP" altLang="en-US" sz="1300">
              <a:latin typeface="ＭＳ Ｐゴシック" panose="020B0600070205080204" pitchFamily="50" charset="-128"/>
              <a:ea typeface="ＭＳ Ｐゴシック" panose="020B0600070205080204" pitchFamily="50" charset="-128"/>
            </a:rPr>
            <a:t>　維持補修費は、降雪量が多い年は一人当たりのコストが増え、少ない年はコストは減る結果が出ている。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8,648
8,576
330.37
6,852,443
6,564,653
268,961
3,678,725
6,323,222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18669</xdr:rowOff>
    </xdr:from>
    <xdr:to>
      <xdr:col>24</xdr:col>
      <xdr:colOff>63500</xdr:colOff>
      <xdr:row>34</xdr:row>
      <xdr:rowOff>36830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847969"/>
          <a:ext cx="8382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36830</xdr:rowOff>
    </xdr:from>
    <xdr:to>
      <xdr:col>19</xdr:col>
      <xdr:colOff>177800</xdr:colOff>
      <xdr:row>34</xdr:row>
      <xdr:rowOff>37846</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866130"/>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146685</xdr:rowOff>
    </xdr:from>
    <xdr:to>
      <xdr:col>15</xdr:col>
      <xdr:colOff>50800</xdr:colOff>
      <xdr:row>34</xdr:row>
      <xdr:rowOff>37846</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804535"/>
          <a:ext cx="889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146685</xdr:rowOff>
    </xdr:from>
    <xdr:to>
      <xdr:col>10</xdr:col>
      <xdr:colOff>114300</xdr:colOff>
      <xdr:row>34</xdr:row>
      <xdr:rowOff>98171</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804535"/>
          <a:ext cx="889000" cy="1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139319</xdr:rowOff>
    </xdr:from>
    <xdr:to>
      <xdr:col>24</xdr:col>
      <xdr:colOff>114300</xdr:colOff>
      <xdr:row>34</xdr:row>
      <xdr:rowOff>69469</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7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162196</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64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157480</xdr:rowOff>
    </xdr:from>
    <xdr:to>
      <xdr:col>20</xdr:col>
      <xdr:colOff>38100</xdr:colOff>
      <xdr:row>34</xdr:row>
      <xdr:rowOff>87630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158496</xdr:rowOff>
    </xdr:from>
    <xdr:to>
      <xdr:col>15</xdr:col>
      <xdr:colOff>101600</xdr:colOff>
      <xdr:row>34</xdr:row>
      <xdr:rowOff>88646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81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105173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95885</xdr:rowOff>
    </xdr:from>
    <xdr:to>
      <xdr:col>10</xdr:col>
      <xdr:colOff>165100</xdr:colOff>
      <xdr:row>34</xdr:row>
      <xdr:rowOff>26035</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42562</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52111" y="552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47371</xdr:rowOff>
    </xdr:from>
    <xdr:to>
      <xdr:col>6</xdr:col>
      <xdr:colOff>38100</xdr:colOff>
      <xdr:row>34</xdr:row>
      <xdr:rowOff>148971</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87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140098</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96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16547</xdr:rowOff>
    </xdr:from>
    <xdr:to>
      <xdr:col>24</xdr:col>
      <xdr:colOff>63500</xdr:colOff>
      <xdr:row>58</xdr:row>
      <xdr:rowOff>27565</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960647"/>
          <a:ext cx="8382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53533</xdr:rowOff>
    </xdr:from>
    <xdr:to>
      <xdr:col>19</xdr:col>
      <xdr:colOff>177800</xdr:colOff>
      <xdr:row>58</xdr:row>
      <xdr:rowOff>27565</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826183"/>
          <a:ext cx="889000" cy="14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53533</xdr:rowOff>
    </xdr:from>
    <xdr:to>
      <xdr:col>15</xdr:col>
      <xdr:colOff>50800</xdr:colOff>
      <xdr:row>57</xdr:row>
      <xdr:rowOff>116914</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826183"/>
          <a:ext cx="889000" cy="6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116914</xdr:rowOff>
    </xdr:from>
    <xdr:to>
      <xdr:col>10</xdr:col>
      <xdr:colOff>114300</xdr:colOff>
      <xdr:row>57</xdr:row>
      <xdr:rowOff>142748</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889564"/>
          <a:ext cx="889000" cy="2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111556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100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137197</xdr:rowOff>
    </xdr:from>
    <xdr:to>
      <xdr:col>24</xdr:col>
      <xdr:colOff>114300</xdr:colOff>
      <xdr:row>58</xdr:row>
      <xdr:rowOff>67347</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9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96574</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69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148215</xdr:rowOff>
    </xdr:from>
    <xdr:to>
      <xdr:col>20</xdr:col>
      <xdr:colOff>38100</xdr:colOff>
      <xdr:row>58</xdr:row>
      <xdr:rowOff>78365</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92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94892</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69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2733</xdr:rowOff>
    </xdr:from>
    <xdr:to>
      <xdr:col>15</xdr:col>
      <xdr:colOff>101600</xdr:colOff>
      <xdr:row>57</xdr:row>
      <xdr:rowOff>104333</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77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120860</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55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66114</xdr:rowOff>
    </xdr:from>
    <xdr:to>
      <xdr:col>10</xdr:col>
      <xdr:colOff>165100</xdr:colOff>
      <xdr:row>57</xdr:row>
      <xdr:rowOff>167714</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8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12791</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961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91948</xdr:rowOff>
    </xdr:from>
    <xdr:to>
      <xdr:col>6</xdr:col>
      <xdr:colOff>38100</xdr:colOff>
      <xdr:row>58</xdr:row>
      <xdr:rowOff>22098</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8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38625</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963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66137</xdr:rowOff>
    </xdr:from>
    <xdr:to>
      <xdr:col>24</xdr:col>
      <xdr:colOff>63500</xdr:colOff>
      <xdr:row>77</xdr:row>
      <xdr:rowOff>139029</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267787"/>
          <a:ext cx="838200" cy="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87085</xdr:rowOff>
    </xdr:from>
    <xdr:to>
      <xdr:col>19</xdr:col>
      <xdr:colOff>177800</xdr:colOff>
      <xdr:row>77</xdr:row>
      <xdr:rowOff>139029</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2908300" y="13288735"/>
          <a:ext cx="889000" cy="5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87085</xdr:rowOff>
    </xdr:from>
    <xdr:to>
      <xdr:col>15</xdr:col>
      <xdr:colOff>50800</xdr:colOff>
      <xdr:row>77</xdr:row>
      <xdr:rowOff>135806</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288735"/>
          <a:ext cx="889000" cy="4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135806</xdr:rowOff>
    </xdr:from>
    <xdr:to>
      <xdr:col>10</xdr:col>
      <xdr:colOff>114300</xdr:colOff>
      <xdr:row>77</xdr:row>
      <xdr:rowOff>161623</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337456"/>
          <a:ext cx="889000" cy="2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15337</xdr:rowOff>
    </xdr:from>
    <xdr:to>
      <xdr:col>24</xdr:col>
      <xdr:colOff>114300</xdr:colOff>
      <xdr:row>77</xdr:row>
      <xdr:rowOff>116937</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21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165214</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19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88229</xdr:rowOff>
    </xdr:from>
    <xdr:to>
      <xdr:col>20</xdr:col>
      <xdr:colOff>38100</xdr:colOff>
      <xdr:row>78</xdr:row>
      <xdr:rowOff>18379</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28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9506</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38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36285</xdr:rowOff>
    </xdr:from>
    <xdr:to>
      <xdr:col>15</xdr:col>
      <xdr:colOff>101600</xdr:colOff>
      <xdr:row>77</xdr:row>
      <xdr:rowOff>137885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2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129012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33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85006</xdr:rowOff>
    </xdr:from>
    <xdr:to>
      <xdr:col>10</xdr:col>
      <xdr:colOff>165100</xdr:colOff>
      <xdr:row>78</xdr:row>
      <xdr:rowOff>15156</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2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6283</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37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110823</xdr:rowOff>
    </xdr:from>
    <xdr:to>
      <xdr:col>6</xdr:col>
      <xdr:colOff>38100</xdr:colOff>
      <xdr:row>78</xdr:row>
      <xdr:rowOff>40973</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31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32100</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40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18889</xdr:rowOff>
    </xdr:from>
    <xdr:to>
      <xdr:col>24</xdr:col>
      <xdr:colOff>63500</xdr:colOff>
      <xdr:row>98</xdr:row>
      <xdr:rowOff>34968</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3797300" y="16820989"/>
          <a:ext cx="838200" cy="1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34968</xdr:rowOff>
    </xdr:from>
    <xdr:to>
      <xdr:col>19</xdr:col>
      <xdr:colOff>177800</xdr:colOff>
      <xdr:row>98</xdr:row>
      <xdr:rowOff>44185</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908300" y="16837068"/>
          <a:ext cx="889000" cy="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44185</xdr:rowOff>
    </xdr:from>
    <xdr:to>
      <xdr:col>15</xdr:col>
      <xdr:colOff>50800</xdr:colOff>
      <xdr:row>98</xdr:row>
      <xdr:rowOff>49736</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019300" y="16846285"/>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49736</xdr:rowOff>
    </xdr:from>
    <xdr:to>
      <xdr:col>10</xdr:col>
      <xdr:colOff>114300</xdr:colOff>
      <xdr:row>98</xdr:row>
      <xdr:rowOff>54057</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1130300" y="16851836"/>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148513</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9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139539</xdr:rowOff>
    </xdr:from>
    <xdr:to>
      <xdr:col>24</xdr:col>
      <xdr:colOff>114300</xdr:colOff>
      <xdr:row>98</xdr:row>
      <xdr:rowOff>69689</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77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162416</xdr:rowOff>
    </xdr:from>
    <xdr:ext cx="599010"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62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155618</xdr:rowOff>
    </xdr:from>
    <xdr:to>
      <xdr:col>20</xdr:col>
      <xdr:colOff>38100</xdr:colOff>
      <xdr:row>98</xdr:row>
      <xdr:rowOff>85768</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7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102295</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656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164835</xdr:rowOff>
    </xdr:from>
    <xdr:to>
      <xdr:col>15</xdr:col>
      <xdr:colOff>101600</xdr:colOff>
      <xdr:row>98</xdr:row>
      <xdr:rowOff>94985</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7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111512</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657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170386</xdr:rowOff>
    </xdr:from>
    <xdr:to>
      <xdr:col>10</xdr:col>
      <xdr:colOff>165100</xdr:colOff>
      <xdr:row>98</xdr:row>
      <xdr:rowOff>100536</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8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117063</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657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3257</xdr:rowOff>
    </xdr:from>
    <xdr:to>
      <xdr:col>6</xdr:col>
      <xdr:colOff>38100</xdr:colOff>
      <xdr:row>98</xdr:row>
      <xdr:rowOff>104857</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8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121384</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58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162179</xdr:rowOff>
    </xdr:from>
    <xdr:to>
      <xdr:col>55</xdr:col>
      <xdr:colOff>0</xdr:colOff>
      <xdr:row>37</xdr:row>
      <xdr:rowOff>69215</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9639300" y="6334379"/>
          <a:ext cx="8382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163339</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506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138938</xdr:rowOff>
    </xdr:from>
    <xdr:to>
      <xdr:col>50</xdr:col>
      <xdr:colOff>114300</xdr:colOff>
      <xdr:row>36</xdr:row>
      <xdr:rowOff>162179</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8750300" y="6311138"/>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79519</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138938</xdr:rowOff>
    </xdr:from>
    <xdr:to>
      <xdr:col>45</xdr:col>
      <xdr:colOff>177800</xdr:colOff>
      <xdr:row>38</xdr:row>
      <xdr:rowOff>26924</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7861300" y="6311138"/>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80281</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109220</xdr:rowOff>
    </xdr:from>
    <xdr:to>
      <xdr:col>41</xdr:col>
      <xdr:colOff>50800</xdr:colOff>
      <xdr:row>38</xdr:row>
      <xdr:rowOff>26924</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45287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18415</xdr:rowOff>
    </xdr:from>
    <xdr:to>
      <xdr:col>55</xdr:col>
      <xdr:colOff>50800</xdr:colOff>
      <xdr:row>37</xdr:row>
      <xdr:rowOff>120015</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3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41292</xdr:rowOff>
    </xdr:from>
    <xdr:ext cx="378565"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111379</xdr:rowOff>
    </xdr:from>
    <xdr:to>
      <xdr:col>50</xdr:col>
      <xdr:colOff>165100</xdr:colOff>
      <xdr:row>37</xdr:row>
      <xdr:rowOff>41529</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28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58056</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04428" y="60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88138</xdr:rowOff>
    </xdr:from>
    <xdr:to>
      <xdr:col>46</xdr:col>
      <xdr:colOff>38100</xdr:colOff>
      <xdr:row>37</xdr:row>
      <xdr:rowOff>18288</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2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34815</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15428" y="603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147574</xdr:rowOff>
    </xdr:from>
    <xdr:to>
      <xdr:col>41</xdr:col>
      <xdr:colOff>101600</xdr:colOff>
      <xdr:row>38</xdr:row>
      <xdr:rowOff>77724</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4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68851</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72017" y="658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58420</xdr:rowOff>
    </xdr:from>
    <xdr:to>
      <xdr:col>36</xdr:col>
      <xdr:colOff>165100</xdr:colOff>
      <xdr:row>37</xdr:row>
      <xdr:rowOff>160020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151147</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3017" y="649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147735</xdr:rowOff>
    </xdr:from>
    <xdr:to>
      <xdr:col>55</xdr:col>
      <xdr:colOff>0</xdr:colOff>
      <xdr:row>58</xdr:row>
      <xdr:rowOff>149322</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9639300" y="10091835"/>
          <a:ext cx="8382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139309</xdr:rowOff>
    </xdr:from>
    <xdr:to>
      <xdr:col>50</xdr:col>
      <xdr:colOff>114300</xdr:colOff>
      <xdr:row>58</xdr:row>
      <xdr:rowOff>147735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8750300" y="10083409"/>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138389</xdr:rowOff>
    </xdr:from>
    <xdr:to>
      <xdr:col>45</xdr:col>
      <xdr:colOff>177800</xdr:colOff>
      <xdr:row>58</xdr:row>
      <xdr:rowOff>139309</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10082489"/>
          <a:ext cx="8890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138389</xdr:rowOff>
    </xdr:from>
    <xdr:to>
      <xdr:col>41</xdr:col>
      <xdr:colOff>50800</xdr:colOff>
      <xdr:row>58</xdr:row>
      <xdr:rowOff>147486</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10082489"/>
          <a:ext cx="8890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98522</xdr:rowOff>
    </xdr:from>
    <xdr:to>
      <xdr:col>55</xdr:col>
      <xdr:colOff>50800</xdr:colOff>
      <xdr:row>59</xdr:row>
      <xdr:rowOff>28672</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100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54460</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99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96935</xdr:rowOff>
    </xdr:from>
    <xdr:to>
      <xdr:col>50</xdr:col>
      <xdr:colOff>165100</xdr:colOff>
      <xdr:row>59</xdr:row>
      <xdr:rowOff>27085</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100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18212</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1013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88509</xdr:rowOff>
    </xdr:from>
    <xdr:to>
      <xdr:col>46</xdr:col>
      <xdr:colOff>38100</xdr:colOff>
      <xdr:row>59</xdr:row>
      <xdr:rowOff>18659</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1003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9786</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1012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87589</xdr:rowOff>
    </xdr:from>
    <xdr:to>
      <xdr:col>41</xdr:col>
      <xdr:colOff>101600</xdr:colOff>
      <xdr:row>59</xdr:row>
      <xdr:rowOff>17739</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100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8866</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1012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96686</xdr:rowOff>
    </xdr:from>
    <xdr:to>
      <xdr:col>36</xdr:col>
      <xdr:colOff>165100</xdr:colOff>
      <xdr:row>59</xdr:row>
      <xdr:rowOff>26836</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1004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17963</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101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74938</xdr:rowOff>
    </xdr:from>
    <xdr:to>
      <xdr:col>55</xdr:col>
      <xdr:colOff>0</xdr:colOff>
      <xdr:row>78</xdr:row>
      <xdr:rowOff>31428</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9639300" y="13276588"/>
          <a:ext cx="838200" cy="1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74938</xdr:rowOff>
    </xdr:from>
    <xdr:to>
      <xdr:col>50</xdr:col>
      <xdr:colOff>114300</xdr:colOff>
      <xdr:row>78</xdr:row>
      <xdr:rowOff>6068</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3276588"/>
          <a:ext cx="889000" cy="10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140500</xdr:rowOff>
    </xdr:from>
    <xdr:to>
      <xdr:col>45</xdr:col>
      <xdr:colOff>177800</xdr:colOff>
      <xdr:row>78</xdr:row>
      <xdr:rowOff>6068</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7861300" y="13342150"/>
          <a:ext cx="889000" cy="3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140500</xdr:rowOff>
    </xdr:from>
    <xdr:to>
      <xdr:col>41</xdr:col>
      <xdr:colOff>50800</xdr:colOff>
      <xdr:row>78</xdr:row>
      <xdr:rowOff>21620</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6972300" y="13342150"/>
          <a:ext cx="889000" cy="5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120812</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4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152078</xdr:rowOff>
    </xdr:from>
    <xdr:to>
      <xdr:col>55</xdr:col>
      <xdr:colOff>50800</xdr:colOff>
      <xdr:row>78</xdr:row>
      <xdr:rowOff>82228</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3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3505</xdr:rowOff>
    </xdr:from>
    <xdr:ext cx="534377"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20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24138</xdr:rowOff>
    </xdr:from>
    <xdr:to>
      <xdr:col>50</xdr:col>
      <xdr:colOff>165100</xdr:colOff>
      <xdr:row>77</xdr:row>
      <xdr:rowOff>125738</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22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142265</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372111" y="1300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126718</xdr:rowOff>
    </xdr:from>
    <xdr:to>
      <xdr:col>46</xdr:col>
      <xdr:colOff>38100</xdr:colOff>
      <xdr:row>78</xdr:row>
      <xdr:rowOff>56868</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3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73395</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483111" y="1310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89700</xdr:rowOff>
    </xdr:from>
    <xdr:to>
      <xdr:col>41</xdr:col>
      <xdr:colOff>101600</xdr:colOff>
      <xdr:row>78</xdr:row>
      <xdr:rowOff>19850</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2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36377</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594111" y="13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142270</xdr:rowOff>
    </xdr:from>
    <xdr:to>
      <xdr:col>36</xdr:col>
      <xdr:colOff>165100</xdr:colOff>
      <xdr:row>78</xdr:row>
      <xdr:rowOff>72420</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3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88947</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05111" y="1311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xmlns=""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xmlns=""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xmlns=""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96955</xdr:rowOff>
    </xdr:from>
    <xdr:to>
      <xdr:col>55</xdr:col>
      <xdr:colOff>0</xdr:colOff>
      <xdr:row>98</xdr:row>
      <xdr:rowOff>104651</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9639300" y="16899055"/>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a:extLst>
            <a:ext uri="{FF2B5EF4-FFF2-40B4-BE49-F238E27FC236}">
              <a16:creationId xmlns:a16="http://schemas.microsoft.com/office/drawing/2014/main" xmlns="" id="{00000000-0008-0000-0700-0000CC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96955</xdr:rowOff>
    </xdr:from>
    <xdr:to>
      <xdr:col>50</xdr:col>
      <xdr:colOff>114300</xdr:colOff>
      <xdr:row>98</xdr:row>
      <xdr:rowOff>109989</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8750300" y="16899055"/>
          <a:ext cx="889000" cy="1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109989</xdr:rowOff>
    </xdr:from>
    <xdr:to>
      <xdr:col>45</xdr:col>
      <xdr:colOff>177800</xdr:colOff>
      <xdr:row>98</xdr:row>
      <xdr:rowOff>112471</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7861300" y="16912089"/>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103074</xdr:rowOff>
    </xdr:from>
    <xdr:to>
      <xdr:col>41</xdr:col>
      <xdr:colOff>50800</xdr:colOff>
      <xdr:row>98</xdr:row>
      <xdr:rowOff>112471</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a:off x="6972300" y="16905174"/>
          <a:ext cx="8890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53851</xdr:rowOff>
    </xdr:from>
    <xdr:to>
      <xdr:col>55</xdr:col>
      <xdr:colOff>50800</xdr:colOff>
      <xdr:row>98</xdr:row>
      <xdr:rowOff>155451</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10426700" y="1685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23738</xdr:rowOff>
    </xdr:from>
    <xdr:ext cx="534377" cy="259045"/>
    <xdr:sp macro="" textlink="">
      <xdr:nvSpPr>
        <xdr:cNvPr id="479" name="土木費該当値テキスト">
          <a:extLst>
            <a:ext uri="{FF2B5EF4-FFF2-40B4-BE49-F238E27FC236}">
              <a16:creationId xmlns:a16="http://schemas.microsoft.com/office/drawing/2014/main" xmlns="" id="{00000000-0008-0000-0700-0000DF010000}"/>
            </a:ext>
          </a:extLst>
        </xdr:cNvPr>
        <xdr:cNvSpPr txBox="1"/>
      </xdr:nvSpPr>
      <xdr:spPr>
        <a:xfrm>
          <a:off x="10528300" y="168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46155</xdr:rowOff>
    </xdr:from>
    <xdr:to>
      <xdr:col>50</xdr:col>
      <xdr:colOff>165100</xdr:colOff>
      <xdr:row>98</xdr:row>
      <xdr:rowOff>147755</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9588500" y="168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164282</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372111" y="1662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59189</xdr:rowOff>
    </xdr:from>
    <xdr:to>
      <xdr:col>46</xdr:col>
      <xdr:colOff>38100</xdr:colOff>
      <xdr:row>98</xdr:row>
      <xdr:rowOff>160789</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8699500" y="1686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151916</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483111" y="169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61671</xdr:rowOff>
    </xdr:from>
    <xdr:to>
      <xdr:col>41</xdr:col>
      <xdr:colOff>101600</xdr:colOff>
      <xdr:row>98</xdr:row>
      <xdr:rowOff>163271</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7810500" y="168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154398</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594111" y="1695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52274</xdr:rowOff>
    </xdr:from>
    <xdr:to>
      <xdr:col>36</xdr:col>
      <xdr:colOff>165100</xdr:colOff>
      <xdr:row>98</xdr:row>
      <xdr:rowOff>153874</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6921500" y="168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145001</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705111" y="169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xmlns=""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xmlns=""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xmlns=""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93466</xdr:rowOff>
    </xdr:from>
    <xdr:to>
      <xdr:col>85</xdr:col>
      <xdr:colOff>127000</xdr:colOff>
      <xdr:row>38</xdr:row>
      <xdr:rowOff>125508</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5481300" y="6608566"/>
          <a:ext cx="8382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a:extLst>
            <a:ext uri="{FF2B5EF4-FFF2-40B4-BE49-F238E27FC236}">
              <a16:creationId xmlns:a16="http://schemas.microsoft.com/office/drawing/2014/main" xmlns="" id="{00000000-0008-0000-0700-000006020000}"/>
            </a:ext>
          </a:extLst>
        </xdr:cNvPr>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118935</xdr:rowOff>
    </xdr:from>
    <xdr:to>
      <xdr:col>81</xdr:col>
      <xdr:colOff>50800</xdr:colOff>
      <xdr:row>38</xdr:row>
      <xdr:rowOff>125508</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4592300" y="6634035"/>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118935</xdr:rowOff>
    </xdr:from>
    <xdr:to>
      <xdr:col>76</xdr:col>
      <xdr:colOff>114300</xdr:colOff>
      <xdr:row>39</xdr:row>
      <xdr:rowOff>36144</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3703300" y="6634035"/>
          <a:ext cx="889000" cy="8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157207</xdr:rowOff>
    </xdr:from>
    <xdr:to>
      <xdr:col>71</xdr:col>
      <xdr:colOff>177800</xdr:colOff>
      <xdr:row>39</xdr:row>
      <xdr:rowOff>36144</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2814300" y="6672307"/>
          <a:ext cx="889000" cy="5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42666</xdr:rowOff>
    </xdr:from>
    <xdr:to>
      <xdr:col>85</xdr:col>
      <xdr:colOff>177800</xdr:colOff>
      <xdr:row>38</xdr:row>
      <xdr:rowOff>144266</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6268700" y="65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21093</xdr:rowOff>
    </xdr:from>
    <xdr:ext cx="534377" cy="259045"/>
    <xdr:sp macro="" textlink="">
      <xdr:nvSpPr>
        <xdr:cNvPr id="537" name="消防費該当値テキスト">
          <a:extLst>
            <a:ext uri="{FF2B5EF4-FFF2-40B4-BE49-F238E27FC236}">
              <a16:creationId xmlns:a16="http://schemas.microsoft.com/office/drawing/2014/main" xmlns="" id="{00000000-0008-0000-0700-000019020000}"/>
            </a:ext>
          </a:extLst>
        </xdr:cNvPr>
        <xdr:cNvSpPr txBox="1"/>
      </xdr:nvSpPr>
      <xdr:spPr>
        <a:xfrm>
          <a:off x="16370300" y="65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74708</xdr:rowOff>
    </xdr:from>
    <xdr:to>
      <xdr:col>81</xdr:col>
      <xdr:colOff>101600</xdr:colOff>
      <xdr:row>39</xdr:row>
      <xdr:rowOff>4858</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5430500" y="65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167435</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14111" y="66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68135</xdr:rowOff>
    </xdr:from>
    <xdr:to>
      <xdr:col>76</xdr:col>
      <xdr:colOff>165100</xdr:colOff>
      <xdr:row>38</xdr:row>
      <xdr:rowOff>169735</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4541500" y="65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160862</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325111" y="667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156794</xdr:rowOff>
    </xdr:from>
    <xdr:to>
      <xdr:col>72</xdr:col>
      <xdr:colOff>38100</xdr:colOff>
      <xdr:row>39</xdr:row>
      <xdr:rowOff>86944</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3652500" y="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78071</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436111" y="676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106407</xdr:rowOff>
    </xdr:from>
    <xdr:to>
      <xdr:col>67</xdr:col>
      <xdr:colOff>101600</xdr:colOff>
      <xdr:row>39</xdr:row>
      <xdr:rowOff>36557</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2763500" y="662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27684</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547111" y="671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53180</xdr:rowOff>
    </xdr:from>
    <xdr:to>
      <xdr:col>85</xdr:col>
      <xdr:colOff>127000</xdr:colOff>
      <xdr:row>56</xdr:row>
      <xdr:rowOff>74106</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5481300" y="9654380"/>
          <a:ext cx="838200" cy="2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74106</xdr:rowOff>
    </xdr:from>
    <xdr:to>
      <xdr:col>81</xdr:col>
      <xdr:colOff>50800</xdr:colOff>
      <xdr:row>56</xdr:row>
      <xdr:rowOff>114147</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4592300" y="9675306"/>
          <a:ext cx="889000" cy="4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114147</xdr:rowOff>
    </xdr:from>
    <xdr:to>
      <xdr:col>76</xdr:col>
      <xdr:colOff>114300</xdr:colOff>
      <xdr:row>57</xdr:row>
      <xdr:rowOff>3326</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3703300" y="9715347"/>
          <a:ext cx="889000" cy="6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3326</xdr:rowOff>
    </xdr:from>
    <xdr:to>
      <xdr:col>71</xdr:col>
      <xdr:colOff>177800</xdr:colOff>
      <xdr:row>57</xdr:row>
      <xdr:rowOff>7857</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2814300" y="9775976"/>
          <a:ext cx="889000" cy="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2380</xdr:rowOff>
    </xdr:from>
    <xdr:to>
      <xdr:col>85</xdr:col>
      <xdr:colOff>177800</xdr:colOff>
      <xdr:row>56</xdr:row>
      <xdr:rowOff>103980</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6268700" y="96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25257</xdr:rowOff>
    </xdr:from>
    <xdr:ext cx="534377"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945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23306</xdr:rowOff>
    </xdr:from>
    <xdr:to>
      <xdr:col>81</xdr:col>
      <xdr:colOff>101600</xdr:colOff>
      <xdr:row>56</xdr:row>
      <xdr:rowOff>124906</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5430500" y="962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141433</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14111" y="939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63347</xdr:rowOff>
    </xdr:from>
    <xdr:to>
      <xdr:col>76</xdr:col>
      <xdr:colOff>165100</xdr:colOff>
      <xdr:row>56</xdr:row>
      <xdr:rowOff>164947</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4541500" y="96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10024</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43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123976</xdr:rowOff>
    </xdr:from>
    <xdr:to>
      <xdr:col>72</xdr:col>
      <xdr:colOff>38100</xdr:colOff>
      <xdr:row>57</xdr:row>
      <xdr:rowOff>54126</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3652500" y="97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45253</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81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128507</xdr:rowOff>
    </xdr:from>
    <xdr:to>
      <xdr:col>67</xdr:col>
      <xdr:colOff>101600</xdr:colOff>
      <xdr:row>57</xdr:row>
      <xdr:rowOff>58657</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2763500" y="972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49784</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82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xmlns=""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xmlns=""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89613</xdr:rowOff>
    </xdr:from>
    <xdr:to>
      <xdr:col>85</xdr:col>
      <xdr:colOff>127000</xdr:colOff>
      <xdr:row>78</xdr:row>
      <xdr:rowOff>139695</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5481300" y="13462713"/>
          <a:ext cx="838200" cy="5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45082</xdr:rowOff>
    </xdr:from>
    <xdr:ext cx="469744" cy="259045"/>
    <xdr:sp macro="" textlink="">
      <xdr:nvSpPr>
        <xdr:cNvPr id="628" name="災害復旧費平均値テキスト">
          <a:extLst>
            <a:ext uri="{FF2B5EF4-FFF2-40B4-BE49-F238E27FC236}">
              <a16:creationId xmlns:a16="http://schemas.microsoft.com/office/drawing/2014/main" xmlns="" id="{00000000-0008-0000-0700-000074020000}"/>
            </a:ext>
          </a:extLst>
        </xdr:cNvPr>
        <xdr:cNvSpPr txBox="1"/>
      </xdr:nvSpPr>
      <xdr:spPr>
        <a:xfrm>
          <a:off x="16370300" y="13418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130688</xdr:rowOff>
    </xdr:from>
    <xdr:to>
      <xdr:col>81</xdr:col>
      <xdr:colOff>50800</xdr:colOff>
      <xdr:row>78</xdr:row>
      <xdr:rowOff>139695</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4592300" y="13503788"/>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117301</xdr:rowOff>
    </xdr:from>
    <xdr:to>
      <xdr:col>76</xdr:col>
      <xdr:colOff>114300</xdr:colOff>
      <xdr:row>78</xdr:row>
      <xdr:rowOff>130688</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3703300" y="13490401"/>
          <a:ext cx="889000" cy="1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117301</xdr:rowOff>
    </xdr:from>
    <xdr:to>
      <xdr:col>71</xdr:col>
      <xdr:colOff>177800</xdr:colOff>
      <xdr:row>78</xdr:row>
      <xdr:rowOff>139700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2814300" y="13490401"/>
          <a:ext cx="889000" cy="2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166974</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468428"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38813</xdr:rowOff>
    </xdr:from>
    <xdr:to>
      <xdr:col>85</xdr:col>
      <xdr:colOff>177800</xdr:colOff>
      <xdr:row>78</xdr:row>
      <xdr:rowOff>140413</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6268700" y="1341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169640</xdr:rowOff>
    </xdr:from>
    <xdr:ext cx="534377" cy="259045"/>
    <xdr:sp macro="" textlink="">
      <xdr:nvSpPr>
        <xdr:cNvPr id="647" name="災害復旧費該当値テキスト">
          <a:extLst>
            <a:ext uri="{FF2B5EF4-FFF2-40B4-BE49-F238E27FC236}">
              <a16:creationId xmlns:a16="http://schemas.microsoft.com/office/drawing/2014/main" xmlns="" id="{00000000-0008-0000-0700-000087020000}"/>
            </a:ext>
          </a:extLst>
        </xdr:cNvPr>
        <xdr:cNvSpPr txBox="1"/>
      </xdr:nvSpPr>
      <xdr:spPr>
        <a:xfrm>
          <a:off x="16370300" y="1319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88895</xdr:rowOff>
    </xdr:from>
    <xdr:to>
      <xdr:col>81</xdr:col>
      <xdr:colOff>101600</xdr:colOff>
      <xdr:row>79</xdr:row>
      <xdr:rowOff>19045</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5430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10172</xdr:rowOff>
    </xdr:from>
    <xdr:ext cx="249299"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356650"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79888</xdr:rowOff>
    </xdr:from>
    <xdr:to>
      <xdr:col>76</xdr:col>
      <xdr:colOff>165100</xdr:colOff>
      <xdr:row>79</xdr:row>
      <xdr:rowOff>10038</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4541500" y="1345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1165</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357428" y="1354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66501</xdr:rowOff>
    </xdr:from>
    <xdr:to>
      <xdr:col>72</xdr:col>
      <xdr:colOff>38100</xdr:colOff>
      <xdr:row>78</xdr:row>
      <xdr:rowOff>168101</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3652500" y="1343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13178</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468428" y="1321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xmlns=""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xmlns=""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xmlns=""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1690</xdr:rowOff>
    </xdr:from>
    <xdr:to>
      <xdr:col>85</xdr:col>
      <xdr:colOff>127000</xdr:colOff>
      <xdr:row>97</xdr:row>
      <xdr:rowOff>13764</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5481300" y="16632340"/>
          <a:ext cx="838200" cy="1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a:extLst>
            <a:ext uri="{FF2B5EF4-FFF2-40B4-BE49-F238E27FC236}">
              <a16:creationId xmlns:a16="http://schemas.microsoft.com/office/drawing/2014/main" xmlns="" id="{00000000-0008-0000-0700-0000AB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xmlns=""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13764</xdr:rowOff>
    </xdr:from>
    <xdr:to>
      <xdr:col>81</xdr:col>
      <xdr:colOff>50800</xdr:colOff>
      <xdr:row>97</xdr:row>
      <xdr:rowOff>40611</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4592300" y="16644414"/>
          <a:ext cx="889000" cy="2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40611</xdr:rowOff>
    </xdr:from>
    <xdr:to>
      <xdr:col>76</xdr:col>
      <xdr:colOff>114300</xdr:colOff>
      <xdr:row>97</xdr:row>
      <xdr:rowOff>72881</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3703300" y="16671261"/>
          <a:ext cx="889000" cy="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72881</xdr:rowOff>
    </xdr:from>
    <xdr:to>
      <xdr:col>71</xdr:col>
      <xdr:colOff>177800</xdr:colOff>
      <xdr:row>97</xdr:row>
      <xdr:rowOff>97496</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2814300" y="16703531"/>
          <a:ext cx="889000" cy="2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122340</xdr:rowOff>
    </xdr:from>
    <xdr:to>
      <xdr:col>85</xdr:col>
      <xdr:colOff>177800</xdr:colOff>
      <xdr:row>97</xdr:row>
      <xdr:rowOff>52490</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6268700" y="165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100767</xdr:rowOff>
    </xdr:from>
    <xdr:ext cx="534377" cy="259045"/>
    <xdr:sp macro="" textlink="">
      <xdr:nvSpPr>
        <xdr:cNvPr id="702" name="公債費該当値テキスト">
          <a:extLst>
            <a:ext uri="{FF2B5EF4-FFF2-40B4-BE49-F238E27FC236}">
              <a16:creationId xmlns:a16="http://schemas.microsoft.com/office/drawing/2014/main" xmlns="" id="{00000000-0008-0000-0700-0000BE020000}"/>
            </a:ext>
          </a:extLst>
        </xdr:cNvPr>
        <xdr:cNvSpPr txBox="1"/>
      </xdr:nvSpPr>
      <xdr:spPr>
        <a:xfrm>
          <a:off x="16370300" y="165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134414</xdr:rowOff>
    </xdr:from>
    <xdr:to>
      <xdr:col>81</xdr:col>
      <xdr:colOff>101600</xdr:colOff>
      <xdr:row>97</xdr:row>
      <xdr:rowOff>64564</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5430500" y="1659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55691</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14111" y="1668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161261</xdr:rowOff>
    </xdr:from>
    <xdr:to>
      <xdr:col>76</xdr:col>
      <xdr:colOff>165100</xdr:colOff>
      <xdr:row>97</xdr:row>
      <xdr:rowOff>91411</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4541500" y="166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82538</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325111" y="167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22081</xdr:rowOff>
    </xdr:from>
    <xdr:to>
      <xdr:col>72</xdr:col>
      <xdr:colOff>38100</xdr:colOff>
      <xdr:row>97</xdr:row>
      <xdr:rowOff>123681</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3652500" y="166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114808</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436111" y="1674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46696</xdr:rowOff>
    </xdr:from>
    <xdr:to>
      <xdr:col>67</xdr:col>
      <xdr:colOff>101600</xdr:colOff>
      <xdr:row>97</xdr:row>
      <xdr:rowOff>148296</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2763500" y="166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139423</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547111" y="1677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xmlns=""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xmlns=""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xmlns=""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xmlns=""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xmlns=""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xmlns=""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a16="http://schemas.microsoft.com/office/drawing/2014/main" xmlns=""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xmlns=""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xmlns=""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xmlns=""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xmlns=""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xmlns=""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xmlns=""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xmlns=""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xmlns=""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衛生費について、病院事業に対する繰出金は減少したが、堺田上水施設事業が始まったことで増加している。病院事業について、引き続き、新公立病院改革プランを基に健全化を図り、繰出金を抑制していく。堺田上水施設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年度にかけて工事を行うため、今後増加が見込まれる。</a:t>
          </a:r>
        </a:p>
        <a:p>
          <a:r>
            <a:rPr kumimoji="1" lang="ja-JP" altLang="en-US" sz="1200">
              <a:latin typeface="ＭＳ Ｐゴシック" panose="020B0600070205080204" pitchFamily="50" charset="-128"/>
              <a:ea typeface="ＭＳ Ｐゴシック" panose="020B0600070205080204" pitchFamily="50" charset="-128"/>
            </a:rPr>
            <a:t>　教育費について、最上中大規模改修</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期目が完了したことにより増加している。</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期目が来年度控えているため、引き続き高い金額となることが予想される。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民生費について、防災拠点施設整備、ウエルネスプラザ・すこやかプラザの更新工事が増加している要因の一つである。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商工費について、赤倉湯けむり館の整備事業が完了したため、下がっている。</a:t>
          </a:r>
          <a:endParaRPr kumimoji="1" lang="en-US" altLang="ja-JP" sz="1200" b="0" i="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公債費について、近年の耐震化やモデルタウン事業、中学校大規模改修等により、今後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年まで増加が見込まれている。今後、最上中の大規模改修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期目、堺田上水施設整備事業、防災無線デジタル化が行われる予定であり、地方債の発行を考えていることから、他の事業に対する地方債の発行を抑え、公債費の抑制を図っていく。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0" lang="en-US" altLang="ja-JP"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山形県最上町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実質収支額について、昨年度よりも増えているが、財政調整基金残高は減少し、実質単年度収支もマイナスとなっている。これは、</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月の豪雨災害に早急に対応するため、財政調整基金を取崩したことが大きな要因である。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今回の災害に伴い、一般財源は</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5,300</a:t>
          </a:r>
          <a:r>
            <a:rPr kumimoji="1" lang="ja-JP" altLang="en-US" sz="1100">
              <a:latin typeface="ＭＳ Ｐゴシック" panose="020B0600070205080204" pitchFamily="50" charset="-128"/>
              <a:ea typeface="ＭＳ Ｐゴシック" panose="020B0600070205080204" pitchFamily="50" charset="-128"/>
            </a:rPr>
            <a:t>万円使用された。平成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降雪量が少なかったため、経費が例年と比較し少額で済んだが、例年通りもしくは豪雪である場合、一般財源が使用されることになる。災害に豪雪が重なっても運営が行えるよう、財政調整基金の積み増しを行い、最低</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億円を残高に出来るように、事業の見直し・縮減を行うとともに、地方債発行の抑制・平準化に努める。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山形県最上町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年度についても、連結実質赤字比率について、赤字はなかった。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国民健康保険事業ならびに介護保険事業について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年度末において、基金残高はそれぞれ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204,422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170,001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千円となっている。予算規模が両会計とも</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億円以上の会計であるが、基金も準備されているため、突発的な支出にも対応できると考えている。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下水道、浄化槽、農業集落排水会計については、料金収入が人口の減によりなかなか見込めないため、料金の改定や歳出の見直しをすることで、事業の健全化を図って行く必要がある。一方で、建設して以来、下水道の処理施設や農業集落排水の処理施設について、今まで大規模な改修が行われていない為、改修等に備える必要がある。</a:t>
          </a:r>
        </a:p>
        <a:p>
          <a:r>
            <a:rPr kumimoji="1" lang="ja-JP" altLang="en-US" sz="1400">
              <a:latin typeface="ＭＳ Ｐゴシック" panose="020B0600070205080204" pitchFamily="50" charset="-128"/>
              <a:ea typeface="ＭＳ Ｐゴシック" panose="020B0600070205080204" pitchFamily="50" charset="-128"/>
            </a:rPr>
            <a:t>　病院について、収支が黒字となっているが、多額の繰出金によるものであり、一般会計を圧迫している要因の一つになっている。新公立病院改革プランに基づき、経営の改善を図る必要がある。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6852443</v>
      </c>
      <c r="BO4" s="430"/>
      <c r="BP4" s="430"/>
      <c r="BQ4" s="430"/>
      <c r="BR4" s="430"/>
      <c r="BS4" s="430"/>
      <c r="BT4" s="430"/>
      <c r="BU4" s="431"/>
      <c r="BV4" s="429">
        <v>6714805</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7.3</v>
      </c>
      <c r="CU4" s="436"/>
      <c r="CV4" s="436"/>
      <c r="CW4" s="436"/>
      <c r="CX4" s="436"/>
      <c r="CY4" s="436"/>
      <c r="CZ4" s="436"/>
      <c r="DA4" s="437"/>
      <c r="DB4" s="435">
        <v>6</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6564653</v>
      </c>
      <c r="BO5" s="467"/>
      <c r="BP5" s="467"/>
      <c r="BQ5" s="467"/>
      <c r="BR5" s="467"/>
      <c r="BS5" s="467"/>
      <c r="BT5" s="467"/>
      <c r="BU5" s="468"/>
      <c r="BV5" s="466">
        <v>6492598</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93</v>
      </c>
      <c r="CU5" s="464"/>
      <c r="CV5" s="464"/>
      <c r="CW5" s="464"/>
      <c r="CX5" s="464"/>
      <c r="CY5" s="464"/>
      <c r="CZ5" s="464"/>
      <c r="DA5" s="465"/>
      <c r="DB5" s="463">
        <v>90.7</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287790</v>
      </c>
      <c r="BO6" s="467"/>
      <c r="BP6" s="467"/>
      <c r="BQ6" s="467"/>
      <c r="BR6" s="467"/>
      <c r="BS6" s="467"/>
      <c r="BT6" s="467"/>
      <c r="BU6" s="468"/>
      <c r="BV6" s="466">
        <v>222207</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97</v>
      </c>
      <c r="CU6" s="504"/>
      <c r="CV6" s="504"/>
      <c r="CW6" s="504"/>
      <c r="CX6" s="504"/>
      <c r="CY6" s="504"/>
      <c r="CZ6" s="504"/>
      <c r="DA6" s="505"/>
      <c r="DB6" s="503">
        <v>94.6</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93</v>
      </c>
      <c r="AV7" s="499"/>
      <c r="AW7" s="499"/>
      <c r="AX7" s="499"/>
      <c r="AY7" s="500" t="s">
        <v>105</v>
      </c>
      <c r="AZ7" s="501"/>
      <c r="BA7" s="501"/>
      <c r="BB7" s="501"/>
      <c r="BC7" s="501"/>
      <c r="BD7" s="501"/>
      <c r="BE7" s="501"/>
      <c r="BF7" s="501"/>
      <c r="BG7" s="501"/>
      <c r="BH7" s="501"/>
      <c r="BI7" s="501"/>
      <c r="BJ7" s="501"/>
      <c r="BK7" s="501"/>
      <c r="BL7" s="501"/>
      <c r="BM7" s="502"/>
      <c r="BN7" s="466">
        <v>18829</v>
      </c>
      <c r="BO7" s="467"/>
      <c r="BP7" s="467"/>
      <c r="BQ7" s="467"/>
      <c r="BR7" s="467"/>
      <c r="BS7" s="467"/>
      <c r="BT7" s="467"/>
      <c r="BU7" s="468"/>
      <c r="BV7" s="466">
        <v>276</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3678725</v>
      </c>
      <c r="CU7" s="467"/>
      <c r="CV7" s="467"/>
      <c r="CW7" s="467"/>
      <c r="CX7" s="467"/>
      <c r="CY7" s="467"/>
      <c r="CZ7" s="467"/>
      <c r="DA7" s="468"/>
      <c r="DB7" s="466">
        <v>3671065</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268961</v>
      </c>
      <c r="BO8" s="467"/>
      <c r="BP8" s="467"/>
      <c r="BQ8" s="467"/>
      <c r="BR8" s="467"/>
      <c r="BS8" s="467"/>
      <c r="BT8" s="467"/>
      <c r="BU8" s="468"/>
      <c r="BV8" s="466">
        <v>221931</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0.23</v>
      </c>
      <c r="CU8" s="507"/>
      <c r="CV8" s="507"/>
      <c r="CW8" s="507"/>
      <c r="CX8" s="507"/>
      <c r="CY8" s="507"/>
      <c r="CZ8" s="507"/>
      <c r="DA8" s="508"/>
      <c r="DB8" s="506">
        <v>0.23</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8902</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47030</v>
      </c>
      <c r="BO9" s="467"/>
      <c r="BP9" s="467"/>
      <c r="BQ9" s="467"/>
      <c r="BR9" s="467"/>
      <c r="BS9" s="467"/>
      <c r="BT9" s="467"/>
      <c r="BU9" s="468"/>
      <c r="BV9" s="466">
        <v>-55667</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11.2</v>
      </c>
      <c r="CU9" s="464"/>
      <c r="CV9" s="464"/>
      <c r="CW9" s="464"/>
      <c r="CX9" s="464"/>
      <c r="CY9" s="464"/>
      <c r="CZ9" s="464"/>
      <c r="DA9" s="465"/>
      <c r="DB9" s="463">
        <v>11.7</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9847</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379671</v>
      </c>
      <c r="BO10" s="467"/>
      <c r="BP10" s="467"/>
      <c r="BQ10" s="467"/>
      <c r="BR10" s="467"/>
      <c r="BS10" s="467"/>
      <c r="BT10" s="467"/>
      <c r="BU10" s="468"/>
      <c r="BV10" s="466">
        <v>373903</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8648</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93</v>
      </c>
      <c r="AV12" s="499"/>
      <c r="AW12" s="499"/>
      <c r="AX12" s="499"/>
      <c r="AY12" s="500" t="s">
        <v>135</v>
      </c>
      <c r="AZ12" s="501"/>
      <c r="BA12" s="501"/>
      <c r="BB12" s="501"/>
      <c r="BC12" s="501"/>
      <c r="BD12" s="501"/>
      <c r="BE12" s="501"/>
      <c r="BF12" s="501"/>
      <c r="BG12" s="501"/>
      <c r="BH12" s="501"/>
      <c r="BI12" s="501"/>
      <c r="BJ12" s="501"/>
      <c r="BK12" s="501"/>
      <c r="BL12" s="501"/>
      <c r="BM12" s="502"/>
      <c r="BN12" s="466">
        <v>523671</v>
      </c>
      <c r="BO12" s="467"/>
      <c r="BP12" s="467"/>
      <c r="BQ12" s="467"/>
      <c r="BR12" s="467"/>
      <c r="BS12" s="467"/>
      <c r="BT12" s="467"/>
      <c r="BU12" s="468"/>
      <c r="BV12" s="466">
        <v>309903</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8576</v>
      </c>
      <c r="S13" s="548"/>
      <c r="T13" s="548"/>
      <c r="U13" s="548"/>
      <c r="V13" s="549"/>
      <c r="W13" s="482" t="s">
        <v>138</v>
      </c>
      <c r="X13" s="483"/>
      <c r="Y13" s="483"/>
      <c r="Z13" s="483"/>
      <c r="AA13" s="483"/>
      <c r="AB13" s="473"/>
      <c r="AC13" s="517">
        <v>813</v>
      </c>
      <c r="AD13" s="518"/>
      <c r="AE13" s="518"/>
      <c r="AF13" s="518"/>
      <c r="AG13" s="557"/>
      <c r="AH13" s="517">
        <v>870</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-96970</v>
      </c>
      <c r="BO13" s="467"/>
      <c r="BP13" s="467"/>
      <c r="BQ13" s="467"/>
      <c r="BR13" s="467"/>
      <c r="BS13" s="467"/>
      <c r="BT13" s="467"/>
      <c r="BU13" s="468"/>
      <c r="BV13" s="466">
        <v>8333</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8</v>
      </c>
      <c r="CU13" s="464"/>
      <c r="CV13" s="464"/>
      <c r="CW13" s="464"/>
      <c r="CX13" s="464"/>
      <c r="CY13" s="464"/>
      <c r="CZ13" s="464"/>
      <c r="DA13" s="465"/>
      <c r="DB13" s="463">
        <v>7.6</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8820</v>
      </c>
      <c r="S14" s="548"/>
      <c r="T14" s="548"/>
      <c r="U14" s="548"/>
      <c r="V14" s="549"/>
      <c r="W14" s="456"/>
      <c r="X14" s="457"/>
      <c r="Y14" s="457"/>
      <c r="Z14" s="457"/>
      <c r="AA14" s="457"/>
      <c r="AB14" s="446"/>
      <c r="AC14" s="550">
        <v>17.7</v>
      </c>
      <c r="AD14" s="551"/>
      <c r="AE14" s="551"/>
      <c r="AF14" s="551"/>
      <c r="AG14" s="552"/>
      <c r="AH14" s="550">
        <v>17.899999999999999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52</v>
      </c>
      <c r="CU14" s="562"/>
      <c r="CV14" s="562"/>
      <c r="CW14" s="562"/>
      <c r="CX14" s="562"/>
      <c r="CY14" s="562"/>
      <c r="CZ14" s="562"/>
      <c r="DA14" s="563"/>
      <c r="DB14" s="561">
        <v>48.1</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137</v>
      </c>
      <c r="N15" s="555"/>
      <c r="O15" s="555"/>
      <c r="P15" s="555"/>
      <c r="Q15" s="556"/>
      <c r="R15" s="547">
        <v>8752</v>
      </c>
      <c r="S15" s="548"/>
      <c r="T15" s="548"/>
      <c r="U15" s="548"/>
      <c r="V15" s="549"/>
      <c r="W15" s="482" t="s">
        <v>145</v>
      </c>
      <c r="X15" s="483"/>
      <c r="Y15" s="483"/>
      <c r="Z15" s="483"/>
      <c r="AA15" s="483"/>
      <c r="AB15" s="473"/>
      <c r="AC15" s="517">
        <v>1626</v>
      </c>
      <c r="AD15" s="518"/>
      <c r="AE15" s="518"/>
      <c r="AF15" s="518"/>
      <c r="AG15" s="557"/>
      <c r="AH15" s="517">
        <v>1783</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800344</v>
      </c>
      <c r="BO15" s="430"/>
      <c r="BP15" s="430"/>
      <c r="BQ15" s="430"/>
      <c r="BR15" s="430"/>
      <c r="BS15" s="430"/>
      <c r="BT15" s="430"/>
      <c r="BU15" s="431"/>
      <c r="BV15" s="429">
        <v>769552</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35.4</v>
      </c>
      <c r="AD16" s="551"/>
      <c r="AE16" s="551"/>
      <c r="AF16" s="551"/>
      <c r="AG16" s="552"/>
      <c r="AH16" s="550">
        <v>36.799999999999997</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3316442</v>
      </c>
      <c r="BO16" s="467"/>
      <c r="BP16" s="467"/>
      <c r="BQ16" s="467"/>
      <c r="BR16" s="467"/>
      <c r="BS16" s="467"/>
      <c r="BT16" s="467"/>
      <c r="BU16" s="468"/>
      <c r="BV16" s="466">
        <v>3314574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151</v>
      </c>
      <c r="N17" s="571"/>
      <c r="O17" s="571"/>
      <c r="P17" s="571"/>
      <c r="Q17" s="572"/>
      <c r="R17" s="567" t="s">
        <v>149</v>
      </c>
      <c r="S17" s="568"/>
      <c r="T17" s="568"/>
      <c r="U17" s="568"/>
      <c r="V17" s="569"/>
      <c r="W17" s="482" t="s">
        <v>152</v>
      </c>
      <c r="X17" s="483"/>
      <c r="Y17" s="483"/>
      <c r="Z17" s="483"/>
      <c r="AA17" s="483"/>
      <c r="AB17" s="473"/>
      <c r="AC17" s="517">
        <v>2150</v>
      </c>
      <c r="AD17" s="518"/>
      <c r="AE17" s="518"/>
      <c r="AF17" s="518"/>
      <c r="AG17" s="557"/>
      <c r="AH17" s="517">
        <v>2198</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1010726</v>
      </c>
      <c r="BO17" s="467"/>
      <c r="BP17" s="467"/>
      <c r="BQ17" s="467"/>
      <c r="BR17" s="467"/>
      <c r="BS17" s="467"/>
      <c r="BT17" s="467"/>
      <c r="BU17" s="468"/>
      <c r="BV17" s="466">
        <v>976168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154</v>
      </c>
      <c r="C18" s="509"/>
      <c r="D18" s="509"/>
      <c r="E18" s="578"/>
      <c r="F18" s="578"/>
      <c r="G18" s="578"/>
      <c r="H18" s="578"/>
      <c r="I18" s="578"/>
      <c r="J18" s="578"/>
      <c r="K18" s="578"/>
      <c r="L18" s="579">
        <v>330.37</v>
      </c>
      <c r="M18" s="579"/>
      <c r="N18" s="579"/>
      <c r="O18" s="579"/>
      <c r="P18" s="579"/>
      <c r="Q18" s="579"/>
      <c r="R18" s="580"/>
      <c r="S18" s="580"/>
      <c r="T18" s="580"/>
      <c r="U18" s="580"/>
      <c r="V18" s="581"/>
      <c r="W18" s="484"/>
      <c r="X18" s="485"/>
      <c r="Y18" s="485"/>
      <c r="Z18" s="485"/>
      <c r="AA18" s="485"/>
      <c r="AB18" s="476"/>
      <c r="AC18" s="582">
        <v>46.9</v>
      </c>
      <c r="AD18" s="583"/>
      <c r="AE18" s="583"/>
      <c r="AF18" s="583"/>
      <c r="AG18" s="584"/>
      <c r="AH18" s="582">
        <v>45.3</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3444378</v>
      </c>
      <c r="BO18" s="467"/>
      <c r="BP18" s="467"/>
      <c r="BQ18" s="467"/>
      <c r="BR18" s="467"/>
      <c r="BS18" s="467"/>
      <c r="BT18" s="467"/>
      <c r="BU18" s="468"/>
      <c r="BV18" s="466">
        <v>3368433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156</v>
      </c>
      <c r="C19" s="509"/>
      <c r="D19" s="509"/>
      <c r="E19" s="578"/>
      <c r="F19" s="578"/>
      <c r="G19" s="578"/>
      <c r="H19" s="578"/>
      <c r="I19" s="578"/>
      <c r="J19" s="578"/>
      <c r="K19" s="578"/>
      <c r="L19" s="586">
        <v>27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5086845</v>
      </c>
      <c r="BO19" s="467"/>
      <c r="BP19" s="467"/>
      <c r="BQ19" s="467"/>
      <c r="BR19" s="467"/>
      <c r="BS19" s="467"/>
      <c r="BT19" s="467"/>
      <c r="BU19" s="468"/>
      <c r="BV19" s="466">
        <v>4747702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158</v>
      </c>
      <c r="C20" s="509"/>
      <c r="D20" s="509"/>
      <c r="E20" s="578"/>
      <c r="F20" s="578"/>
      <c r="G20" s="578"/>
      <c r="H20" s="578"/>
      <c r="I20" s="578"/>
      <c r="J20" s="578"/>
      <c r="K20" s="578"/>
      <c r="L20" s="586">
        <v>2665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6323222</v>
      </c>
      <c r="BO23" s="467"/>
      <c r="BP23" s="467"/>
      <c r="BQ23" s="467"/>
      <c r="BR23" s="467"/>
      <c r="BS23" s="467"/>
      <c r="BT23" s="467"/>
      <c r="BU23" s="468"/>
      <c r="BV23" s="466">
        <v>6248296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167</v>
      </c>
      <c r="F24" s="496"/>
      <c r="G24" s="496"/>
      <c r="H24" s="496"/>
      <c r="I24" s="496"/>
      <c r="J24" s="496"/>
      <c r="K24" s="497"/>
      <c r="L24" s="517">
        <v>1</v>
      </c>
      <c r="M24" s="518"/>
      <c r="N24" s="518"/>
      <c r="O24" s="518"/>
      <c r="P24" s="557"/>
      <c r="Q24" s="517">
        <v>8200</v>
      </c>
      <c r="R24" s="518"/>
      <c r="S24" s="518"/>
      <c r="T24" s="518"/>
      <c r="U24" s="518"/>
      <c r="V24" s="557"/>
      <c r="W24" s="616"/>
      <c r="X24" s="604"/>
      <c r="Y24" s="605"/>
      <c r="Z24" s="516" t="s">
        <v>168</v>
      </c>
      <c r="AA24" s="496"/>
      <c r="AB24" s="496"/>
      <c r="AC24" s="496"/>
      <c r="AD24" s="496"/>
      <c r="AE24" s="496"/>
      <c r="AF24" s="496"/>
      <c r="AG24" s="497"/>
      <c r="AH24" s="517">
        <v>119</v>
      </c>
      <c r="AI24" s="518"/>
      <c r="AJ24" s="518"/>
      <c r="AK24" s="518"/>
      <c r="AL24" s="557"/>
      <c r="AM24" s="517">
        <v>356405</v>
      </c>
      <c r="AN24" s="518"/>
      <c r="AO24" s="518"/>
      <c r="AP24" s="518"/>
      <c r="AQ24" s="518"/>
      <c r="AR24" s="557"/>
      <c r="AS24" s="517">
        <v>2995</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5811606</v>
      </c>
      <c r="BO24" s="467"/>
      <c r="BP24" s="467"/>
      <c r="BQ24" s="467"/>
      <c r="BR24" s="467"/>
      <c r="BS24" s="467"/>
      <c r="BT24" s="467"/>
      <c r="BU24" s="468"/>
      <c r="BV24" s="466">
        <v>5675909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170</v>
      </c>
      <c r="F25" s="496"/>
      <c r="G25" s="496"/>
      <c r="H25" s="496"/>
      <c r="I25" s="496"/>
      <c r="J25" s="496"/>
      <c r="K25" s="497"/>
      <c r="L25" s="517">
        <v>1</v>
      </c>
      <c r="M25" s="518"/>
      <c r="N25" s="518"/>
      <c r="O25" s="518"/>
      <c r="P25" s="557"/>
      <c r="Q25" s="517">
        <v>6200</v>
      </c>
      <c r="R25" s="518"/>
      <c r="S25" s="518"/>
      <c r="T25" s="518"/>
      <c r="U25" s="518"/>
      <c r="V25" s="557"/>
      <c r="W25" s="616"/>
      <c r="X25" s="604"/>
      <c r="Y25" s="605"/>
      <c r="Z25" s="516" t="s">
        <v>171</v>
      </c>
      <c r="AA25" s="496"/>
      <c r="AB25" s="496"/>
      <c r="AC25" s="496"/>
      <c r="AD25" s="496"/>
      <c r="AE25" s="496"/>
      <c r="AF25" s="496"/>
      <c r="AG25" s="497"/>
      <c r="AH25" s="517" t="s">
        <v>172</v>
      </c>
      <c r="AI25" s="518"/>
      <c r="AJ25" s="518"/>
      <c r="AK25" s="518"/>
      <c r="AL25" s="557"/>
      <c r="AM25" s="517" t="s">
        <v>172</v>
      </c>
      <c r="AN25" s="518"/>
      <c r="AO25" s="518"/>
      <c r="AP25" s="518"/>
      <c r="AQ25" s="518"/>
      <c r="AR25" s="557"/>
      <c r="AS25" s="517" t="s">
        <v>172</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144405</v>
      </c>
      <c r="BO25" s="430"/>
      <c r="BP25" s="430"/>
      <c r="BQ25" s="430"/>
      <c r="BR25" s="430"/>
      <c r="BS25" s="430"/>
      <c r="BT25" s="430"/>
      <c r="BU25" s="431"/>
      <c r="BV25" s="429">
        <v>11626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174</v>
      </c>
      <c r="F26" s="496"/>
      <c r="G26" s="496"/>
      <c r="H26" s="496"/>
      <c r="I26" s="496"/>
      <c r="J26" s="496"/>
      <c r="K26" s="497"/>
      <c r="L26" s="517">
        <v>1</v>
      </c>
      <c r="M26" s="518"/>
      <c r="N26" s="518"/>
      <c r="O26" s="518"/>
      <c r="P26" s="557"/>
      <c r="Q26" s="517">
        <v>5750</v>
      </c>
      <c r="R26" s="518"/>
      <c r="S26" s="518"/>
      <c r="T26" s="518"/>
      <c r="U26" s="518"/>
      <c r="V26" s="557"/>
      <c r="W26" s="616"/>
      <c r="X26" s="604"/>
      <c r="Y26" s="605"/>
      <c r="Z26" s="516" t="s">
        <v>175</v>
      </c>
      <c r="AA26" s="626"/>
      <c r="AB26" s="626"/>
      <c r="AC26" s="626"/>
      <c r="AD26" s="626"/>
      <c r="AE26" s="626"/>
      <c r="AF26" s="626"/>
      <c r="AG26" s="627"/>
      <c r="AH26" s="517">
        <v>3</v>
      </c>
      <c r="AI26" s="518"/>
      <c r="AJ26" s="518"/>
      <c r="AK26" s="518"/>
      <c r="AL26" s="557"/>
      <c r="AM26" s="517">
        <v>11166</v>
      </c>
      <c r="AN26" s="518"/>
      <c r="AO26" s="518"/>
      <c r="AP26" s="518"/>
      <c r="AQ26" s="518"/>
      <c r="AR26" s="557"/>
      <c r="AS26" s="517">
        <v>3722</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172</v>
      </c>
      <c r="BO26" s="467"/>
      <c r="BP26" s="467"/>
      <c r="BQ26" s="467"/>
      <c r="BR26" s="467"/>
      <c r="BS26" s="467"/>
      <c r="BT26" s="467"/>
      <c r="BU26" s="468"/>
      <c r="BV26" s="466" t="s">
        <v>172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177</v>
      </c>
      <c r="F27" s="496"/>
      <c r="G27" s="496"/>
      <c r="H27" s="496"/>
      <c r="I27" s="496"/>
      <c r="J27" s="496"/>
      <c r="K27" s="497"/>
      <c r="L27" s="517">
        <v>1</v>
      </c>
      <c r="M27" s="518"/>
      <c r="N27" s="518"/>
      <c r="O27" s="518"/>
      <c r="P27" s="557"/>
      <c r="Q27" s="517">
        <v>3160</v>
      </c>
      <c r="R27" s="518"/>
      <c r="S27" s="518"/>
      <c r="T27" s="518"/>
      <c r="U27" s="518"/>
      <c r="V27" s="557"/>
      <c r="W27" s="616"/>
      <c r="X27" s="604"/>
      <c r="Y27" s="605"/>
      <c r="Z27" s="516" t="s">
        <v>178</v>
      </c>
      <c r="AA27" s="496"/>
      <c r="AB27" s="496"/>
      <c r="AC27" s="496"/>
      <c r="AD27" s="496"/>
      <c r="AE27" s="496"/>
      <c r="AF27" s="496"/>
      <c r="AG27" s="497"/>
      <c r="AH27" s="517">
        <v>1</v>
      </c>
      <c r="AI27" s="518"/>
      <c r="AJ27" s="518"/>
      <c r="AK27" s="518"/>
      <c r="AL27" s="557"/>
      <c r="AM27" s="517" t="s">
        <v>179</v>
      </c>
      <c r="AN27" s="518"/>
      <c r="AO27" s="518"/>
      <c r="AP27" s="518"/>
      <c r="AQ27" s="518"/>
      <c r="AR27" s="557"/>
      <c r="AS27" s="517" t="s">
        <v>179</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172</v>
      </c>
      <c r="BO27" s="640"/>
      <c r="BP27" s="640"/>
      <c r="BQ27" s="640"/>
      <c r="BR27" s="640"/>
      <c r="BS27" s="640"/>
      <c r="BT27" s="640"/>
      <c r="BU27" s="641"/>
      <c r="BV27" s="639" t="s">
        <v>172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2530</v>
      </c>
      <c r="R28" s="518"/>
      <c r="S28" s="518"/>
      <c r="T28" s="518"/>
      <c r="U28" s="518"/>
      <c r="V28" s="557"/>
      <c r="W28" s="616"/>
      <c r="X28" s="604"/>
      <c r="Y28" s="605"/>
      <c r="Z28" s="516" t="s">
        <v>182</v>
      </c>
      <c r="AA28" s="496"/>
      <c r="AB28" s="496"/>
      <c r="AC28" s="496"/>
      <c r="AD28" s="496"/>
      <c r="AE28" s="496"/>
      <c r="AF28" s="496"/>
      <c r="AG28" s="497"/>
      <c r="AH28" s="517" t="s">
        <v>172</v>
      </c>
      <c r="AI28" s="518"/>
      <c r="AJ28" s="518"/>
      <c r="AK28" s="518"/>
      <c r="AL28" s="557"/>
      <c r="AM28" s="517" t="s">
        <v>172</v>
      </c>
      <c r="AN28" s="518"/>
      <c r="AO28" s="518"/>
      <c r="AP28" s="518"/>
      <c r="AQ28" s="518"/>
      <c r="AR28" s="557"/>
      <c r="AS28" s="517" t="s">
        <v>172</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666000</v>
      </c>
      <c r="BO28" s="430"/>
      <c r="BP28" s="430"/>
      <c r="BQ28" s="430"/>
      <c r="BR28" s="430"/>
      <c r="BS28" s="430"/>
      <c r="BT28" s="430"/>
      <c r="BU28" s="431"/>
      <c r="BV28" s="429">
        <v>810000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10</v>
      </c>
      <c r="M29" s="518"/>
      <c r="N29" s="518"/>
      <c r="O29" s="518"/>
      <c r="P29" s="557"/>
      <c r="Q29" s="517">
        <v>2330</v>
      </c>
      <c r="R29" s="518"/>
      <c r="S29" s="518"/>
      <c r="T29" s="518"/>
      <c r="U29" s="518"/>
      <c r="V29" s="557"/>
      <c r="W29" s="617"/>
      <c r="X29" s="618"/>
      <c r="Y29" s="619"/>
      <c r="Z29" s="516" t="s">
        <v>185</v>
      </c>
      <c r="AA29" s="496"/>
      <c r="AB29" s="496"/>
      <c r="AC29" s="496"/>
      <c r="AD29" s="496"/>
      <c r="AE29" s="496"/>
      <c r="AF29" s="496"/>
      <c r="AG29" s="497"/>
      <c r="AH29" s="517">
        <v>120</v>
      </c>
      <c r="AI29" s="518"/>
      <c r="AJ29" s="518"/>
      <c r="AK29" s="518"/>
      <c r="AL29" s="557"/>
      <c r="AM29" s="517">
        <v>360763</v>
      </c>
      <c r="AN29" s="518"/>
      <c r="AO29" s="518"/>
      <c r="AP29" s="518"/>
      <c r="AQ29" s="518"/>
      <c r="AR29" s="557"/>
      <c r="AS29" s="517">
        <v>3006</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106000</v>
      </c>
      <c r="BO29" s="467"/>
      <c r="BP29" s="467"/>
      <c r="BQ29" s="467"/>
      <c r="BR29" s="467"/>
      <c r="BS29" s="467"/>
      <c r="BT29" s="467"/>
      <c r="BU29" s="468"/>
      <c r="BV29" s="466">
        <v>215000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100.7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293913</v>
      </c>
      <c r="BO30" s="640"/>
      <c r="BP30" s="640"/>
      <c r="BQ30" s="640"/>
      <c r="BR30" s="640"/>
      <c r="BS30" s="640"/>
      <c r="BT30" s="640"/>
      <c r="BU30" s="641"/>
      <c r="BV30" s="639">
        <v>206188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194</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水道事業特別会計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IF('各会計、関係団体の財政状況及び健全化判断比率'!B34="","",'各会計、関係団体の財政状況及び健全化判断比率'!B34)</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山形県消防補償等組合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最上町地域振興公社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病院事業特別会計</v>
      </c>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IF('各会計、関係団体の財政状況及び健全化判断比率'!B35="","",'各会計、関係団体の財政状況及び健全化判断比率'!B35)</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山形県自治会館管理組合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f t="shared" si="0"/>
        <v>7</v>
      </c>
      <c r="AN36" s="652"/>
      <c r="AO36" s="653" t="str">
        <f>IF('各会計、関係団体の財政状況及び健全化判断比率'!B33="","",'各会計、関係団体の財政状況及び健全化判断比率'!B33)</f>
        <v>介護老人保健施設事業特別会計</v>
      </c>
      <c r="AP36" s="653"/>
      <c r="AQ36" s="653"/>
      <c r="AR36" s="653"/>
      <c r="AS36" s="653"/>
      <c r="AT36" s="653"/>
      <c r="AU36" s="653"/>
      <c r="AV36" s="653"/>
      <c r="AW36" s="653"/>
      <c r="AX36" s="653"/>
      <c r="AY36" s="653"/>
      <c r="AZ36" s="653"/>
      <c r="BA36" s="653"/>
      <c r="BB36" s="653"/>
      <c r="BC36" s="653"/>
      <c r="BD36" s="213"/>
      <c r="BE36" s="652">
        <f t="shared" si="1"/>
        <v>10</v>
      </c>
      <c r="BF36" s="652"/>
      <c r="BG36" s="653" t="str">
        <f>IF('各会計、関係団体の財政状況及び健全化判断比率'!B36="","",'各会計、関係団体の財政状況及び健全化判断比率'!B36)</f>
        <v>浄化槽事業特別会計</v>
      </c>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山形県市町村職員退職手当組合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11</v>
      </c>
      <c r="BF37" s="652"/>
      <c r="BG37" s="653" t="str">
        <f>IF('各会計、関係団体の財政状況及び健全化判断比率'!B37="","",'各会計、関係団体の財政状況及び健全化判断比率'!B37)</f>
        <v>瀬見温泉管理事業特別会計</v>
      </c>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山形県市町村交通災害共済組合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最上広域市町村圏事務組合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山形県後期高齢者医療広域連合（普通会計分）</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18</v>
      </c>
      <c r="BX40" s="652"/>
      <c r="BY40" s="653" t="str">
        <f>IF('各会計、関係団体の財政状況及び健全化判断比率'!B74="","",'各会計、関係団体の財政状況及び健全化判断比率'!B74)</f>
        <v>山形県後期高齢者医療広域連合（事業会計分）</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liM8E+wL2PTKk2xQo/NYaESSaA8wKsoUU4BsLucbO8R4ZxignyeO2Df4BGD7jSfOCrxO+wU4sZWSeLYeDEniJw==" saltValue="3kmssC2YZbmppE7wqHyO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44" t="s">
        <v>547</v>
      </c>
      <c r="D34" s="1244"/>
      <c r="E34" s="1245"/>
      <c r="F34" s="32">
        <v>8.16</v>
      </c>
      <c r="G34" s="33">
        <v>7.12</v>
      </c>
      <c r="H34" s="33">
        <v>6.91</v>
      </c>
      <c r="I34" s="33">
        <v>8.7200000000000006</v>
      </c>
      <c r="J34" s="34">
        <v>8.5299999999999994</v>
      </c>
      <c r="K34" s="22"/>
      <c r="L34" s="22"/>
      <c r="M34" s="22"/>
      <c r="N34" s="22"/>
      <c r="O34" s="22"/>
      <c r="P34" s="22"/>
    </row>
    <row r="35" spans="1:16" ht="39" customHeight="1">
      <c r="A35" s="22"/>
      <c r="B35" s="35"/>
      <c r="C35" s="1238" t="s">
        <v>548</v>
      </c>
      <c r="D35" s="1239"/>
      <c r="E35" s="1240"/>
      <c r="F35" s="36">
        <v>6.2</v>
      </c>
      <c r="G35" s="37">
        <v>6.34</v>
      </c>
      <c r="H35" s="37">
        <v>7.51</v>
      </c>
      <c r="I35" s="37">
        <v>6.04</v>
      </c>
      <c r="J35" s="38">
        <v>7.31</v>
      </c>
      <c r="K35" s="22"/>
      <c r="L35" s="22"/>
      <c r="M35" s="22"/>
      <c r="N35" s="22"/>
      <c r="O35" s="22"/>
      <c r="P35" s="22"/>
    </row>
    <row r="36" spans="1:16" ht="39" customHeight="1">
      <c r="A36" s="22"/>
      <c r="B36" s="35"/>
      <c r="C36" s="1238" t="s">
        <v>549</v>
      </c>
      <c r="D36" s="1239"/>
      <c r="E36" s="1240"/>
      <c r="F36" s="36">
        <v>3.23</v>
      </c>
      <c r="G36" s="37">
        <v>3.16</v>
      </c>
      <c r="H36" s="37">
        <v>3.92</v>
      </c>
      <c r="I36" s="37">
        <v>3.02</v>
      </c>
      <c r="J36" s="38">
        <v>3.48</v>
      </c>
      <c r="K36" s="22"/>
      <c r="L36" s="22"/>
      <c r="M36" s="22"/>
      <c r="N36" s="22"/>
      <c r="O36" s="22"/>
      <c r="P36" s="22"/>
    </row>
    <row r="37" spans="1:16" ht="39" customHeight="1">
      <c r="A37" s="22"/>
      <c r="B37" s="35"/>
      <c r="C37" s="1238" t="s">
        <v>550</v>
      </c>
      <c r="D37" s="1239"/>
      <c r="E37" s="1240"/>
      <c r="F37" s="36">
        <v>4.18</v>
      </c>
      <c r="G37" s="37">
        <v>3.64</v>
      </c>
      <c r="H37" s="37">
        <v>3.29</v>
      </c>
      <c r="I37" s="37">
        <v>3.25</v>
      </c>
      <c r="J37" s="38">
        <v>2.69</v>
      </c>
      <c r="K37" s="22"/>
      <c r="L37" s="22"/>
      <c r="M37" s="22"/>
      <c r="N37" s="22"/>
      <c r="O37" s="22"/>
      <c r="P37" s="22"/>
    </row>
    <row r="38" spans="1:16" ht="39" customHeight="1">
      <c r="A38" s="22"/>
      <c r="B38" s="35"/>
      <c r="C38" s="1238" t="s">
        <v>551</v>
      </c>
      <c r="D38" s="1239"/>
      <c r="E38" s="1240"/>
      <c r="F38" s="36">
        <v>3.99</v>
      </c>
      <c r="G38" s="37">
        <v>2.8</v>
      </c>
      <c r="H38" s="37">
        <v>2.79</v>
      </c>
      <c r="I38" s="37">
        <v>2.61</v>
      </c>
      <c r="J38" s="38">
        <v>2.2999999999999998</v>
      </c>
      <c r="K38" s="22"/>
      <c r="L38" s="22"/>
      <c r="M38" s="22"/>
      <c r="N38" s="22"/>
      <c r="O38" s="22"/>
      <c r="P38" s="22"/>
    </row>
    <row r="39" spans="1:16" ht="39" customHeight="1">
      <c r="A39" s="22"/>
      <c r="B39" s="35"/>
      <c r="C39" s="1238" t="s">
        <v>552</v>
      </c>
      <c r="D39" s="1239"/>
      <c r="E39" s="1240"/>
      <c r="F39" s="36">
        <v>2.04</v>
      </c>
      <c r="G39" s="37">
        <v>2.25</v>
      </c>
      <c r="H39" s="37">
        <v>2.0499999999999998</v>
      </c>
      <c r="I39" s="37">
        <v>0.78</v>
      </c>
      <c r="J39" s="38">
        <v>1.36</v>
      </c>
      <c r="K39" s="22"/>
      <c r="L39" s="22"/>
      <c r="M39" s="22"/>
      <c r="N39" s="22"/>
      <c r="O39" s="22"/>
      <c r="P39" s="22"/>
    </row>
    <row r="40" spans="1:16" ht="39" customHeight="1">
      <c r="A40" s="22"/>
      <c r="B40" s="35"/>
      <c r="C40" s="1238" t="s">
        <v>553</v>
      </c>
      <c r="D40" s="1239"/>
      <c r="E40" s="1240"/>
      <c r="F40" s="36">
        <v>0.24</v>
      </c>
      <c r="G40" s="37">
        <v>0.22</v>
      </c>
      <c r="H40" s="37">
        <v>0.3</v>
      </c>
      <c r="I40" s="37">
        <v>0.36</v>
      </c>
      <c r="J40" s="38">
        <v>0.24</v>
      </c>
      <c r="K40" s="22"/>
      <c r="L40" s="22"/>
      <c r="M40" s="22"/>
      <c r="N40" s="22"/>
      <c r="O40" s="22"/>
      <c r="P40" s="22"/>
    </row>
    <row r="41" spans="1:16" ht="39" customHeight="1">
      <c r="A41" s="22"/>
      <c r="B41" s="35"/>
      <c r="C41" s="1238" t="s">
        <v>554</v>
      </c>
      <c r="D41" s="1239"/>
      <c r="E41" s="1240"/>
      <c r="F41" s="36">
        <v>0.11</v>
      </c>
      <c r="G41" s="37">
        <v>7.0000000000000007E-2</v>
      </c>
      <c r="H41" s="37">
        <v>0.06</v>
      </c>
      <c r="I41" s="37">
        <v>0.06</v>
      </c>
      <c r="J41" s="38">
        <v>0.13</v>
      </c>
      <c r="K41" s="22"/>
      <c r="L41" s="22"/>
      <c r="M41" s="22"/>
      <c r="N41" s="22"/>
      <c r="O41" s="22"/>
      <c r="P41" s="22"/>
    </row>
    <row r="42" spans="1:16" ht="39" customHeight="1">
      <c r="A42" s="22"/>
      <c r="B42" s="39"/>
      <c r="C42" s="1238" t="s">
        <v>555</v>
      </c>
      <c r="D42" s="1239"/>
      <c r="E42" s="1240"/>
      <c r="F42" s="36" t="s">
        <v>499</v>
      </c>
      <c r="G42" s="37" t="s">
        <v>499</v>
      </c>
      <c r="H42" s="37" t="s">
        <v>499</v>
      </c>
      <c r="I42" s="37" t="s">
        <v>499</v>
      </c>
      <c r="J42" s="38" t="s">
        <v>499</v>
      </c>
      <c r="K42" s="22"/>
      <c r="L42" s="22"/>
      <c r="M42" s="22"/>
      <c r="N42" s="22"/>
      <c r="O42" s="22"/>
      <c r="P42" s="22"/>
    </row>
    <row r="43" spans="1:16" ht="39" customHeight="1" thickBot="1">
      <c r="A43" s="22"/>
      <c r="B43" s="40"/>
      <c r="C43" s="1241" t="s">
        <v>556</v>
      </c>
      <c r="D43" s="1242"/>
      <c r="E43" s="1243"/>
      <c r="F43" s="41">
        <v>0.18</v>
      </c>
      <c r="G43" s="42">
        <v>0.22</v>
      </c>
      <c r="H43" s="42">
        <v>0.56000000000000005</v>
      </c>
      <c r="I43" s="42">
        <v>0.11</v>
      </c>
      <c r="J43" s="43">
        <v>0.14000000000000001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VKhG5ETPguMC98BgQeURmrWBc6Cwq/5hr/6czBVytSB0rV2rzKRxFJ64W1cO5sw4or/LrW6xeyVV5zK7Qz16g==" saltValue="/XW09q1KmTwwVJ3nVkOa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46" t="s">
        <v>11</v>
      </c>
      <c r="C45" s="1247"/>
      <c r="D45" s="58"/>
      <c r="E45" s="1252" t="s">
        <v>12</v>
      </c>
      <c r="F45" s="1252"/>
      <c r="G45" s="1252"/>
      <c r="H45" s="1252"/>
      <c r="I45" s="1252"/>
      <c r="J45" s="1253"/>
      <c r="K45" s="59">
        <v>442</v>
      </c>
      <c r="L45" s="60">
        <v>482</v>
      </c>
      <c r="M45" s="60">
        <v>533</v>
      </c>
      <c r="N45" s="60">
        <v>574</v>
      </c>
      <c r="O45" s="61">
        <v>585</v>
      </c>
      <c r="P45" s="48"/>
      <c r="Q45" s="48"/>
      <c r="R45" s="48"/>
      <c r="S45" s="48"/>
      <c r="T45" s="48"/>
      <c r="U45" s="48"/>
    </row>
    <row r="46" spans="1:21" ht="30.75" customHeight="1">
      <c r="A46" s="48"/>
      <c r="B46" s="1248"/>
      <c r="C46" s="1249"/>
      <c r="D46" s="62"/>
      <c r="E46" s="1254" t="s">
        <v>13</v>
      </c>
      <c r="F46" s="1254"/>
      <c r="G46" s="1254"/>
      <c r="H46" s="1254"/>
      <c r="I46" s="1254"/>
      <c r="J46" s="1255"/>
      <c r="K46" s="63" t="s">
        <v>499</v>
      </c>
      <c r="L46" s="64" t="s">
        <v>499</v>
      </c>
      <c r="M46" s="64" t="s">
        <v>499</v>
      </c>
      <c r="N46" s="64" t="s">
        <v>499</v>
      </c>
      <c r="O46" s="65" t="s">
        <v>499</v>
      </c>
      <c r="P46" s="48"/>
      <c r="Q46" s="48"/>
      <c r="R46" s="48"/>
      <c r="S46" s="48"/>
      <c r="T46" s="48"/>
      <c r="U46" s="48"/>
    </row>
    <row r="47" spans="1:21" ht="30.75" customHeight="1">
      <c r="A47" s="48"/>
      <c r="B47" s="1248"/>
      <c r="C47" s="1249"/>
      <c r="D47" s="62"/>
      <c r="E47" s="1254" t="s">
        <v>14</v>
      </c>
      <c r="F47" s="1254"/>
      <c r="G47" s="1254"/>
      <c r="H47" s="1254"/>
      <c r="I47" s="1254"/>
      <c r="J47" s="1255"/>
      <c r="K47" s="63" t="s">
        <v>499</v>
      </c>
      <c r="L47" s="64" t="s">
        <v>499</v>
      </c>
      <c r="M47" s="64" t="s">
        <v>499</v>
      </c>
      <c r="N47" s="64" t="s">
        <v>499</v>
      </c>
      <c r="O47" s="65" t="s">
        <v>499</v>
      </c>
      <c r="P47" s="48"/>
      <c r="Q47" s="48"/>
      <c r="R47" s="48"/>
      <c r="S47" s="48"/>
      <c r="T47" s="48"/>
      <c r="U47" s="48"/>
    </row>
    <row r="48" spans="1:21" ht="30.75" customHeight="1">
      <c r="A48" s="48"/>
      <c r="B48" s="1248"/>
      <c r="C48" s="1249"/>
      <c r="D48" s="62"/>
      <c r="E48" s="1254" t="s">
        <v>15</v>
      </c>
      <c r="F48" s="1254"/>
      <c r="G48" s="1254"/>
      <c r="H48" s="1254"/>
      <c r="I48" s="1254"/>
      <c r="J48" s="1255"/>
      <c r="K48" s="63">
        <v>268</v>
      </c>
      <c r="L48" s="64">
        <v>278</v>
      </c>
      <c r="M48" s="64">
        <v>297</v>
      </c>
      <c r="N48" s="64">
        <v>291</v>
      </c>
      <c r="O48" s="65">
        <v>303</v>
      </c>
      <c r="P48" s="48"/>
      <c r="Q48" s="48"/>
      <c r="R48" s="48"/>
      <c r="S48" s="48"/>
      <c r="T48" s="48"/>
      <c r="U48" s="48"/>
    </row>
    <row r="49" spans="1:21" ht="30.75" customHeight="1">
      <c r="A49" s="48"/>
      <c r="B49" s="1248"/>
      <c r="C49" s="1249"/>
      <c r="D49" s="62"/>
      <c r="E49" s="1254" t="s">
        <v>16</v>
      </c>
      <c r="F49" s="1254"/>
      <c r="G49" s="1254"/>
      <c r="H49" s="1254"/>
      <c r="I49" s="1254"/>
      <c r="J49" s="1255"/>
      <c r="K49" s="63">
        <v>14</v>
      </c>
      <c r="L49" s="64">
        <v>19</v>
      </c>
      <c r="M49" s="64">
        <v>18</v>
      </c>
      <c r="N49" s="64">
        <v>19</v>
      </c>
      <c r="O49" s="65">
        <v>8</v>
      </c>
      <c r="P49" s="48"/>
      <c r="Q49" s="48"/>
      <c r="R49" s="48"/>
      <c r="S49" s="48"/>
      <c r="T49" s="48"/>
      <c r="U49" s="48"/>
    </row>
    <row r="50" spans="1:21" ht="30.75" customHeight="1">
      <c r="A50" s="48"/>
      <c r="B50" s="1248"/>
      <c r="C50" s="1249"/>
      <c r="D50" s="62"/>
      <c r="E50" s="1254" t="s">
        <v>17</v>
      </c>
      <c r="F50" s="1254"/>
      <c r="G50" s="1254"/>
      <c r="H50" s="1254"/>
      <c r="I50" s="1254"/>
      <c r="J50" s="1255"/>
      <c r="K50" s="63" t="s">
        <v>499</v>
      </c>
      <c r="L50" s="64" t="s">
        <v>499</v>
      </c>
      <c r="M50" s="64" t="s">
        <v>499</v>
      </c>
      <c r="N50" s="64" t="s">
        <v>499</v>
      </c>
      <c r="O50" s="65" t="s">
        <v>499</v>
      </c>
      <c r="P50" s="48"/>
      <c r="Q50" s="48"/>
      <c r="R50" s="48"/>
      <c r="S50" s="48"/>
      <c r="T50" s="48"/>
      <c r="U50" s="48"/>
    </row>
    <row r="51" spans="1:21" ht="30.75" customHeight="1">
      <c r="A51" s="48"/>
      <c r="B51" s="1250"/>
      <c r="C51" s="1251"/>
      <c r="D51" s="66"/>
      <c r="E51" s="1254" t="s">
        <v>18</v>
      </c>
      <c r="F51" s="1254"/>
      <c r="G51" s="1254"/>
      <c r="H51" s="1254"/>
      <c r="I51" s="1254"/>
      <c r="J51" s="1255"/>
      <c r="K51" s="63" t="s">
        <v>499</v>
      </c>
      <c r="L51" s="64" t="s">
        <v>499</v>
      </c>
      <c r="M51" s="64" t="s">
        <v>499</v>
      </c>
      <c r="N51" s="64" t="s">
        <v>499</v>
      </c>
      <c r="O51" s="65" t="s">
        <v>499</v>
      </c>
      <c r="P51" s="48"/>
      <c r="Q51" s="48"/>
      <c r="R51" s="48"/>
      <c r="S51" s="48"/>
      <c r="T51" s="48"/>
      <c r="U51" s="48"/>
    </row>
    <row r="52" spans="1:21" ht="30.75" customHeight="1">
      <c r="A52" s="48"/>
      <c r="B52" s="1256" t="s">
        <v>19</v>
      </c>
      <c r="C52" s="1257"/>
      <c r="D52" s="66"/>
      <c r="E52" s="1254" t="s">
        <v>20</v>
      </c>
      <c r="F52" s="1254"/>
      <c r="G52" s="1254"/>
      <c r="H52" s="1254"/>
      <c r="I52" s="1254"/>
      <c r="J52" s="1255"/>
      <c r="K52" s="63">
        <v>535</v>
      </c>
      <c r="L52" s="64">
        <v>562</v>
      </c>
      <c r="M52" s="64">
        <v>613</v>
      </c>
      <c r="N52" s="64">
        <v>626</v>
      </c>
      <c r="O52" s="65">
        <v>646</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189</v>
      </c>
      <c r="L53" s="69">
        <v>217</v>
      </c>
      <c r="M53" s="69">
        <v>235</v>
      </c>
      <c r="N53" s="69">
        <v>258</v>
      </c>
      <c r="O53" s="70">
        <v>250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557</v>
      </c>
      <c r="L56" s="80" t="s">
        <v>558</v>
      </c>
      <c r="M56" s="80" t="s">
        <v>559</v>
      </c>
      <c r="N56" s="80" t="s">
        <v>560</v>
      </c>
      <c r="O56" s="81" t="s">
        <v>561</v>
      </c>
      <c r="P56" s="48"/>
      <c r="Q56" s="48"/>
      <c r="R56" s="48"/>
      <c r="S56" s="48"/>
      <c r="T56" s="48"/>
      <c r="U56" s="48"/>
    </row>
    <row r="57" spans="1:21" ht="31.5" customHeight="1">
      <c r="B57" s="1262" t="s">
        <v>25</v>
      </c>
      <c r="C57" s="1263"/>
      <c r="D57" s="1266" t="s">
        <v>26</v>
      </c>
      <c r="E57" s="1267"/>
      <c r="F57" s="1267"/>
      <c r="G57" s="1267"/>
      <c r="H57" s="1267"/>
      <c r="I57" s="1267"/>
      <c r="J57" s="1268"/>
      <c r="K57" s="82" t="s">
        <v>578</v>
      </c>
      <c r="L57" s="83" t="s">
        <v>578</v>
      </c>
      <c r="M57" s="83" t="s">
        <v>578</v>
      </c>
      <c r="N57" s="83" t="s">
        <v>578</v>
      </c>
      <c r="O57" s="84" t="s">
        <v>578</v>
      </c>
    </row>
    <row r="58" spans="1:21" ht="31.5" customHeight="1" thickBot="1">
      <c r="B58" s="1264"/>
      <c r="C58" s="1265"/>
      <c r="D58" s="1269" t="s">
        <v>27</v>
      </c>
      <c r="E58" s="1270"/>
      <c r="F58" s="1270"/>
      <c r="G58" s="1270"/>
      <c r="H58" s="1270"/>
      <c r="I58" s="1270"/>
      <c r="J58" s="1271"/>
      <c r="K58" s="85" t="s">
        <v>578</v>
      </c>
      <c r="L58" s="86" t="s">
        <v>578</v>
      </c>
      <c r="M58" s="86" t="s">
        <v>578</v>
      </c>
      <c r="N58" s="86" t="s">
        <v>578</v>
      </c>
      <c r="O58" s="87" t="s">
        <v>578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qSXaRyOu3QQjht3PFp/Gp9PmXn7mMcQtE5CUerj0aYEUrfxUkyxpNHrQMReYiKLsJC2Ym2i33xhsLM3W/85wA==" saltValue="fO0I8guxQXzPi+YoaMzh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8" orientation="landscape" cellComments="asDisplayed"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92"/>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540</v>
      </c>
      <c r="J40" s="99" t="s">
        <v>541</v>
      </c>
      <c r="K40" s="99" t="s">
        <v>542</v>
      </c>
      <c r="L40" s="99" t="s">
        <v>543</v>
      </c>
      <c r="M40" s="100" t="s">
        <v>544</v>
      </c>
    </row>
    <row r="41" spans="2:13" ht="27.75" customHeight="1">
      <c r="B41" s="1272" t="s">
        <v>30</v>
      </c>
      <c r="C41" s="1273"/>
      <c r="D41" s="101"/>
      <c r="E41" s="1278" t="s">
        <v>31</v>
      </c>
      <c r="F41" s="1278"/>
      <c r="G41" s="1278"/>
      <c r="H41" s="1279"/>
      <c r="I41" s="102">
        <v>5602</v>
      </c>
      <c r="J41" s="103">
        <v>5798</v>
      </c>
      <c r="K41" s="103">
        <v>6140</v>
      </c>
      <c r="L41" s="103">
        <v>6248</v>
      </c>
      <c r="M41" s="104">
        <v>6323</v>
      </c>
    </row>
    <row r="42" spans="2:13" ht="27.75" customHeight="1">
      <c r="B42" s="1274"/>
      <c r="C42" s="1275"/>
      <c r="D42" s="105"/>
      <c r="E42" s="1280" t="s">
        <v>32</v>
      </c>
      <c r="F42" s="1280"/>
      <c r="G42" s="1280"/>
      <c r="H42" s="1281"/>
      <c r="I42" s="106" t="s">
        <v>499</v>
      </c>
      <c r="J42" s="107" t="s">
        <v>499</v>
      </c>
      <c r="K42" s="107" t="s">
        <v>499</v>
      </c>
      <c r="L42" s="107" t="s">
        <v>499</v>
      </c>
      <c r="M42" s="108" t="s">
        <v>499</v>
      </c>
    </row>
    <row r="43" spans="2:13" ht="27.75" customHeight="1">
      <c r="B43" s="1274"/>
      <c r="C43" s="1275"/>
      <c r="D43" s="105"/>
      <c r="E43" s="1280" t="s">
        <v>33</v>
      </c>
      <c r="F43" s="1280"/>
      <c r="G43" s="1280"/>
      <c r="H43" s="1281"/>
      <c r="I43" s="106">
        <v>3302</v>
      </c>
      <c r="J43" s="107">
        <v>3329</v>
      </c>
      <c r="K43" s="107">
        <v>3202</v>
      </c>
      <c r="L43" s="107">
        <v>2849</v>
      </c>
      <c r="M43" s="108">
        <v>2640</v>
      </c>
    </row>
    <row r="44" spans="2:13" ht="27.75" customHeight="1">
      <c r="B44" s="1274"/>
      <c r="C44" s="1275"/>
      <c r="D44" s="105"/>
      <c r="E44" s="1280" t="s">
        <v>34</v>
      </c>
      <c r="F44" s="1280"/>
      <c r="G44" s="1280"/>
      <c r="H44" s="1281"/>
      <c r="I44" s="106">
        <v>37</v>
      </c>
      <c r="J44" s="107">
        <v>30</v>
      </c>
      <c r="K44" s="107">
        <v>21</v>
      </c>
      <c r="L44" s="107">
        <v>12</v>
      </c>
      <c r="M44" s="108">
        <v>36</v>
      </c>
    </row>
    <row r="45" spans="2:13" ht="27.75" customHeight="1">
      <c r="B45" s="1274"/>
      <c r="C45" s="1275"/>
      <c r="D45" s="105"/>
      <c r="E45" s="1280" t="s">
        <v>35</v>
      </c>
      <c r="F45" s="1280"/>
      <c r="G45" s="1280"/>
      <c r="H45" s="1281"/>
      <c r="I45" s="106">
        <v>767</v>
      </c>
      <c r="J45" s="107">
        <v>730</v>
      </c>
      <c r="K45" s="107">
        <v>613</v>
      </c>
      <c r="L45" s="107">
        <v>646</v>
      </c>
      <c r="M45" s="108">
        <v>624</v>
      </c>
    </row>
    <row r="46" spans="2:13" ht="27.75" customHeight="1">
      <c r="B46" s="1274"/>
      <c r="C46" s="1275"/>
      <c r="D46" s="109"/>
      <c r="E46" s="1280" t="s">
        <v>36</v>
      </c>
      <c r="F46" s="1280"/>
      <c r="G46" s="1280"/>
      <c r="H46" s="1281"/>
      <c r="I46" s="106" t="s">
        <v>499</v>
      </c>
      <c r="J46" s="107" t="s">
        <v>499</v>
      </c>
      <c r="K46" s="107" t="s">
        <v>499</v>
      </c>
      <c r="L46" s="107" t="s">
        <v>499</v>
      </c>
      <c r="M46" s="108" t="s">
        <v>499</v>
      </c>
    </row>
    <row r="47" spans="2:13" ht="27.75" customHeight="1">
      <c r="B47" s="1274"/>
      <c r="C47" s="1275"/>
      <c r="D47" s="110"/>
      <c r="E47" s="1282" t="s">
        <v>37</v>
      </c>
      <c r="F47" s="1283"/>
      <c r="G47" s="1283"/>
      <c r="H47" s="1284"/>
      <c r="I47" s="106" t="s">
        <v>499</v>
      </c>
      <c r="J47" s="107" t="s">
        <v>499</v>
      </c>
      <c r="K47" s="107" t="s">
        <v>499</v>
      </c>
      <c r="L47" s="107" t="s">
        <v>499</v>
      </c>
      <c r="M47" s="108" t="s">
        <v>499</v>
      </c>
    </row>
    <row r="48" spans="2:13" ht="27.75" customHeight="1">
      <c r="B48" s="1274"/>
      <c r="C48" s="1275"/>
      <c r="D48" s="105"/>
      <c r="E48" s="1280" t="s">
        <v>38</v>
      </c>
      <c r="F48" s="1280"/>
      <c r="G48" s="1280"/>
      <c r="H48" s="1281"/>
      <c r="I48" s="106" t="s">
        <v>499</v>
      </c>
      <c r="J48" s="107" t="s">
        <v>499</v>
      </c>
      <c r="K48" s="107" t="s">
        <v>499</v>
      </c>
      <c r="L48" s="107" t="s">
        <v>499</v>
      </c>
      <c r="M48" s="108" t="s">
        <v>499</v>
      </c>
    </row>
    <row r="49" spans="2:13" ht="27.75" customHeight="1">
      <c r="B49" s="1276"/>
      <c r="C49" s="1277"/>
      <c r="D49" s="105"/>
      <c r="E49" s="1280" t="s">
        <v>39</v>
      </c>
      <c r="F49" s="1280"/>
      <c r="G49" s="1280"/>
      <c r="H49" s="1281"/>
      <c r="I49" s="106" t="s">
        <v>499</v>
      </c>
      <c r="J49" s="107" t="s">
        <v>499</v>
      </c>
      <c r="K49" s="107" t="s">
        <v>499</v>
      </c>
      <c r="L49" s="107" t="s">
        <v>499</v>
      </c>
      <c r="M49" s="108" t="s">
        <v>499</v>
      </c>
    </row>
    <row r="50" spans="2:13" ht="27.75" customHeight="1">
      <c r="B50" s="1285" t="s">
        <v>40</v>
      </c>
      <c r="C50" s="1286"/>
      <c r="D50" s="111"/>
      <c r="E50" s="1280" t="s">
        <v>41</v>
      </c>
      <c r="F50" s="1280"/>
      <c r="G50" s="1280"/>
      <c r="H50" s="1281"/>
      <c r="I50" s="106">
        <v>1392</v>
      </c>
      <c r="J50" s="107">
        <v>1598</v>
      </c>
      <c r="K50" s="107">
        <v>1544</v>
      </c>
      <c r="L50" s="107">
        <v>1551</v>
      </c>
      <c r="M50" s="108">
        <v>1426</v>
      </c>
    </row>
    <row r="51" spans="2:13" ht="27.75" customHeight="1">
      <c r="B51" s="1274"/>
      <c r="C51" s="1275"/>
      <c r="D51" s="105"/>
      <c r="E51" s="1280" t="s">
        <v>42</v>
      </c>
      <c r="F51" s="1280"/>
      <c r="G51" s="1280"/>
      <c r="H51" s="1281"/>
      <c r="I51" s="106">
        <v>133</v>
      </c>
      <c r="J51" s="107">
        <v>114</v>
      </c>
      <c r="K51" s="107">
        <v>295</v>
      </c>
      <c r="L51" s="107">
        <v>278</v>
      </c>
      <c r="M51" s="108">
        <v>265</v>
      </c>
    </row>
    <row r="52" spans="2:13" ht="27.75" customHeight="1">
      <c r="B52" s="1276"/>
      <c r="C52" s="1277"/>
      <c r="D52" s="105"/>
      <c r="E52" s="1280" t="s">
        <v>43</v>
      </c>
      <c r="F52" s="1280"/>
      <c r="G52" s="1280"/>
      <c r="H52" s="1281"/>
      <c r="I52" s="106">
        <v>5921</v>
      </c>
      <c r="J52" s="107">
        <v>6509</v>
      </c>
      <c r="K52" s="107">
        <v>6393</v>
      </c>
      <c r="L52" s="107">
        <v>6451</v>
      </c>
      <c r="M52" s="108">
        <v>6345</v>
      </c>
    </row>
    <row r="53" spans="2:13" ht="27.75" customHeight="1" thickBot="1">
      <c r="B53" s="1287" t="s">
        <v>44</v>
      </c>
      <c r="C53" s="1288"/>
      <c r="D53" s="112"/>
      <c r="E53" s="1289" t="s">
        <v>45</v>
      </c>
      <c r="F53" s="1289"/>
      <c r="G53" s="1289"/>
      <c r="H53" s="1290"/>
      <c r="I53" s="113">
        <v>2261</v>
      </c>
      <c r="J53" s="114">
        <v>1666</v>
      </c>
      <c r="K53" s="114">
        <v>1745</v>
      </c>
      <c r="L53" s="114">
        <v>1475</v>
      </c>
      <c r="M53" s="115">
        <v>1587</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row r="87" ht="13.5" hidden="1" customHeight="1"/>
    <row r="88" ht="13.5" hidden="1" customHeight="1"/>
    <row r="89" ht="13.5" hidden="1" customHeight="1"/>
    <row r="90" ht="13.5" hidden="1" customHeight="1"/>
    <row r="91" ht="13.5" hidden="1" customHeight="1"/>
    <row r="92" ht="13.5" hidden="1" customHeight="1"/>
  </sheetData>
  <sheetProtection algorithmName="SHA-512" hashValue="g0sCcKrZr8499SQvoICBzK7TAhGWxpbw9Q3kxG5Cz00dB6JCaAE29hHawewO5bbbImG8W0YpRH9rrJS+NhV5CA==" saltValue="vktvDtrgtauSBBraPEpQ2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5" orientation="landscape" cellComments="asDisplayed"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2"/>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542</v>
      </c>
      <c r="G54" s="124" t="s">
        <v>543</v>
      </c>
      <c r="H54" s="125" t="s">
        <v>544</v>
      </c>
    </row>
    <row r="55" spans="2:8" ht="52.5" customHeight="1">
      <c r="B55" s="126"/>
      <c r="C55" s="1299" t="s">
        <v>48</v>
      </c>
      <c r="D55" s="1299"/>
      <c r="E55" s="1300"/>
      <c r="F55" s="127">
        <v>746</v>
      </c>
      <c r="G55" s="127">
        <v>810</v>
      </c>
      <c r="H55" s="128">
        <v>666</v>
      </c>
    </row>
    <row r="56" spans="2:8" ht="52.5" customHeight="1">
      <c r="B56" s="129"/>
      <c r="C56" s="1301" t="s">
        <v>49</v>
      </c>
      <c r="D56" s="1301"/>
      <c r="E56" s="1302"/>
      <c r="F56" s="130">
        <v>202</v>
      </c>
      <c r="G56" s="130">
        <v>215</v>
      </c>
      <c r="H56" s="131">
        <v>106</v>
      </c>
    </row>
    <row r="57" spans="2:8" ht="53.25" customHeight="1">
      <c r="B57" s="129"/>
      <c r="C57" s="1303" t="s">
        <v>50</v>
      </c>
      <c r="D57" s="1303"/>
      <c r="E57" s="1304"/>
      <c r="F57" s="132">
        <v>344</v>
      </c>
      <c r="G57" s="132">
        <v>206</v>
      </c>
      <c r="H57" s="133">
        <v>294</v>
      </c>
    </row>
    <row r="58" spans="2:8" ht="45.75" customHeight="1">
      <c r="B58" s="134"/>
      <c r="C58" s="1291" t="s">
        <v>573</v>
      </c>
      <c r="D58" s="1292"/>
      <c r="E58" s="1293"/>
      <c r="F58" s="135">
        <v>233</v>
      </c>
      <c r="G58" s="135">
        <v>81</v>
      </c>
      <c r="H58" s="136">
        <v>185</v>
      </c>
    </row>
    <row r="59" spans="2:8" ht="45.75" customHeight="1">
      <c r="B59" s="134"/>
      <c r="C59" s="1291" t="s">
        <v>574</v>
      </c>
      <c r="D59" s="1292"/>
      <c r="E59" s="1293"/>
      <c r="F59" s="135">
        <v>26</v>
      </c>
      <c r="G59" s="135">
        <v>48</v>
      </c>
      <c r="H59" s="136">
        <v>30</v>
      </c>
    </row>
    <row r="60" spans="2:8" ht="45.75" customHeight="1">
      <c r="B60" s="134"/>
      <c r="C60" s="1291" t="s">
        <v>575</v>
      </c>
      <c r="D60" s="1292"/>
      <c r="E60" s="1293"/>
      <c r="F60" s="135">
        <v>23</v>
      </c>
      <c r="G60" s="135">
        <v>23</v>
      </c>
      <c r="H60" s="136">
        <v>23</v>
      </c>
    </row>
    <row r="61" spans="2:8" ht="45.75" customHeight="1">
      <c r="B61" s="134"/>
      <c r="C61" s="1291" t="s">
        <v>576</v>
      </c>
      <c r="D61" s="1292"/>
      <c r="E61" s="1293"/>
      <c r="F61" s="135">
        <v>8</v>
      </c>
      <c r="G61" s="135">
        <v>13</v>
      </c>
      <c r="H61" s="136">
        <v>15</v>
      </c>
    </row>
    <row r="62" spans="2:8" ht="45.75" customHeight="1" thickBot="1">
      <c r="B62" s="137"/>
      <c r="C62" s="1294" t="s">
        <v>577</v>
      </c>
      <c r="D62" s="1295"/>
      <c r="E62" s="1296"/>
      <c r="F62" s="138">
        <v>10</v>
      </c>
      <c r="G62" s="138">
        <v>9</v>
      </c>
      <c r="H62" s="139">
        <v>10</v>
      </c>
    </row>
    <row r="63" spans="2:8" ht="52.5" customHeight="1" thickBot="1">
      <c r="B63" s="140"/>
      <c r="C63" s="1297" t="s">
        <v>51</v>
      </c>
      <c r="D63" s="1297"/>
      <c r="E63" s="1298"/>
      <c r="F63" s="141">
        <v>1292</v>
      </c>
      <c r="G63" s="141">
        <v>1231</v>
      </c>
      <c r="H63" s="142">
        <v>1066</v>
      </c>
    </row>
    <row r="64" spans="2:8" ht="15" customHeight="1"/>
    <row r="65" ht="0" hidden="1" customHeight="1"/>
    <row r="66" ht="0" hidden="1" customHeight="1"/>
    <row r="67" ht="0" hidden="1" customHeight="1"/>
    <row r="68" ht="0" hidden="1" customHeight="1"/>
    <row r="69" ht="0" hidden="1" customHeight="1"/>
    <row r="70" ht="0" hidden="1" customHeight="1"/>
    <row r="71" ht="0" hidden="1" customHeight="1"/>
    <row r="72" ht="0" hidden="1" customHeight="1"/>
  </sheetData>
  <sheetProtection algorithmName="SHA-512" hashValue="Ftv2brHLpgemSYeG3rOpzmxiQZCigWorlupBDi4gqCU6/1ORrNWdlQOnv1tCQnM3wYFSlYF5L8EeyBf0H/54Lg==" saltValue="490ttBss7yKdtczpY9B1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595</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591</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06" t="s">
        <v>594</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5">
      <c r="B44" s="386"/>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5">
      <c r="B45" s="386"/>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5">
      <c r="B46" s="386"/>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5">
      <c r="B47" s="386"/>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589</v>
      </c>
    </row>
    <row r="50" spans="1:109" ht="13.5">
      <c r="B50" s="386"/>
      <c r="G50" s="1315"/>
      <c r="H50" s="1315"/>
      <c r="I50" s="1315"/>
      <c r="J50" s="1315"/>
      <c r="K50" s="395"/>
      <c r="L50" s="395"/>
      <c r="M50" s="394"/>
      <c r="N50" s="394"/>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540</v>
      </c>
      <c r="BQ50" s="1319"/>
      <c r="BR50" s="1319"/>
      <c r="BS50" s="1319"/>
      <c r="BT50" s="1319"/>
      <c r="BU50" s="1319"/>
      <c r="BV50" s="1319"/>
      <c r="BW50" s="1319"/>
      <c r="BX50" s="1319" t="s">
        <v>541</v>
      </c>
      <c r="BY50" s="1319"/>
      <c r="BZ50" s="1319"/>
      <c r="CA50" s="1319"/>
      <c r="CB50" s="1319"/>
      <c r="CC50" s="1319"/>
      <c r="CD50" s="1319"/>
      <c r="CE50" s="1319"/>
      <c r="CF50" s="1319" t="s">
        <v>542</v>
      </c>
      <c r="CG50" s="1319"/>
      <c r="CH50" s="1319"/>
      <c r="CI50" s="1319"/>
      <c r="CJ50" s="1319"/>
      <c r="CK50" s="1319"/>
      <c r="CL50" s="1319"/>
      <c r="CM50" s="1319"/>
      <c r="CN50" s="1319" t="s">
        <v>543</v>
      </c>
      <c r="CO50" s="1319"/>
      <c r="CP50" s="1319"/>
      <c r="CQ50" s="1319"/>
      <c r="CR50" s="1319"/>
      <c r="CS50" s="1319"/>
      <c r="CT50" s="1319"/>
      <c r="CU50" s="1319"/>
      <c r="CV50" s="1319" t="s">
        <v>544</v>
      </c>
      <c r="CW50" s="1319"/>
      <c r="CX50" s="1319"/>
      <c r="CY50" s="1319"/>
      <c r="CZ50" s="1319"/>
      <c r="DA50" s="1319"/>
      <c r="DB50" s="1319"/>
      <c r="DC50" s="1319"/>
    </row>
    <row r="51" spans="1:109" ht="13.5" customHeight="1">
      <c r="B51" s="386"/>
      <c r="G51" s="1325"/>
      <c r="H51" s="1325"/>
      <c r="I51" s="1323"/>
      <c r="J51" s="1323"/>
      <c r="K51" s="1322"/>
      <c r="L51" s="1322"/>
      <c r="M51" s="1322"/>
      <c r="N51" s="1322"/>
      <c r="AM51" s="393"/>
      <c r="AN51" s="1321" t="s">
        <v>588</v>
      </c>
      <c r="AO51" s="1321"/>
      <c r="AP51" s="1321"/>
      <c r="AQ51" s="1321"/>
      <c r="AR51" s="1321"/>
      <c r="AS51" s="1321"/>
      <c r="AT51" s="1321"/>
      <c r="AU51" s="1321"/>
      <c r="AV51" s="1321"/>
      <c r="AW51" s="1321"/>
      <c r="AX51" s="1321"/>
      <c r="AY51" s="1321"/>
      <c r="AZ51" s="1321"/>
      <c r="BA51" s="1321"/>
      <c r="BB51" s="1321" t="s">
        <v>586</v>
      </c>
      <c r="BC51" s="1321"/>
      <c r="BD51" s="1321"/>
      <c r="BE51" s="1321"/>
      <c r="BF51" s="1321"/>
      <c r="BG51" s="1321"/>
      <c r="BH51" s="1321"/>
      <c r="BI51" s="1321"/>
      <c r="BJ51" s="1321"/>
      <c r="BK51" s="1321"/>
      <c r="BL51" s="1321"/>
      <c r="BM51" s="1321"/>
      <c r="BN51" s="1321"/>
      <c r="BO51" s="1321"/>
      <c r="BP51" s="1320"/>
      <c r="BQ51" s="1305"/>
      <c r="BR51" s="1305"/>
      <c r="BS51" s="1305"/>
      <c r="BT51" s="1305"/>
      <c r="BU51" s="1305"/>
      <c r="BV51" s="1305"/>
      <c r="BW51" s="1305"/>
      <c r="BX51" s="1320"/>
      <c r="BY51" s="1305"/>
      <c r="BZ51" s="1305"/>
      <c r="CA51" s="1305"/>
      <c r="CB51" s="1305"/>
      <c r="CC51" s="1305"/>
      <c r="CD51" s="1305"/>
      <c r="CE51" s="1305"/>
      <c r="CF51" s="1305">
        <v>56.3</v>
      </c>
      <c r="CG51" s="1305"/>
      <c r="CH51" s="1305"/>
      <c r="CI51" s="1305"/>
      <c r="CJ51" s="1305"/>
      <c r="CK51" s="1305"/>
      <c r="CL51" s="1305"/>
      <c r="CM51" s="1305"/>
      <c r="CN51" s="1305">
        <v>48.1</v>
      </c>
      <c r="CO51" s="1305"/>
      <c r="CP51" s="1305"/>
      <c r="CQ51" s="1305"/>
      <c r="CR51" s="1305"/>
      <c r="CS51" s="1305"/>
      <c r="CT51" s="1305"/>
      <c r="CU51" s="1305"/>
      <c r="CV51" s="1305">
        <v>52</v>
      </c>
      <c r="CW51" s="1305"/>
      <c r="CX51" s="1305"/>
      <c r="CY51" s="1305"/>
      <c r="CZ51" s="1305"/>
      <c r="DA51" s="1305"/>
      <c r="DB51" s="1305"/>
      <c r="DC51" s="1305"/>
    </row>
    <row r="52" spans="1:109" ht="13.5">
      <c r="B52" s="386"/>
      <c r="G52" s="1325"/>
      <c r="H52" s="1325"/>
      <c r="I52" s="1323"/>
      <c r="J52" s="1323"/>
      <c r="K52" s="1322"/>
      <c r="L52" s="1322"/>
      <c r="M52" s="1322"/>
      <c r="N52" s="1322"/>
      <c r="AM52" s="39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c r="A53" s="401"/>
      <c r="B53" s="386"/>
      <c r="G53" s="1325"/>
      <c r="H53" s="1325"/>
      <c r="I53" s="1315"/>
      <c r="J53" s="1315"/>
      <c r="K53" s="1322"/>
      <c r="L53" s="1322"/>
      <c r="M53" s="1322"/>
      <c r="N53" s="1322"/>
      <c r="AM53" s="393"/>
      <c r="AN53" s="1321"/>
      <c r="AO53" s="1321"/>
      <c r="AP53" s="1321"/>
      <c r="AQ53" s="1321"/>
      <c r="AR53" s="1321"/>
      <c r="AS53" s="1321"/>
      <c r="AT53" s="1321"/>
      <c r="AU53" s="1321"/>
      <c r="AV53" s="1321"/>
      <c r="AW53" s="1321"/>
      <c r="AX53" s="1321"/>
      <c r="AY53" s="1321"/>
      <c r="AZ53" s="1321"/>
      <c r="BA53" s="1321"/>
      <c r="BB53" s="1321" t="s">
        <v>593</v>
      </c>
      <c r="BC53" s="1321"/>
      <c r="BD53" s="1321"/>
      <c r="BE53" s="1321"/>
      <c r="BF53" s="1321"/>
      <c r="BG53" s="1321"/>
      <c r="BH53" s="1321"/>
      <c r="BI53" s="1321"/>
      <c r="BJ53" s="1321"/>
      <c r="BK53" s="1321"/>
      <c r="BL53" s="1321"/>
      <c r="BM53" s="1321"/>
      <c r="BN53" s="1321"/>
      <c r="BO53" s="1321"/>
      <c r="BP53" s="1320"/>
      <c r="BQ53" s="1305"/>
      <c r="BR53" s="1305"/>
      <c r="BS53" s="1305"/>
      <c r="BT53" s="1305"/>
      <c r="BU53" s="1305"/>
      <c r="BV53" s="1305"/>
      <c r="BW53" s="1305"/>
      <c r="BX53" s="1320"/>
      <c r="BY53" s="1305"/>
      <c r="BZ53" s="1305"/>
      <c r="CA53" s="1305"/>
      <c r="CB53" s="1305"/>
      <c r="CC53" s="1305"/>
      <c r="CD53" s="1305"/>
      <c r="CE53" s="1305"/>
      <c r="CF53" s="1305">
        <v>72.3</v>
      </c>
      <c r="CG53" s="1305"/>
      <c r="CH53" s="1305"/>
      <c r="CI53" s="1305"/>
      <c r="CJ53" s="1305"/>
      <c r="CK53" s="1305"/>
      <c r="CL53" s="1305"/>
      <c r="CM53" s="1305"/>
      <c r="CN53" s="1305">
        <v>68.8</v>
      </c>
      <c r="CO53" s="1305"/>
      <c r="CP53" s="1305"/>
      <c r="CQ53" s="1305"/>
      <c r="CR53" s="1305"/>
      <c r="CS53" s="1305"/>
      <c r="CT53" s="1305"/>
      <c r="CU53" s="1305"/>
      <c r="CV53" s="1305">
        <v>70</v>
      </c>
      <c r="CW53" s="1305"/>
      <c r="CX53" s="1305"/>
      <c r="CY53" s="1305"/>
      <c r="CZ53" s="1305"/>
      <c r="DA53" s="1305"/>
      <c r="DB53" s="1305"/>
      <c r="DC53" s="1305"/>
    </row>
    <row r="54" spans="1:109" ht="13.5">
      <c r="A54" s="401"/>
      <c r="B54" s="386"/>
      <c r="G54" s="1325"/>
      <c r="H54" s="1325"/>
      <c r="I54" s="1315"/>
      <c r="J54" s="1315"/>
      <c r="K54" s="1322"/>
      <c r="L54" s="1322"/>
      <c r="M54" s="1322"/>
      <c r="N54" s="1322"/>
      <c r="AM54" s="39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c r="A55" s="401"/>
      <c r="B55" s="386"/>
      <c r="G55" s="1315"/>
      <c r="H55" s="1315"/>
      <c r="I55" s="1315"/>
      <c r="J55" s="1315"/>
      <c r="K55" s="1322"/>
      <c r="L55" s="1322"/>
      <c r="M55" s="1322"/>
      <c r="N55" s="1322"/>
      <c r="AN55" s="1319" t="s">
        <v>587</v>
      </c>
      <c r="AO55" s="1319"/>
      <c r="AP55" s="1319"/>
      <c r="AQ55" s="1319"/>
      <c r="AR55" s="1319"/>
      <c r="AS55" s="1319"/>
      <c r="AT55" s="1319"/>
      <c r="AU55" s="1319"/>
      <c r="AV55" s="1319"/>
      <c r="AW55" s="1319"/>
      <c r="AX55" s="1319"/>
      <c r="AY55" s="1319"/>
      <c r="AZ55" s="1319"/>
      <c r="BA55" s="1319"/>
      <c r="BB55" s="1321" t="s">
        <v>586</v>
      </c>
      <c r="BC55" s="1321"/>
      <c r="BD55" s="1321"/>
      <c r="BE55" s="1321"/>
      <c r="BF55" s="1321"/>
      <c r="BG55" s="1321"/>
      <c r="BH55" s="1321"/>
      <c r="BI55" s="1321"/>
      <c r="BJ55" s="1321"/>
      <c r="BK55" s="1321"/>
      <c r="BL55" s="1321"/>
      <c r="BM55" s="1321"/>
      <c r="BN55" s="1321"/>
      <c r="BO55" s="1321"/>
      <c r="BP55" s="1320"/>
      <c r="BQ55" s="1305"/>
      <c r="BR55" s="1305"/>
      <c r="BS55" s="1305"/>
      <c r="BT55" s="1305"/>
      <c r="BU55" s="1305"/>
      <c r="BV55" s="1305"/>
      <c r="BW55" s="1305"/>
      <c r="BX55" s="1320"/>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5">
      <c r="A56" s="401"/>
      <c r="B56" s="386"/>
      <c r="G56" s="1315"/>
      <c r="H56" s="1315"/>
      <c r="I56" s="1315"/>
      <c r="J56" s="1315"/>
      <c r="K56" s="1322"/>
      <c r="L56" s="1322"/>
      <c r="M56" s="1322"/>
      <c r="N56" s="1322"/>
      <c r="AN56" s="1319"/>
      <c r="AO56" s="1319"/>
      <c r="AP56" s="1319"/>
      <c r="AQ56" s="1319"/>
      <c r="AR56" s="1319"/>
      <c r="AS56" s="1319"/>
      <c r="AT56" s="1319"/>
      <c r="AU56" s="1319"/>
      <c r="AV56" s="1319"/>
      <c r="AW56" s="1319"/>
      <c r="AX56" s="1319"/>
      <c r="AY56" s="1319"/>
      <c r="AZ56" s="1319"/>
      <c r="BA56" s="1319"/>
      <c r="BB56" s="1321"/>
      <c r="BC56" s="1321"/>
      <c r="BD56" s="1321"/>
      <c r="BE56" s="1321"/>
      <c r="BF56" s="1321"/>
      <c r="BG56" s="1321"/>
      <c r="BH56" s="1321"/>
      <c r="BI56" s="1321"/>
      <c r="BJ56" s="1321"/>
      <c r="BK56" s="1321"/>
      <c r="BL56" s="1321"/>
      <c r="BM56" s="1321"/>
      <c r="BN56" s="1321"/>
      <c r="BO56" s="1321"/>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c r="B57" s="407"/>
      <c r="G57" s="1315"/>
      <c r="H57" s="1315"/>
      <c r="I57" s="1324"/>
      <c r="J57" s="1324"/>
      <c r="K57" s="1322"/>
      <c r="L57" s="1322"/>
      <c r="M57" s="1322"/>
      <c r="N57" s="1322"/>
      <c r="AM57" s="385"/>
      <c r="AN57" s="1319"/>
      <c r="AO57" s="1319"/>
      <c r="AP57" s="1319"/>
      <c r="AQ57" s="1319"/>
      <c r="AR57" s="1319"/>
      <c r="AS57" s="1319"/>
      <c r="AT57" s="1319"/>
      <c r="AU57" s="1319"/>
      <c r="AV57" s="1319"/>
      <c r="AW57" s="1319"/>
      <c r="AX57" s="1319"/>
      <c r="AY57" s="1319"/>
      <c r="AZ57" s="1319"/>
      <c r="BA57" s="1319"/>
      <c r="BB57" s="1321" t="s">
        <v>593</v>
      </c>
      <c r="BC57" s="1321"/>
      <c r="BD57" s="1321"/>
      <c r="BE57" s="1321"/>
      <c r="BF57" s="1321"/>
      <c r="BG57" s="1321"/>
      <c r="BH57" s="1321"/>
      <c r="BI57" s="1321"/>
      <c r="BJ57" s="1321"/>
      <c r="BK57" s="1321"/>
      <c r="BL57" s="1321"/>
      <c r="BM57" s="1321"/>
      <c r="BN57" s="1321"/>
      <c r="BO57" s="1321"/>
      <c r="BP57" s="1320"/>
      <c r="BQ57" s="1305"/>
      <c r="BR57" s="1305"/>
      <c r="BS57" s="1305"/>
      <c r="BT57" s="1305"/>
      <c r="BU57" s="1305"/>
      <c r="BV57" s="1305"/>
      <c r="BW57" s="1305"/>
      <c r="BX57" s="1320"/>
      <c r="BY57" s="1305"/>
      <c r="BZ57" s="1305"/>
      <c r="CA57" s="1305"/>
      <c r="CB57" s="1305"/>
      <c r="CC57" s="1305"/>
      <c r="CD57" s="1305"/>
      <c r="CE57" s="1305"/>
      <c r="CF57" s="1305">
        <v>58.6</v>
      </c>
      <c r="CG57" s="1305"/>
      <c r="CH57" s="1305"/>
      <c r="CI57" s="1305"/>
      <c r="CJ57" s="1305"/>
      <c r="CK57" s="1305"/>
      <c r="CL57" s="1305"/>
      <c r="CM57" s="1305"/>
      <c r="CN57" s="1305">
        <v>59.1</v>
      </c>
      <c r="CO57" s="1305"/>
      <c r="CP57" s="1305"/>
      <c r="CQ57" s="1305"/>
      <c r="CR57" s="1305"/>
      <c r="CS57" s="1305"/>
      <c r="CT57" s="1305"/>
      <c r="CU57" s="1305"/>
      <c r="CV57" s="1305">
        <v>61.2</v>
      </c>
      <c r="CW57" s="1305"/>
      <c r="CX57" s="1305"/>
      <c r="CY57" s="1305"/>
      <c r="CZ57" s="1305"/>
      <c r="DA57" s="1305"/>
      <c r="DB57" s="1305"/>
      <c r="DC57" s="1305"/>
      <c r="DD57" s="412"/>
      <c r="DE57" s="407"/>
    </row>
    <row r="58" spans="1:109" s="401" customFormat="1" ht="13.5">
      <c r="A58" s="385"/>
      <c r="B58" s="407"/>
      <c r="G58" s="1315"/>
      <c r="H58" s="1315"/>
      <c r="I58" s="1324"/>
      <c r="J58" s="1324"/>
      <c r="K58" s="1322"/>
      <c r="L58" s="1322"/>
      <c r="M58" s="1322"/>
      <c r="N58" s="1322"/>
      <c r="AM58" s="385"/>
      <c r="AN58" s="1319"/>
      <c r="AO58" s="1319"/>
      <c r="AP58" s="1319"/>
      <c r="AQ58" s="1319"/>
      <c r="AR58" s="1319"/>
      <c r="AS58" s="1319"/>
      <c r="AT58" s="1319"/>
      <c r="AU58" s="1319"/>
      <c r="AV58" s="1319"/>
      <c r="AW58" s="1319"/>
      <c r="AX58" s="1319"/>
      <c r="AY58" s="1319"/>
      <c r="AZ58" s="1319"/>
      <c r="BA58" s="1319"/>
      <c r="BB58" s="1321"/>
      <c r="BC58" s="1321"/>
      <c r="BD58" s="1321"/>
      <c r="BE58" s="1321"/>
      <c r="BF58" s="1321"/>
      <c r="BG58" s="1321"/>
      <c r="BH58" s="1321"/>
      <c r="BI58" s="1321"/>
      <c r="BJ58" s="1321"/>
      <c r="BK58" s="1321"/>
      <c r="BL58" s="1321"/>
      <c r="BM58" s="1321"/>
      <c r="BN58" s="1321"/>
      <c r="BO58" s="1321"/>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592</v>
      </c>
    </row>
    <row r="64" spans="1:109" ht="13.5">
      <c r="B64" s="386"/>
      <c r="G64" s="402"/>
      <c r="I64" s="404"/>
      <c r="J64" s="404"/>
      <c r="K64" s="404"/>
      <c r="L64" s="404"/>
      <c r="M64" s="404"/>
      <c r="N64" s="403"/>
      <c r="AM64" s="402"/>
      <c r="AN64" s="402" t="s">
        <v>591</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06" t="s">
        <v>590</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ht="13.5">
      <c r="B66" s="386"/>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ht="13.5">
      <c r="B67" s="386"/>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ht="13.5">
      <c r="B68" s="386"/>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ht="13.5">
      <c r="B69" s="386"/>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589</v>
      </c>
    </row>
    <row r="72" spans="2:107" ht="13.5">
      <c r="B72" s="386"/>
      <c r="G72" s="1315"/>
      <c r="H72" s="1315"/>
      <c r="I72" s="1315"/>
      <c r="J72" s="1315"/>
      <c r="K72" s="395"/>
      <c r="L72" s="395"/>
      <c r="M72" s="394"/>
      <c r="N72" s="394"/>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540</v>
      </c>
      <c r="BQ72" s="1319"/>
      <c r="BR72" s="1319"/>
      <c r="BS72" s="1319"/>
      <c r="BT72" s="1319"/>
      <c r="BU72" s="1319"/>
      <c r="BV72" s="1319"/>
      <c r="BW72" s="1319"/>
      <c r="BX72" s="1319" t="s">
        <v>541</v>
      </c>
      <c r="BY72" s="1319"/>
      <c r="BZ72" s="1319"/>
      <c r="CA72" s="1319"/>
      <c r="CB72" s="1319"/>
      <c r="CC72" s="1319"/>
      <c r="CD72" s="1319"/>
      <c r="CE72" s="1319"/>
      <c r="CF72" s="1319" t="s">
        <v>542</v>
      </c>
      <c r="CG72" s="1319"/>
      <c r="CH72" s="1319"/>
      <c r="CI72" s="1319"/>
      <c r="CJ72" s="1319"/>
      <c r="CK72" s="1319"/>
      <c r="CL72" s="1319"/>
      <c r="CM72" s="1319"/>
      <c r="CN72" s="1319" t="s">
        <v>543</v>
      </c>
      <c r="CO72" s="1319"/>
      <c r="CP72" s="1319"/>
      <c r="CQ72" s="1319"/>
      <c r="CR72" s="1319"/>
      <c r="CS72" s="1319"/>
      <c r="CT72" s="1319"/>
      <c r="CU72" s="1319"/>
      <c r="CV72" s="1319" t="s">
        <v>544</v>
      </c>
      <c r="CW72" s="1319"/>
      <c r="CX72" s="1319"/>
      <c r="CY72" s="1319"/>
      <c r="CZ72" s="1319"/>
      <c r="DA72" s="1319"/>
      <c r="DB72" s="1319"/>
      <c r="DC72" s="1319"/>
    </row>
    <row r="73" spans="2:107" ht="13.5">
      <c r="B73" s="386"/>
      <c r="G73" s="1325"/>
      <c r="H73" s="1325"/>
      <c r="I73" s="1325"/>
      <c r="J73" s="1325"/>
      <c r="K73" s="1326"/>
      <c r="L73" s="1326"/>
      <c r="M73" s="1326"/>
      <c r="N73" s="1326"/>
      <c r="AM73" s="393"/>
      <c r="AN73" s="1321" t="s">
        <v>588</v>
      </c>
      <c r="AO73" s="1321"/>
      <c r="AP73" s="1321"/>
      <c r="AQ73" s="1321"/>
      <c r="AR73" s="1321"/>
      <c r="AS73" s="1321"/>
      <c r="AT73" s="1321"/>
      <c r="AU73" s="1321"/>
      <c r="AV73" s="1321"/>
      <c r="AW73" s="1321"/>
      <c r="AX73" s="1321"/>
      <c r="AY73" s="1321"/>
      <c r="AZ73" s="1321"/>
      <c r="BA73" s="1321"/>
      <c r="BB73" s="1321" t="s">
        <v>586</v>
      </c>
      <c r="BC73" s="1321"/>
      <c r="BD73" s="1321"/>
      <c r="BE73" s="1321"/>
      <c r="BF73" s="1321"/>
      <c r="BG73" s="1321"/>
      <c r="BH73" s="1321"/>
      <c r="BI73" s="1321"/>
      <c r="BJ73" s="1321"/>
      <c r="BK73" s="1321"/>
      <c r="BL73" s="1321"/>
      <c r="BM73" s="1321"/>
      <c r="BN73" s="1321"/>
      <c r="BO73" s="1321"/>
      <c r="BP73" s="1305">
        <v>74.900000000000006</v>
      </c>
      <c r="BQ73" s="1305"/>
      <c r="BR73" s="1305"/>
      <c r="BS73" s="1305"/>
      <c r="BT73" s="1305"/>
      <c r="BU73" s="1305"/>
      <c r="BV73" s="1305"/>
      <c r="BW73" s="1305"/>
      <c r="BX73" s="1305">
        <v>52.8</v>
      </c>
      <c r="BY73" s="1305"/>
      <c r="BZ73" s="1305"/>
      <c r="CA73" s="1305"/>
      <c r="CB73" s="1305"/>
      <c r="CC73" s="1305"/>
      <c r="CD73" s="1305"/>
      <c r="CE73" s="1305"/>
      <c r="CF73" s="1305">
        <v>56.3</v>
      </c>
      <c r="CG73" s="1305"/>
      <c r="CH73" s="1305"/>
      <c r="CI73" s="1305"/>
      <c r="CJ73" s="1305"/>
      <c r="CK73" s="1305"/>
      <c r="CL73" s="1305"/>
      <c r="CM73" s="1305"/>
      <c r="CN73" s="1305">
        <v>48.1</v>
      </c>
      <c r="CO73" s="1305"/>
      <c r="CP73" s="1305"/>
      <c r="CQ73" s="1305"/>
      <c r="CR73" s="1305"/>
      <c r="CS73" s="1305"/>
      <c r="CT73" s="1305"/>
      <c r="CU73" s="1305"/>
      <c r="CV73" s="1305">
        <v>52</v>
      </c>
      <c r="CW73" s="1305"/>
      <c r="CX73" s="1305"/>
      <c r="CY73" s="1305"/>
      <c r="CZ73" s="1305"/>
      <c r="DA73" s="1305"/>
      <c r="DB73" s="1305"/>
      <c r="DC73" s="1305"/>
    </row>
    <row r="74" spans="2:107" ht="13.5">
      <c r="B74" s="386"/>
      <c r="G74" s="1325"/>
      <c r="H74" s="1325"/>
      <c r="I74" s="1325"/>
      <c r="J74" s="1325"/>
      <c r="K74" s="1326"/>
      <c r="L74" s="1326"/>
      <c r="M74" s="1326"/>
      <c r="N74" s="1326"/>
      <c r="AM74" s="39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c r="B75" s="386"/>
      <c r="G75" s="1325"/>
      <c r="H75" s="1325"/>
      <c r="I75" s="1315"/>
      <c r="J75" s="1315"/>
      <c r="K75" s="1322"/>
      <c r="L75" s="1322"/>
      <c r="M75" s="1322"/>
      <c r="N75" s="1322"/>
      <c r="AM75" s="393"/>
      <c r="AN75" s="1321"/>
      <c r="AO75" s="1321"/>
      <c r="AP75" s="1321"/>
      <c r="AQ75" s="1321"/>
      <c r="AR75" s="1321"/>
      <c r="AS75" s="1321"/>
      <c r="AT75" s="1321"/>
      <c r="AU75" s="1321"/>
      <c r="AV75" s="1321"/>
      <c r="AW75" s="1321"/>
      <c r="AX75" s="1321"/>
      <c r="AY75" s="1321"/>
      <c r="AZ75" s="1321"/>
      <c r="BA75" s="1321"/>
      <c r="BB75" s="1321" t="s">
        <v>585</v>
      </c>
      <c r="BC75" s="1321"/>
      <c r="BD75" s="1321"/>
      <c r="BE75" s="1321"/>
      <c r="BF75" s="1321"/>
      <c r="BG75" s="1321"/>
      <c r="BH75" s="1321"/>
      <c r="BI75" s="1321"/>
      <c r="BJ75" s="1321"/>
      <c r="BK75" s="1321"/>
      <c r="BL75" s="1321"/>
      <c r="BM75" s="1321"/>
      <c r="BN75" s="1321"/>
      <c r="BO75" s="1321"/>
      <c r="BP75" s="1305">
        <v>6.6</v>
      </c>
      <c r="BQ75" s="1305"/>
      <c r="BR75" s="1305"/>
      <c r="BS75" s="1305"/>
      <c r="BT75" s="1305"/>
      <c r="BU75" s="1305"/>
      <c r="BV75" s="1305"/>
      <c r="BW75" s="1305"/>
      <c r="BX75" s="1305">
        <v>6.6</v>
      </c>
      <c r="BY75" s="1305"/>
      <c r="BZ75" s="1305"/>
      <c r="CA75" s="1305"/>
      <c r="CB75" s="1305"/>
      <c r="CC75" s="1305"/>
      <c r="CD75" s="1305"/>
      <c r="CE75" s="1305"/>
      <c r="CF75" s="1305">
        <v>6.8</v>
      </c>
      <c r="CG75" s="1305"/>
      <c r="CH75" s="1305"/>
      <c r="CI75" s="1305"/>
      <c r="CJ75" s="1305"/>
      <c r="CK75" s="1305"/>
      <c r="CL75" s="1305"/>
      <c r="CM75" s="1305"/>
      <c r="CN75" s="1305">
        <v>7.6</v>
      </c>
      <c r="CO75" s="1305"/>
      <c r="CP75" s="1305"/>
      <c r="CQ75" s="1305"/>
      <c r="CR75" s="1305"/>
      <c r="CS75" s="1305"/>
      <c r="CT75" s="1305"/>
      <c r="CU75" s="1305"/>
      <c r="CV75" s="1305">
        <v>8</v>
      </c>
      <c r="CW75" s="1305"/>
      <c r="CX75" s="1305"/>
      <c r="CY75" s="1305"/>
      <c r="CZ75" s="1305"/>
      <c r="DA75" s="1305"/>
      <c r="DB75" s="1305"/>
      <c r="DC75" s="1305"/>
    </row>
    <row r="76" spans="2:107" ht="13.5">
      <c r="B76" s="386"/>
      <c r="G76" s="1325"/>
      <c r="H76" s="1325"/>
      <c r="I76" s="1315"/>
      <c r="J76" s="1315"/>
      <c r="K76" s="1322"/>
      <c r="L76" s="1322"/>
      <c r="M76" s="1322"/>
      <c r="N76" s="1322"/>
      <c r="AM76" s="39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c r="B77" s="386"/>
      <c r="G77" s="1315"/>
      <c r="H77" s="1315"/>
      <c r="I77" s="1315"/>
      <c r="J77" s="1315"/>
      <c r="K77" s="1326"/>
      <c r="L77" s="1326"/>
      <c r="M77" s="1326"/>
      <c r="N77" s="1326"/>
      <c r="AN77" s="1319" t="s">
        <v>587</v>
      </c>
      <c r="AO77" s="1319"/>
      <c r="AP77" s="1319"/>
      <c r="AQ77" s="1319"/>
      <c r="AR77" s="1319"/>
      <c r="AS77" s="1319"/>
      <c r="AT77" s="1319"/>
      <c r="AU77" s="1319"/>
      <c r="AV77" s="1319"/>
      <c r="AW77" s="1319"/>
      <c r="AX77" s="1319"/>
      <c r="AY77" s="1319"/>
      <c r="AZ77" s="1319"/>
      <c r="BA77" s="1319"/>
      <c r="BB77" s="1321" t="s">
        <v>586</v>
      </c>
      <c r="BC77" s="1321"/>
      <c r="BD77" s="1321"/>
      <c r="BE77" s="1321"/>
      <c r="BF77" s="1321"/>
      <c r="BG77" s="1321"/>
      <c r="BH77" s="1321"/>
      <c r="BI77" s="1321"/>
      <c r="BJ77" s="1321"/>
      <c r="BK77" s="1321"/>
      <c r="BL77" s="1321"/>
      <c r="BM77" s="1321"/>
      <c r="BN77" s="1321"/>
      <c r="BO77" s="1321"/>
      <c r="BP77" s="1305">
        <v>22.6</v>
      </c>
      <c r="BQ77" s="1305"/>
      <c r="BR77" s="1305"/>
      <c r="BS77" s="1305"/>
      <c r="BT77" s="1305"/>
      <c r="BU77" s="1305"/>
      <c r="BV77" s="1305"/>
      <c r="BW77" s="1305"/>
      <c r="BX77" s="1305">
        <v>0.8</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5">
      <c r="B78" s="386"/>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1"/>
      <c r="BC78" s="1321"/>
      <c r="BD78" s="1321"/>
      <c r="BE78" s="1321"/>
      <c r="BF78" s="1321"/>
      <c r="BG78" s="1321"/>
      <c r="BH78" s="1321"/>
      <c r="BI78" s="1321"/>
      <c r="BJ78" s="1321"/>
      <c r="BK78" s="1321"/>
      <c r="BL78" s="1321"/>
      <c r="BM78" s="1321"/>
      <c r="BN78" s="1321"/>
      <c r="BO78" s="1321"/>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c r="B79" s="386"/>
      <c r="G79" s="1315"/>
      <c r="H79" s="1315"/>
      <c r="I79" s="1324"/>
      <c r="J79" s="1324"/>
      <c r="K79" s="1327"/>
      <c r="L79" s="1327"/>
      <c r="M79" s="1327"/>
      <c r="N79" s="1327"/>
      <c r="AN79" s="1319"/>
      <c r="AO79" s="1319"/>
      <c r="AP79" s="1319"/>
      <c r="AQ79" s="1319"/>
      <c r="AR79" s="1319"/>
      <c r="AS79" s="1319"/>
      <c r="AT79" s="1319"/>
      <c r="AU79" s="1319"/>
      <c r="AV79" s="1319"/>
      <c r="AW79" s="1319"/>
      <c r="AX79" s="1319"/>
      <c r="AY79" s="1319"/>
      <c r="AZ79" s="1319"/>
      <c r="BA79" s="1319"/>
      <c r="BB79" s="1321" t="s">
        <v>585</v>
      </c>
      <c r="BC79" s="1321"/>
      <c r="BD79" s="1321"/>
      <c r="BE79" s="1321"/>
      <c r="BF79" s="1321"/>
      <c r="BG79" s="1321"/>
      <c r="BH79" s="1321"/>
      <c r="BI79" s="1321"/>
      <c r="BJ79" s="1321"/>
      <c r="BK79" s="1321"/>
      <c r="BL79" s="1321"/>
      <c r="BM79" s="1321"/>
      <c r="BN79" s="1321"/>
      <c r="BO79" s="1321"/>
      <c r="BP79" s="1305">
        <v>9.5</v>
      </c>
      <c r="BQ79" s="1305"/>
      <c r="BR79" s="1305"/>
      <c r="BS79" s="1305"/>
      <c r="BT79" s="1305"/>
      <c r="BU79" s="1305"/>
      <c r="BV79" s="1305"/>
      <c r="BW79" s="1305"/>
      <c r="BX79" s="1305">
        <v>8.1</v>
      </c>
      <c r="BY79" s="1305"/>
      <c r="BZ79" s="1305"/>
      <c r="CA79" s="1305"/>
      <c r="CB79" s="1305"/>
      <c r="CC79" s="1305"/>
      <c r="CD79" s="1305"/>
      <c r="CE79" s="1305"/>
      <c r="CF79" s="1305">
        <v>7.3</v>
      </c>
      <c r="CG79" s="1305"/>
      <c r="CH79" s="1305"/>
      <c r="CI79" s="1305"/>
      <c r="CJ79" s="1305"/>
      <c r="CK79" s="1305"/>
      <c r="CL79" s="1305"/>
      <c r="CM79" s="1305"/>
      <c r="CN79" s="1305">
        <v>7.2</v>
      </c>
      <c r="CO79" s="1305"/>
      <c r="CP79" s="1305"/>
      <c r="CQ79" s="1305"/>
      <c r="CR79" s="1305"/>
      <c r="CS79" s="1305"/>
      <c r="CT79" s="1305"/>
      <c r="CU79" s="1305"/>
      <c r="CV79" s="1305">
        <v>7.2</v>
      </c>
      <c r="CW79" s="1305"/>
      <c r="CX79" s="1305"/>
      <c r="CY79" s="1305"/>
      <c r="CZ79" s="1305"/>
      <c r="DA79" s="1305"/>
      <c r="DB79" s="1305"/>
      <c r="DC79" s="1305"/>
    </row>
    <row r="80" spans="2:107" ht="13.5">
      <c r="B80" s="386"/>
      <c r="G80" s="1315"/>
      <c r="H80" s="1315"/>
      <c r="I80" s="1324"/>
      <c r="J80" s="1324"/>
      <c r="K80" s="1327"/>
      <c r="L80" s="1327"/>
      <c r="M80" s="1327"/>
      <c r="N80" s="1327"/>
      <c r="AN80" s="1319"/>
      <c r="AO80" s="1319"/>
      <c r="AP80" s="1319"/>
      <c r="AQ80" s="1319"/>
      <c r="AR80" s="1319"/>
      <c r="AS80" s="1319"/>
      <c r="AT80" s="1319"/>
      <c r="AU80" s="1319"/>
      <c r="AV80" s="1319"/>
      <c r="AW80" s="1319"/>
      <c r="AX80" s="1319"/>
      <c r="AY80" s="1319"/>
      <c r="AZ80" s="1319"/>
      <c r="BA80" s="1319"/>
      <c r="BB80" s="1321"/>
      <c r="BC80" s="1321"/>
      <c r="BD80" s="1321"/>
      <c r="BE80" s="1321"/>
      <c r="BF80" s="1321"/>
      <c r="BG80" s="1321"/>
      <c r="BH80" s="1321"/>
      <c r="BI80" s="1321"/>
      <c r="BJ80" s="1321"/>
      <c r="BK80" s="1321"/>
      <c r="BL80" s="1321"/>
      <c r="BM80" s="1321"/>
      <c r="BN80" s="1321"/>
      <c r="BO80" s="1321"/>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qFr8KZdGrclYkSMFlwodv9GMy80AjjBJzvphdcjky5xldJQ9KEaHrkxAC+krbsCsTZVQmvlAyL1WEOPXzyM3Q==" saltValue="fGo0Uac0qO8IQ5xEr4BwW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6FOpF8+7SFTv6ChGfw5ybhlzWxPhXYTFGSvIr/Hhuxj9YzdZ3goW5fUuxdbi+NUQaF3zhAHTUMvQeP5EDaJRg==" saltValue="qXkwW3+JMevF1tnddhy0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GMoGxq4Y7wwG7OjHwH2Y+Awhea6MJlRtJcp4i1JyooboT1vKe6c2S/uI+6IbQzSecfJdLaznkW9PDpbMWI+DQ==" saltValue="qHgMIV7VuI3oFBC1Z8G0o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537</v>
      </c>
      <c r="G2" s="156"/>
      <c r="H2" s="157"/>
    </row>
    <row r="3" spans="1:8">
      <c r="A3" s="153" t="s">
        <v>530</v>
      </c>
      <c r="B3" s="158"/>
      <c r="C3" s="159"/>
      <c r="D3" s="160">
        <v>111618</v>
      </c>
      <c r="E3" s="161"/>
      <c r="F3" s="162">
        <v>128485</v>
      </c>
      <c r="G3" s="163"/>
      <c r="H3" s="164"/>
    </row>
    <row r="4" spans="1:8">
      <c r="A4" s="165"/>
      <c r="B4" s="166"/>
      <c r="C4" s="167"/>
      <c r="D4" s="168">
        <v>74576</v>
      </c>
      <c r="E4" s="169"/>
      <c r="F4" s="170">
        <v>62765</v>
      </c>
      <c r="G4" s="171"/>
      <c r="H4" s="172"/>
    </row>
    <row r="5" spans="1:8">
      <c r="A5" s="153" t="s">
        <v>532</v>
      </c>
      <c r="B5" s="158"/>
      <c r="C5" s="159"/>
      <c r="D5" s="160">
        <v>96892</v>
      </c>
      <c r="E5" s="161"/>
      <c r="F5" s="162">
        <v>128611</v>
      </c>
      <c r="G5" s="163"/>
      <c r="H5" s="164"/>
    </row>
    <row r="6" spans="1:8">
      <c r="A6" s="165"/>
      <c r="B6" s="166"/>
      <c r="C6" s="167"/>
      <c r="D6" s="168">
        <v>45975</v>
      </c>
      <c r="E6" s="169"/>
      <c r="F6" s="170">
        <v>61552</v>
      </c>
      <c r="G6" s="171"/>
      <c r="H6" s="172"/>
    </row>
    <row r="7" spans="1:8">
      <c r="A7" s="153" t="s">
        <v>533</v>
      </c>
      <c r="B7" s="158"/>
      <c r="C7" s="159"/>
      <c r="D7" s="160">
        <v>156626</v>
      </c>
      <c r="E7" s="161"/>
      <c r="F7" s="162">
        <v>138651</v>
      </c>
      <c r="G7" s="163"/>
      <c r="H7" s="164"/>
    </row>
    <row r="8" spans="1:8">
      <c r="A8" s="165"/>
      <c r="B8" s="166"/>
      <c r="C8" s="167"/>
      <c r="D8" s="168">
        <v>62895</v>
      </c>
      <c r="E8" s="169"/>
      <c r="F8" s="170">
        <v>71211</v>
      </c>
      <c r="G8" s="171"/>
      <c r="H8" s="172"/>
    </row>
    <row r="9" spans="1:8">
      <c r="A9" s="153" t="s">
        <v>534</v>
      </c>
      <c r="B9" s="158"/>
      <c r="C9" s="159"/>
      <c r="D9" s="160">
        <v>115006</v>
      </c>
      <c r="E9" s="161"/>
      <c r="F9" s="162">
        <v>122882</v>
      </c>
      <c r="G9" s="163"/>
      <c r="H9" s="164"/>
    </row>
    <row r="10" spans="1:8">
      <c r="A10" s="165"/>
      <c r="B10" s="166"/>
      <c r="C10" s="167"/>
      <c r="D10" s="168">
        <v>35375</v>
      </c>
      <c r="E10" s="169"/>
      <c r="F10" s="170">
        <v>65785</v>
      </c>
      <c r="G10" s="171"/>
      <c r="H10" s="172"/>
    </row>
    <row r="11" spans="1:8">
      <c r="A11" s="153" t="s">
        <v>535</v>
      </c>
      <c r="B11" s="158"/>
      <c r="C11" s="159"/>
      <c r="D11" s="160">
        <v>101158</v>
      </c>
      <c r="E11" s="161"/>
      <c r="F11" s="162">
        <v>114790</v>
      </c>
      <c r="G11" s="163"/>
      <c r="H11" s="164"/>
    </row>
    <row r="12" spans="1:8">
      <c r="A12" s="165"/>
      <c r="B12" s="166"/>
      <c r="C12" s="173"/>
      <c r="D12" s="168">
        <v>48712</v>
      </c>
      <c r="E12" s="169"/>
      <c r="F12" s="170">
        <v>55601</v>
      </c>
      <c r="G12" s="171"/>
      <c r="H12" s="172"/>
    </row>
    <row r="13" spans="1:8">
      <c r="A13" s="153"/>
      <c r="B13" s="158"/>
      <c r="C13" s="174"/>
      <c r="D13" s="175">
        <v>116260</v>
      </c>
      <c r="E13" s="176"/>
      <c r="F13" s="177">
        <v>126684</v>
      </c>
      <c r="G13" s="178"/>
      <c r="H13" s="164"/>
    </row>
    <row r="14" spans="1:8">
      <c r="A14" s="165"/>
      <c r="B14" s="166"/>
      <c r="C14" s="167"/>
      <c r="D14" s="168">
        <v>53507</v>
      </c>
      <c r="E14" s="169"/>
      <c r="F14" s="170">
        <v>63383</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6.21</v>
      </c>
      <c r="C19" s="179">
        <f>ROUND(VALUE(SUBSTITUTE(実質収支比率等に係る経年分析!G$48,"▲","-")),2)</f>
        <v>6.34</v>
      </c>
      <c r="D19" s="179">
        <f>ROUND(VALUE(SUBSTITUTE(実質収支比率等に係る経年分析!H$48,"▲","-")),2)</f>
        <v>7.52</v>
      </c>
      <c r="E19" s="179">
        <f>ROUND(VALUE(SUBSTITUTE(実質収支比率等に係る経年分析!I$48,"▲","-")),2)</f>
        <v>6.05</v>
      </c>
      <c r="F19" s="179">
        <f>ROUND(VALUE(SUBSTITUTE(実質収支比率等に係る経年分析!J$48,"▲","-")),2)</f>
        <v>7.31</v>
      </c>
    </row>
    <row r="20" spans="1:11">
      <c r="A20" s="179" t="s">
        <v>55</v>
      </c>
      <c r="B20" s="179">
        <f>ROUND(VALUE(SUBSTITUTE(実質収支比率等に係る経年分析!F$47,"▲","-")),2)</f>
        <v>15.86</v>
      </c>
      <c r="C20" s="179">
        <f>ROUND(VALUE(SUBSTITUTE(実質収支比率等に係る経年分析!G$47,"▲","-")),2)</f>
        <v>19.77</v>
      </c>
      <c r="D20" s="179">
        <f>ROUND(VALUE(SUBSTITUTE(実質収支比率等に係る経年分析!H$47,"▲","-")),2)</f>
        <v>20.2</v>
      </c>
      <c r="E20" s="179">
        <f>ROUND(VALUE(SUBSTITUTE(実質収支比率等に係る経年分析!I$47,"▲","-")),2)</f>
        <v>22.06</v>
      </c>
      <c r="F20" s="179">
        <f>ROUND(VALUE(SUBSTITUTE(実質収支比率等に係る経年分析!J$47,"▲","-")),2)</f>
        <v>18.100000000000001</v>
      </c>
    </row>
    <row r="21" spans="1:11">
      <c r="A21" s="179" t="s">
        <v>56</v>
      </c>
      <c r="B21" s="179">
        <f>IF(ISNUMBER(VALUE(SUBSTITUTE(実質収支比率等に係る経年分析!F$49,"▲","-"))),ROUND(VALUE(SUBSTITUTE(実質収支比率等に係る経年分析!F$49,"▲","-")),2),NA())</f>
        <v>-6.56</v>
      </c>
      <c r="C21" s="179">
        <f>IF(ISNUMBER(VALUE(SUBSTITUTE(実質収支比率等に係る経年分析!G$49,"▲","-"))),ROUND(VALUE(SUBSTITUTE(実質収支比率等に係る経年分析!G$49,"▲","-")),2),NA())</f>
        <v>5.03</v>
      </c>
      <c r="D21" s="179">
        <f>IF(ISNUMBER(VALUE(SUBSTITUTE(実質収支比率等に係る経年分析!H$49,"▲","-"))),ROUND(VALUE(SUBSTITUTE(実質収支比率等に係る経年分析!H$49,"▲","-")),2),NA())</f>
        <v>1.59</v>
      </c>
      <c r="E21" s="179">
        <f>IF(ISNUMBER(VALUE(SUBSTITUTE(実質収支比率等に係る経年分析!I$49,"▲","-"))),ROUND(VALUE(SUBSTITUTE(実質収支比率等に係る経年分析!I$49,"▲","-")),2),NA())</f>
        <v>0.23</v>
      </c>
      <c r="F21" s="179">
        <f>IF(ISNUMBER(VALUE(SUBSTITUTE(実質収支比率等に係る経年分析!J$49,"▲","-"))),ROUND(VALUE(SUBSTITUTE(実質収支比率等に係る経年分析!J$49,"▲","-")),2),NA())</f>
        <v>-2.64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0.56000000000000005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0.14000000000000001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浄化槽事業特別会計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0.13</v>
      </c>
    </row>
    <row r="30" spans="1:11">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0.24</v>
      </c>
    </row>
    <row r="31" spans="1:11">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2.25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2.0499999999999998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0.78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1.36</v>
      </c>
    </row>
    <row r="32" spans="1:11">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3.99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2.79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2.61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2.2999999999999998</v>
      </c>
    </row>
    <row r="33" spans="1:16">
      <c r="A33" s="180" t="str">
        <f>IF(連結実質赤字比率に係る赤字・黒字の構成分析!C$37="",NA(),連結実質赤字比率に係る赤字・黒字の構成分析!C$37)</f>
        <v>介護老人保健施設事業特別会計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4.18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3.64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3.29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3.25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2.69</v>
      </c>
    </row>
    <row r="34" spans="1:16">
      <c r="A34" s="180" t="str">
        <f>IF(連結実質赤字比率に係る赤字・黒字の構成分析!C$36="",NA(),連結実質赤字比率に係る赤字・黒字の構成分析!C$36)</f>
        <v>病院事業特別会計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3.23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3.16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3.92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3.48</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6.34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7.51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7.31</v>
      </c>
    </row>
    <row r="36" spans="1:16">
      <c r="A36" s="180" t="str">
        <f>IF(連結実質赤字比率に係る赤字・黒字の構成分析!C$34="",NA(),連結実質赤字比率に係る赤字・黒字の構成分析!C$34)</f>
        <v>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8.16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7.12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8.7200000000000006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8.5299999999999994</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535</v>
      </c>
      <c r="E42" s="181"/>
      <c r="F42" s="181"/>
      <c r="G42" s="181">
        <f>'実質公債費比率（分子）の構造'!L$52</f>
        <v>562</v>
      </c>
      <c r="H42" s="181"/>
      <c r="I42" s="181"/>
      <c r="J42" s="181">
        <f>'実質公債費比率（分子）の構造'!M$52</f>
        <v>613</v>
      </c>
      <c r="K42" s="181"/>
      <c r="L42" s="181"/>
      <c r="M42" s="181">
        <f>'実質公債費比率（分子）の構造'!N$52</f>
        <v>626</v>
      </c>
      <c r="N42" s="181"/>
      <c r="O42" s="181"/>
      <c r="P42" s="181">
        <f>'実質公債費比率（分子）の構造'!O$52</f>
        <v>646</v>
      </c>
    </row>
    <row r="43" spans="1:16">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14</v>
      </c>
      <c r="C45" s="181"/>
      <c r="D45" s="181"/>
      <c r="E45" s="181">
        <f>'実質公債費比率（分子）の構造'!L$49</f>
        <v>19</v>
      </c>
      <c r="F45" s="181"/>
      <c r="G45" s="181"/>
      <c r="H45" s="181">
        <f>'実質公債費比率（分子）の構造'!M$49</f>
        <v>18</v>
      </c>
      <c r="I45" s="181"/>
      <c r="J45" s="181"/>
      <c r="K45" s="181">
        <f>'実質公債費比率（分子）の構造'!N$49</f>
        <v>19</v>
      </c>
      <c r="L45" s="181"/>
      <c r="M45" s="181"/>
      <c r="N45" s="181">
        <f>'実質公債費比率（分子）の構造'!O$49</f>
        <v>8</v>
      </c>
      <c r="O45" s="181"/>
      <c r="P45" s="181"/>
    </row>
    <row r="46" spans="1:16">
      <c r="A46" s="181" t="s">
        <v>66</v>
      </c>
      <c r="B46" s="181">
        <f>'実質公債費比率（分子）の構造'!K$48</f>
        <v>268</v>
      </c>
      <c r="C46" s="181"/>
      <c r="D46" s="181"/>
      <c r="E46" s="181">
        <f>'実質公債費比率（分子）の構造'!L$48</f>
        <v>278</v>
      </c>
      <c r="F46" s="181"/>
      <c r="G46" s="181"/>
      <c r="H46" s="181">
        <f>'実質公債費比率（分子）の構造'!M$48</f>
        <v>297</v>
      </c>
      <c r="I46" s="181"/>
      <c r="J46" s="181"/>
      <c r="K46" s="181">
        <f>'実質公債費比率（分子）の構造'!N$48</f>
        <v>291</v>
      </c>
      <c r="L46" s="181"/>
      <c r="M46" s="181"/>
      <c r="N46" s="181">
        <f>'実質公債費比率（分子）の構造'!O$48</f>
        <v>303</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442</v>
      </c>
      <c r="C49" s="181"/>
      <c r="D49" s="181"/>
      <c r="E49" s="181">
        <f>'実質公債費比率（分子）の構造'!L$45</f>
        <v>482</v>
      </c>
      <c r="F49" s="181"/>
      <c r="G49" s="181"/>
      <c r="H49" s="181">
        <f>'実質公債費比率（分子）の構造'!M$45</f>
        <v>533</v>
      </c>
      <c r="I49" s="181"/>
      <c r="J49" s="181"/>
      <c r="K49" s="181">
        <f>'実質公債費比率（分子）の構造'!N$45</f>
        <v>574</v>
      </c>
      <c r="L49" s="181"/>
      <c r="M49" s="181"/>
      <c r="N49" s="181">
        <f>'実質公債費比率（分子）の構造'!O$45</f>
        <v>585</v>
      </c>
      <c r="O49" s="181"/>
      <c r="P49" s="181"/>
    </row>
    <row r="50" spans="1:16">
      <c r="A50" s="181" t="s">
        <v>70</v>
      </c>
      <c r="B50" s="181" t="e">
        <f>NA()</f>
        <v>#N/A</v>
      </c>
      <c r="C50" s="181">
        <f>IF(ISNUMBER('実質公債費比率（分子）の構造'!K$53),'実質公債費比率（分子）の構造'!K$53,NA())</f>
        <v>189</v>
      </c>
      <c r="D50" s="181" t="e">
        <f>NA()</f>
        <v>#N/A</v>
      </c>
      <c r="E50" s="181" t="e">
        <f>NA()</f>
        <v>#N/A</v>
      </c>
      <c r="F50" s="181">
        <f>IF(ISNUMBER('実質公債費比率（分子）の構造'!L$53),'実質公債費比率（分子）の構造'!L$53,NA())</f>
        <v>217</v>
      </c>
      <c r="G50" s="181" t="e">
        <f>NA()</f>
        <v>#N/A</v>
      </c>
      <c r="H50" s="181" t="e">
        <f>NA()</f>
        <v>#N/A</v>
      </c>
      <c r="I50" s="181">
        <f>IF(ISNUMBER('実質公債費比率（分子）の構造'!M$53),'実質公債費比率（分子）の構造'!M$53,NA())</f>
        <v>235</v>
      </c>
      <c r="J50" s="181" t="e">
        <f>NA()</f>
        <v>#N/A</v>
      </c>
      <c r="K50" s="181" t="e">
        <f>NA()</f>
        <v>#N/A</v>
      </c>
      <c r="L50" s="181">
        <f>IF(ISNUMBER('実質公債費比率（分子）の構造'!N$53),'実質公債費比率（分子）の構造'!N$53,NA())</f>
        <v>258</v>
      </c>
      <c r="M50" s="181" t="e">
        <f>NA()</f>
        <v>#N/A</v>
      </c>
      <c r="N50" s="181" t="e">
        <f>NA()</f>
        <v>#N/A</v>
      </c>
      <c r="O50" s="181">
        <f>IF(ISNUMBER('実質公債費比率（分子）の構造'!O$53),'実質公債費比率（分子）の構造'!O$53,NA())</f>
        <v>250</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5921</v>
      </c>
      <c r="E56" s="180"/>
      <c r="F56" s="180"/>
      <c r="G56" s="180">
        <f>'将来負担比率（分子）の構造'!J$52</f>
        <v>6509</v>
      </c>
      <c r="H56" s="180"/>
      <c r="I56" s="180"/>
      <c r="J56" s="180">
        <f>'将来負担比率（分子）の構造'!K$52</f>
        <v>6393</v>
      </c>
      <c r="K56" s="180"/>
      <c r="L56" s="180"/>
      <c r="M56" s="180">
        <f>'将来負担比率（分子）の構造'!L$52</f>
        <v>6451</v>
      </c>
      <c r="N56" s="180"/>
      <c r="O56" s="180"/>
      <c r="P56" s="180">
        <f>'将来負担比率（分子）の構造'!M$52</f>
        <v>6345</v>
      </c>
    </row>
    <row r="57" spans="1:16">
      <c r="A57" s="180" t="s">
        <v>42</v>
      </c>
      <c r="B57" s="180"/>
      <c r="C57" s="180"/>
      <c r="D57" s="180">
        <f>'将来負担比率（分子）の構造'!I$51</f>
        <v>133</v>
      </c>
      <c r="E57" s="180"/>
      <c r="F57" s="180"/>
      <c r="G57" s="180">
        <f>'将来負担比率（分子）の構造'!J$51</f>
        <v>114</v>
      </c>
      <c r="H57" s="180"/>
      <c r="I57" s="180"/>
      <c r="J57" s="180">
        <f>'将来負担比率（分子）の構造'!K$51</f>
        <v>295</v>
      </c>
      <c r="K57" s="180"/>
      <c r="L57" s="180"/>
      <c r="M57" s="180">
        <f>'将来負担比率（分子）の構造'!L$51</f>
        <v>278</v>
      </c>
      <c r="N57" s="180"/>
      <c r="O57" s="180"/>
      <c r="P57" s="180">
        <f>'将来負担比率（分子）の構造'!M$51</f>
        <v>265</v>
      </c>
    </row>
    <row r="58" spans="1:16">
      <c r="A58" s="180" t="s">
        <v>41</v>
      </c>
      <c r="B58" s="180"/>
      <c r="C58" s="180"/>
      <c r="D58" s="180">
        <f>'将来負担比率（分子）の構造'!I$50</f>
        <v>1392</v>
      </c>
      <c r="E58" s="180"/>
      <c r="F58" s="180"/>
      <c r="G58" s="180">
        <f>'将来負担比率（分子）の構造'!J$50</f>
        <v>1598</v>
      </c>
      <c r="H58" s="180"/>
      <c r="I58" s="180"/>
      <c r="J58" s="180">
        <f>'将来負担比率（分子）の構造'!K$50</f>
        <v>1544</v>
      </c>
      <c r="K58" s="180"/>
      <c r="L58" s="180"/>
      <c r="M58" s="180">
        <f>'将来負担比率（分子）の構造'!L$50</f>
        <v>1551</v>
      </c>
      <c r="N58" s="180"/>
      <c r="O58" s="180"/>
      <c r="P58" s="180">
        <f>'将来負担比率（分子）の構造'!M$50</f>
        <v>1426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767</v>
      </c>
      <c r="C62" s="180"/>
      <c r="D62" s="180"/>
      <c r="E62" s="180">
        <f>'将来負担比率（分子）の構造'!J$45</f>
        <v>730</v>
      </c>
      <c r="F62" s="180"/>
      <c r="G62" s="180"/>
      <c r="H62" s="180">
        <f>'将来負担比率（分子）の構造'!K$45</f>
        <v>613</v>
      </c>
      <c r="I62" s="180"/>
      <c r="J62" s="180"/>
      <c r="K62" s="180">
        <f>'将来負担比率（分子）の構造'!L$45</f>
        <v>646</v>
      </c>
      <c r="L62" s="180"/>
      <c r="M62" s="180"/>
      <c r="N62" s="180">
        <f>'将来負担比率（分子）の構造'!M$45</f>
        <v>624</v>
      </c>
      <c r="O62" s="180"/>
      <c r="P62" s="180"/>
    </row>
    <row r="63" spans="1:16">
      <c r="A63" s="180" t="s">
        <v>34</v>
      </c>
      <c r="B63" s="180">
        <f>'将来負担比率（分子）の構造'!I$44</f>
        <v>37</v>
      </c>
      <c r="C63" s="180"/>
      <c r="D63" s="180"/>
      <c r="E63" s="180">
        <f>'将来負担比率（分子）の構造'!J$44</f>
        <v>30</v>
      </c>
      <c r="F63" s="180"/>
      <c r="G63" s="180"/>
      <c r="H63" s="180">
        <f>'将来負担比率（分子）の構造'!K$44</f>
        <v>21</v>
      </c>
      <c r="I63" s="180"/>
      <c r="J63" s="180"/>
      <c r="K63" s="180">
        <f>'将来負担比率（分子）の構造'!L$44</f>
        <v>12</v>
      </c>
      <c r="L63" s="180"/>
      <c r="M63" s="180"/>
      <c r="N63" s="180">
        <f>'将来負担比率（分子）の構造'!M$44</f>
        <v>36</v>
      </c>
      <c r="O63" s="180"/>
      <c r="P63" s="180"/>
    </row>
    <row r="64" spans="1:16">
      <c r="A64" s="180" t="s">
        <v>33</v>
      </c>
      <c r="B64" s="180">
        <f>'将来負担比率（分子）の構造'!I$43</f>
        <v>3302</v>
      </c>
      <c r="C64" s="180"/>
      <c r="D64" s="180"/>
      <c r="E64" s="180">
        <f>'将来負担比率（分子）の構造'!J$43</f>
        <v>3329</v>
      </c>
      <c r="F64" s="180"/>
      <c r="G64" s="180"/>
      <c r="H64" s="180">
        <f>'将来負担比率（分子）の構造'!K$43</f>
        <v>3202</v>
      </c>
      <c r="I64" s="180"/>
      <c r="J64" s="180"/>
      <c r="K64" s="180">
        <f>'将来負担比率（分子）の構造'!L$43</f>
        <v>2849</v>
      </c>
      <c r="L64" s="180"/>
      <c r="M64" s="180"/>
      <c r="N64" s="180">
        <f>'将来負担比率（分子）の構造'!M$43</f>
        <v>2640</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5602</v>
      </c>
      <c r="C66" s="180"/>
      <c r="D66" s="180"/>
      <c r="E66" s="180">
        <f>'将来負担比率（分子）の構造'!J$41</f>
        <v>5798</v>
      </c>
      <c r="F66" s="180"/>
      <c r="G66" s="180"/>
      <c r="H66" s="180">
        <f>'将来負担比率（分子）の構造'!K$41</f>
        <v>6140</v>
      </c>
      <c r="I66" s="180"/>
      <c r="J66" s="180"/>
      <c r="K66" s="180">
        <f>'将来負担比率（分子）の構造'!L$41</f>
        <v>6248</v>
      </c>
      <c r="L66" s="180"/>
      <c r="M66" s="180"/>
      <c r="N66" s="180">
        <f>'将来負担比率（分子）の構造'!M$41</f>
        <v>6323</v>
      </c>
      <c r="O66" s="180"/>
      <c r="P66" s="180"/>
    </row>
    <row r="67" spans="1:16">
      <c r="A67" s="180" t="s">
        <v>74</v>
      </c>
      <c r="B67" s="180" t="e">
        <f>NA()</f>
        <v>#N/A</v>
      </c>
      <c r="C67" s="180">
        <f>IF(ISNUMBER('将来負担比率（分子）の構造'!I$53), IF('将来負担比率（分子）の構造'!I$53 &lt; 0, 0, '将来負担比率（分子）の構造'!I$53), NA())</f>
        <v>2261</v>
      </c>
      <c r="D67" s="180" t="e">
        <f>NA()</f>
        <v>#N/A</v>
      </c>
      <c r="E67" s="180" t="e">
        <f>NA()</f>
        <v>#N/A</v>
      </c>
      <c r="F67" s="180">
        <f>IF(ISNUMBER('将来負担比率（分子）の構造'!J$53), IF('将来負担比率（分子）の構造'!J$53 &lt; 0, 0, '将来負担比率（分子）の構造'!J$53), NA())</f>
        <v>1666</v>
      </c>
      <c r="G67" s="180" t="e">
        <f>NA()</f>
        <v>#N/A</v>
      </c>
      <c r="H67" s="180" t="e">
        <f>NA()</f>
        <v>#N/A</v>
      </c>
      <c r="I67" s="180">
        <f>IF(ISNUMBER('将来負担比率（分子）の構造'!K$53), IF('将来負担比率（分子）の構造'!K$53 &lt; 0, 0, '将来負担比率（分子）の構造'!K$53), NA())</f>
        <v>1745</v>
      </c>
      <c r="J67" s="180" t="e">
        <f>NA()</f>
        <v>#N/A</v>
      </c>
      <c r="K67" s="180" t="e">
        <f>NA()</f>
        <v>#N/A</v>
      </c>
      <c r="L67" s="180">
        <f>IF(ISNUMBER('将来負担比率（分子）の構造'!L$53), IF('将来負担比率（分子）の構造'!L$53 &lt; 0, 0, '将来負担比率（分子）の構造'!L$53), NA())</f>
        <v>1475</v>
      </c>
      <c r="M67" s="180" t="e">
        <f>NA()</f>
        <v>#N/A</v>
      </c>
      <c r="N67" s="180" t="e">
        <f>NA()</f>
        <v>#N/A</v>
      </c>
      <c r="O67" s="180">
        <f>IF(ISNUMBER('将来負担比率（分子）の構造'!M$53), IF('将来負担比率（分子）の構造'!M$53 &lt; 0, 0, '将来負担比率（分子）の構造'!M$53), NA())</f>
        <v>1587</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746</v>
      </c>
      <c r="C72" s="184">
        <f>基金残高に係る経年分析!G55</f>
        <v>810</v>
      </c>
      <c r="D72" s="184">
        <f>基金残高に係る経年分析!H55</f>
        <v>666</v>
      </c>
    </row>
    <row r="73" spans="1:16">
      <c r="A73" s="183" t="s">
        <v>77</v>
      </c>
      <c r="B73" s="184">
        <f>基金残高に係る経年分析!F56</f>
        <v>202</v>
      </c>
      <c r="C73" s="184">
        <f>基金残高に係る経年分析!G56</f>
        <v>215</v>
      </c>
      <c r="D73" s="184">
        <f>基金残高に係る経年分析!H56</f>
        <v>106</v>
      </c>
    </row>
    <row r="74" spans="1:16">
      <c r="A74" s="183" t="s">
        <v>78</v>
      </c>
      <c r="B74" s="184">
        <f>基金残高に係る経年分析!F57</f>
        <v>344</v>
      </c>
      <c r="C74" s="184">
        <f>基金残高に係る経年分析!G57</f>
        <v>206</v>
      </c>
      <c r="D74" s="184">
        <f>基金残高に係る経年分析!H57</f>
        <v>294</v>
      </c>
    </row>
  </sheetData>
  <sheetProtection algorithmName="SHA-512" hashValue="8MTHWRi+onqOjrkWGD3x50JmahY9yBi9NyjH3QEkpgpv5Cfz0zOi9uyCLoxES/rScL6dmuBYXyy2hQjscumWYA==" saltValue="FPaKTKps8Bn0KpKXe0iS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222</v>
      </c>
      <c r="C5" s="666"/>
      <c r="D5" s="666"/>
      <c r="E5" s="666"/>
      <c r="F5" s="666"/>
      <c r="G5" s="666"/>
      <c r="H5" s="666"/>
      <c r="I5" s="666"/>
      <c r="J5" s="666"/>
      <c r="K5" s="666"/>
      <c r="L5" s="666"/>
      <c r="M5" s="666"/>
      <c r="N5" s="666"/>
      <c r="O5" s="666"/>
      <c r="P5" s="666"/>
      <c r="Q5" s="667"/>
      <c r="R5" s="668">
        <v>810101</v>
      </c>
      <c r="S5" s="669"/>
      <c r="T5" s="669"/>
      <c r="U5" s="669"/>
      <c r="V5" s="669"/>
      <c r="W5" s="669"/>
      <c r="X5" s="669"/>
      <c r="Y5" s="670"/>
      <c r="Z5" s="671">
        <v>11.8</v>
      </c>
      <c r="AA5" s="671"/>
      <c r="AB5" s="671"/>
      <c r="AC5" s="671"/>
      <c r="AD5" s="672">
        <v>810101</v>
      </c>
      <c r="AE5" s="672"/>
      <c r="AF5" s="672"/>
      <c r="AG5" s="672"/>
      <c r="AH5" s="672"/>
      <c r="AI5" s="672"/>
      <c r="AJ5" s="672"/>
      <c r="AK5" s="672"/>
      <c r="AL5" s="673">
        <v>22.8</v>
      </c>
      <c r="AM5" s="674"/>
      <c r="AN5" s="674"/>
      <c r="AO5" s="675"/>
      <c r="AP5" s="665" t="s">
        <v>223</v>
      </c>
      <c r="AQ5" s="666"/>
      <c r="AR5" s="666"/>
      <c r="AS5" s="666"/>
      <c r="AT5" s="666"/>
      <c r="AU5" s="666"/>
      <c r="AV5" s="666"/>
      <c r="AW5" s="666"/>
      <c r="AX5" s="666"/>
      <c r="AY5" s="666"/>
      <c r="AZ5" s="666"/>
      <c r="BA5" s="666"/>
      <c r="BB5" s="666"/>
      <c r="BC5" s="666"/>
      <c r="BD5" s="666"/>
      <c r="BE5" s="666"/>
      <c r="BF5" s="667"/>
      <c r="BG5" s="679">
        <v>795443</v>
      </c>
      <c r="BH5" s="680"/>
      <c r="BI5" s="680"/>
      <c r="BJ5" s="680"/>
      <c r="BK5" s="680"/>
      <c r="BL5" s="680"/>
      <c r="BM5" s="680"/>
      <c r="BN5" s="681"/>
      <c r="BO5" s="682">
        <v>98.2</v>
      </c>
      <c r="BP5" s="682"/>
      <c r="BQ5" s="682"/>
      <c r="BR5" s="682"/>
      <c r="BS5" s="683">
        <v>4902</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c r="B6" s="676" t="s">
        <v>227</v>
      </c>
      <c r="C6" s="677"/>
      <c r="D6" s="677"/>
      <c r="E6" s="677"/>
      <c r="F6" s="677"/>
      <c r="G6" s="677"/>
      <c r="H6" s="677"/>
      <c r="I6" s="677"/>
      <c r="J6" s="677"/>
      <c r="K6" s="677"/>
      <c r="L6" s="677"/>
      <c r="M6" s="677"/>
      <c r="N6" s="677"/>
      <c r="O6" s="677"/>
      <c r="P6" s="677"/>
      <c r="Q6" s="678"/>
      <c r="R6" s="679">
        <v>43628</v>
      </c>
      <c r="S6" s="680"/>
      <c r="T6" s="680"/>
      <c r="U6" s="680"/>
      <c r="V6" s="680"/>
      <c r="W6" s="680"/>
      <c r="X6" s="680"/>
      <c r="Y6" s="681"/>
      <c r="Z6" s="682">
        <v>0.6</v>
      </c>
      <c r="AA6" s="682"/>
      <c r="AB6" s="682"/>
      <c r="AC6" s="682"/>
      <c r="AD6" s="683">
        <v>43628</v>
      </c>
      <c r="AE6" s="683"/>
      <c r="AF6" s="683"/>
      <c r="AG6" s="683"/>
      <c r="AH6" s="683"/>
      <c r="AI6" s="683"/>
      <c r="AJ6" s="683"/>
      <c r="AK6" s="683"/>
      <c r="AL6" s="684">
        <v>1.2</v>
      </c>
      <c r="AM6" s="685"/>
      <c r="AN6" s="685"/>
      <c r="AO6" s="686"/>
      <c r="AP6" s="676" t="s">
        <v>228</v>
      </c>
      <c r="AQ6" s="677"/>
      <c r="AR6" s="677"/>
      <c r="AS6" s="677"/>
      <c r="AT6" s="677"/>
      <c r="AU6" s="677"/>
      <c r="AV6" s="677"/>
      <c r="AW6" s="677"/>
      <c r="AX6" s="677"/>
      <c r="AY6" s="677"/>
      <c r="AZ6" s="677"/>
      <c r="BA6" s="677"/>
      <c r="BB6" s="677"/>
      <c r="BC6" s="677"/>
      <c r="BD6" s="677"/>
      <c r="BE6" s="677"/>
      <c r="BF6" s="678"/>
      <c r="BG6" s="679">
        <v>795443</v>
      </c>
      <c r="BH6" s="680"/>
      <c r="BI6" s="680"/>
      <c r="BJ6" s="680"/>
      <c r="BK6" s="680"/>
      <c r="BL6" s="680"/>
      <c r="BM6" s="680"/>
      <c r="BN6" s="681"/>
      <c r="BO6" s="682">
        <v>98.2</v>
      </c>
      <c r="BP6" s="682"/>
      <c r="BQ6" s="682"/>
      <c r="BR6" s="682"/>
      <c r="BS6" s="683">
        <v>4902</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86074</v>
      </c>
      <c r="CS6" s="680"/>
      <c r="CT6" s="680"/>
      <c r="CU6" s="680"/>
      <c r="CV6" s="680"/>
      <c r="CW6" s="680"/>
      <c r="CX6" s="680"/>
      <c r="CY6" s="681"/>
      <c r="CZ6" s="673">
        <v>1.3</v>
      </c>
      <c r="DA6" s="674"/>
      <c r="DB6" s="674"/>
      <c r="DC6" s="693"/>
      <c r="DD6" s="688" t="s">
        <v>129</v>
      </c>
      <c r="DE6" s="680"/>
      <c r="DF6" s="680"/>
      <c r="DG6" s="680"/>
      <c r="DH6" s="680"/>
      <c r="DI6" s="680"/>
      <c r="DJ6" s="680"/>
      <c r="DK6" s="680"/>
      <c r="DL6" s="680"/>
      <c r="DM6" s="680"/>
      <c r="DN6" s="680"/>
      <c r="DO6" s="680"/>
      <c r="DP6" s="681"/>
      <c r="DQ6" s="688">
        <v>86074</v>
      </c>
      <c r="DR6" s="680"/>
      <c r="DS6" s="680"/>
      <c r="DT6" s="680"/>
      <c r="DU6" s="680"/>
      <c r="DV6" s="680"/>
      <c r="DW6" s="680"/>
      <c r="DX6" s="680"/>
      <c r="DY6" s="680"/>
      <c r="DZ6" s="680"/>
      <c r="EA6" s="680"/>
      <c r="EB6" s="680"/>
      <c r="EC6" s="689"/>
    </row>
    <row r="7" spans="2:143" ht="11.25" customHeight="1">
      <c r="B7" s="676" t="s">
        <v>230</v>
      </c>
      <c r="C7" s="677"/>
      <c r="D7" s="677"/>
      <c r="E7" s="677"/>
      <c r="F7" s="677"/>
      <c r="G7" s="677"/>
      <c r="H7" s="677"/>
      <c r="I7" s="677"/>
      <c r="J7" s="677"/>
      <c r="K7" s="677"/>
      <c r="L7" s="677"/>
      <c r="M7" s="677"/>
      <c r="N7" s="677"/>
      <c r="O7" s="677"/>
      <c r="P7" s="677"/>
      <c r="Q7" s="678"/>
      <c r="R7" s="679">
        <v>1297</v>
      </c>
      <c r="S7" s="680"/>
      <c r="T7" s="680"/>
      <c r="U7" s="680"/>
      <c r="V7" s="680"/>
      <c r="W7" s="680"/>
      <c r="X7" s="680"/>
      <c r="Y7" s="681"/>
      <c r="Z7" s="682">
        <v>0</v>
      </c>
      <c r="AA7" s="682"/>
      <c r="AB7" s="682"/>
      <c r="AC7" s="682"/>
      <c r="AD7" s="683">
        <v>1297</v>
      </c>
      <c r="AE7" s="683"/>
      <c r="AF7" s="683"/>
      <c r="AG7" s="683"/>
      <c r="AH7" s="683"/>
      <c r="AI7" s="683"/>
      <c r="AJ7" s="683"/>
      <c r="AK7" s="683"/>
      <c r="AL7" s="684">
        <v>0</v>
      </c>
      <c r="AM7" s="685"/>
      <c r="AN7" s="685"/>
      <c r="AO7" s="686"/>
      <c r="AP7" s="676" t="s">
        <v>231</v>
      </c>
      <c r="AQ7" s="677"/>
      <c r="AR7" s="677"/>
      <c r="AS7" s="677"/>
      <c r="AT7" s="677"/>
      <c r="AU7" s="677"/>
      <c r="AV7" s="677"/>
      <c r="AW7" s="677"/>
      <c r="AX7" s="677"/>
      <c r="AY7" s="677"/>
      <c r="AZ7" s="677"/>
      <c r="BA7" s="677"/>
      <c r="BB7" s="677"/>
      <c r="BC7" s="677"/>
      <c r="BD7" s="677"/>
      <c r="BE7" s="677"/>
      <c r="BF7" s="678"/>
      <c r="BG7" s="679">
        <v>323492</v>
      </c>
      <c r="BH7" s="680"/>
      <c r="BI7" s="680"/>
      <c r="BJ7" s="680"/>
      <c r="BK7" s="680"/>
      <c r="BL7" s="680"/>
      <c r="BM7" s="680"/>
      <c r="BN7" s="681"/>
      <c r="BO7" s="682">
        <v>39.9</v>
      </c>
      <c r="BP7" s="682"/>
      <c r="BQ7" s="682"/>
      <c r="BR7" s="682"/>
      <c r="BS7" s="683">
        <v>4902</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1357482</v>
      </c>
      <c r="CS7" s="680"/>
      <c r="CT7" s="680"/>
      <c r="CU7" s="680"/>
      <c r="CV7" s="680"/>
      <c r="CW7" s="680"/>
      <c r="CX7" s="680"/>
      <c r="CY7" s="681"/>
      <c r="CZ7" s="682">
        <v>20.7</v>
      </c>
      <c r="DA7" s="682"/>
      <c r="DB7" s="682"/>
      <c r="DC7" s="682"/>
      <c r="DD7" s="688">
        <v>36309</v>
      </c>
      <c r="DE7" s="680"/>
      <c r="DF7" s="680"/>
      <c r="DG7" s="680"/>
      <c r="DH7" s="680"/>
      <c r="DI7" s="680"/>
      <c r="DJ7" s="680"/>
      <c r="DK7" s="680"/>
      <c r="DL7" s="680"/>
      <c r="DM7" s="680"/>
      <c r="DN7" s="680"/>
      <c r="DO7" s="680"/>
      <c r="DP7" s="681"/>
      <c r="DQ7" s="688">
        <v>1038697</v>
      </c>
      <c r="DR7" s="680"/>
      <c r="DS7" s="680"/>
      <c r="DT7" s="680"/>
      <c r="DU7" s="680"/>
      <c r="DV7" s="680"/>
      <c r="DW7" s="680"/>
      <c r="DX7" s="680"/>
      <c r="DY7" s="680"/>
      <c r="DZ7" s="680"/>
      <c r="EA7" s="680"/>
      <c r="EB7" s="680"/>
      <c r="EC7" s="689"/>
    </row>
    <row r="8" spans="2:143" ht="11.25" customHeight="1">
      <c r="B8" s="676" t="s">
        <v>233</v>
      </c>
      <c r="C8" s="677"/>
      <c r="D8" s="677"/>
      <c r="E8" s="677"/>
      <c r="F8" s="677"/>
      <c r="G8" s="677"/>
      <c r="H8" s="677"/>
      <c r="I8" s="677"/>
      <c r="J8" s="677"/>
      <c r="K8" s="677"/>
      <c r="L8" s="677"/>
      <c r="M8" s="677"/>
      <c r="N8" s="677"/>
      <c r="O8" s="677"/>
      <c r="P8" s="677"/>
      <c r="Q8" s="678"/>
      <c r="R8" s="679">
        <v>1565</v>
      </c>
      <c r="S8" s="680"/>
      <c r="T8" s="680"/>
      <c r="U8" s="680"/>
      <c r="V8" s="680"/>
      <c r="W8" s="680"/>
      <c r="X8" s="680"/>
      <c r="Y8" s="681"/>
      <c r="Z8" s="682">
        <v>0</v>
      </c>
      <c r="AA8" s="682"/>
      <c r="AB8" s="682"/>
      <c r="AC8" s="682"/>
      <c r="AD8" s="683">
        <v>1565</v>
      </c>
      <c r="AE8" s="683"/>
      <c r="AF8" s="683"/>
      <c r="AG8" s="683"/>
      <c r="AH8" s="683"/>
      <c r="AI8" s="683"/>
      <c r="AJ8" s="683"/>
      <c r="AK8" s="683"/>
      <c r="AL8" s="684">
        <v>0</v>
      </c>
      <c r="AM8" s="685"/>
      <c r="AN8" s="685"/>
      <c r="AO8" s="686"/>
      <c r="AP8" s="676" t="s">
        <v>234</v>
      </c>
      <c r="AQ8" s="677"/>
      <c r="AR8" s="677"/>
      <c r="AS8" s="677"/>
      <c r="AT8" s="677"/>
      <c r="AU8" s="677"/>
      <c r="AV8" s="677"/>
      <c r="AW8" s="677"/>
      <c r="AX8" s="677"/>
      <c r="AY8" s="677"/>
      <c r="AZ8" s="677"/>
      <c r="BA8" s="677"/>
      <c r="BB8" s="677"/>
      <c r="BC8" s="677"/>
      <c r="BD8" s="677"/>
      <c r="BE8" s="677"/>
      <c r="BF8" s="678"/>
      <c r="BG8" s="679">
        <v>14209</v>
      </c>
      <c r="BH8" s="680"/>
      <c r="BI8" s="680"/>
      <c r="BJ8" s="680"/>
      <c r="BK8" s="680"/>
      <c r="BL8" s="680"/>
      <c r="BM8" s="680"/>
      <c r="BN8" s="681"/>
      <c r="BO8" s="682">
        <v>1.8</v>
      </c>
      <c r="BP8" s="682"/>
      <c r="BQ8" s="682"/>
      <c r="BR8" s="682"/>
      <c r="BS8" s="688" t="s">
        <v>129</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1229348</v>
      </c>
      <c r="CS8" s="680"/>
      <c r="CT8" s="680"/>
      <c r="CU8" s="680"/>
      <c r="CV8" s="680"/>
      <c r="CW8" s="680"/>
      <c r="CX8" s="680"/>
      <c r="CY8" s="681"/>
      <c r="CZ8" s="682">
        <v>18.7</v>
      </c>
      <c r="DA8" s="682"/>
      <c r="DB8" s="682"/>
      <c r="DC8" s="682"/>
      <c r="DD8" s="688">
        <v>36159</v>
      </c>
      <c r="DE8" s="680"/>
      <c r="DF8" s="680"/>
      <c r="DG8" s="680"/>
      <c r="DH8" s="680"/>
      <c r="DI8" s="680"/>
      <c r="DJ8" s="680"/>
      <c r="DK8" s="680"/>
      <c r="DL8" s="680"/>
      <c r="DM8" s="680"/>
      <c r="DN8" s="680"/>
      <c r="DO8" s="680"/>
      <c r="DP8" s="681"/>
      <c r="DQ8" s="688">
        <v>783826</v>
      </c>
      <c r="DR8" s="680"/>
      <c r="DS8" s="680"/>
      <c r="DT8" s="680"/>
      <c r="DU8" s="680"/>
      <c r="DV8" s="680"/>
      <c r="DW8" s="680"/>
      <c r="DX8" s="680"/>
      <c r="DY8" s="680"/>
      <c r="DZ8" s="680"/>
      <c r="EA8" s="680"/>
      <c r="EB8" s="680"/>
      <c r="EC8" s="689"/>
    </row>
    <row r="9" spans="2:143" ht="11.25" customHeight="1">
      <c r="B9" s="676" t="s">
        <v>236</v>
      </c>
      <c r="C9" s="677"/>
      <c r="D9" s="677"/>
      <c r="E9" s="677"/>
      <c r="F9" s="677"/>
      <c r="G9" s="677"/>
      <c r="H9" s="677"/>
      <c r="I9" s="677"/>
      <c r="J9" s="677"/>
      <c r="K9" s="677"/>
      <c r="L9" s="677"/>
      <c r="M9" s="677"/>
      <c r="N9" s="677"/>
      <c r="O9" s="677"/>
      <c r="P9" s="677"/>
      <c r="Q9" s="678"/>
      <c r="R9" s="679">
        <v>1399</v>
      </c>
      <c r="S9" s="680"/>
      <c r="T9" s="680"/>
      <c r="U9" s="680"/>
      <c r="V9" s="680"/>
      <c r="W9" s="680"/>
      <c r="X9" s="680"/>
      <c r="Y9" s="681"/>
      <c r="Z9" s="682">
        <v>0</v>
      </c>
      <c r="AA9" s="682"/>
      <c r="AB9" s="682"/>
      <c r="AC9" s="682"/>
      <c r="AD9" s="683">
        <v>1399</v>
      </c>
      <c r="AE9" s="683"/>
      <c r="AF9" s="683"/>
      <c r="AG9" s="683"/>
      <c r="AH9" s="683"/>
      <c r="AI9" s="683"/>
      <c r="AJ9" s="683"/>
      <c r="AK9" s="683"/>
      <c r="AL9" s="684">
        <v>0</v>
      </c>
      <c r="AM9" s="685"/>
      <c r="AN9" s="685"/>
      <c r="AO9" s="686"/>
      <c r="AP9" s="676" t="s">
        <v>237</v>
      </c>
      <c r="AQ9" s="677"/>
      <c r="AR9" s="677"/>
      <c r="AS9" s="677"/>
      <c r="AT9" s="677"/>
      <c r="AU9" s="677"/>
      <c r="AV9" s="677"/>
      <c r="AW9" s="677"/>
      <c r="AX9" s="677"/>
      <c r="AY9" s="677"/>
      <c r="AZ9" s="677"/>
      <c r="BA9" s="677"/>
      <c r="BB9" s="677"/>
      <c r="BC9" s="677"/>
      <c r="BD9" s="677"/>
      <c r="BE9" s="677"/>
      <c r="BF9" s="678"/>
      <c r="BG9" s="679">
        <v>265905</v>
      </c>
      <c r="BH9" s="680"/>
      <c r="BI9" s="680"/>
      <c r="BJ9" s="680"/>
      <c r="BK9" s="680"/>
      <c r="BL9" s="680"/>
      <c r="BM9" s="680"/>
      <c r="BN9" s="681"/>
      <c r="BO9" s="682">
        <v>32.799999999999997</v>
      </c>
      <c r="BP9" s="682"/>
      <c r="BQ9" s="682"/>
      <c r="BR9" s="682"/>
      <c r="BS9" s="688" t="s">
        <v>172</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894360</v>
      </c>
      <c r="CS9" s="680"/>
      <c r="CT9" s="680"/>
      <c r="CU9" s="680"/>
      <c r="CV9" s="680"/>
      <c r="CW9" s="680"/>
      <c r="CX9" s="680"/>
      <c r="CY9" s="681"/>
      <c r="CZ9" s="682">
        <v>13.6</v>
      </c>
      <c r="DA9" s="682"/>
      <c r="DB9" s="682"/>
      <c r="DC9" s="682"/>
      <c r="DD9" s="688">
        <v>85294</v>
      </c>
      <c r="DE9" s="680"/>
      <c r="DF9" s="680"/>
      <c r="DG9" s="680"/>
      <c r="DH9" s="680"/>
      <c r="DI9" s="680"/>
      <c r="DJ9" s="680"/>
      <c r="DK9" s="680"/>
      <c r="DL9" s="680"/>
      <c r="DM9" s="680"/>
      <c r="DN9" s="680"/>
      <c r="DO9" s="680"/>
      <c r="DP9" s="681"/>
      <c r="DQ9" s="688">
        <v>687755</v>
      </c>
      <c r="DR9" s="680"/>
      <c r="DS9" s="680"/>
      <c r="DT9" s="680"/>
      <c r="DU9" s="680"/>
      <c r="DV9" s="680"/>
      <c r="DW9" s="680"/>
      <c r="DX9" s="680"/>
      <c r="DY9" s="680"/>
      <c r="DZ9" s="680"/>
      <c r="EA9" s="680"/>
      <c r="EB9" s="680"/>
      <c r="EC9" s="689"/>
    </row>
    <row r="10" spans="2:143" ht="11.25" customHeight="1">
      <c r="B10" s="676" t="s">
        <v>239</v>
      </c>
      <c r="C10" s="677"/>
      <c r="D10" s="677"/>
      <c r="E10" s="677"/>
      <c r="F10" s="677"/>
      <c r="G10" s="677"/>
      <c r="H10" s="677"/>
      <c r="I10" s="677"/>
      <c r="J10" s="677"/>
      <c r="K10" s="677"/>
      <c r="L10" s="677"/>
      <c r="M10" s="677"/>
      <c r="N10" s="677"/>
      <c r="O10" s="677"/>
      <c r="P10" s="677"/>
      <c r="Q10" s="678"/>
      <c r="R10" s="679" t="s">
        <v>172</v>
      </c>
      <c r="S10" s="680"/>
      <c r="T10" s="680"/>
      <c r="U10" s="680"/>
      <c r="V10" s="680"/>
      <c r="W10" s="680"/>
      <c r="X10" s="680"/>
      <c r="Y10" s="681"/>
      <c r="Z10" s="682" t="s">
        <v>240</v>
      </c>
      <c r="AA10" s="682"/>
      <c r="AB10" s="682"/>
      <c r="AC10" s="682"/>
      <c r="AD10" s="683" t="s">
        <v>240</v>
      </c>
      <c r="AE10" s="683"/>
      <c r="AF10" s="683"/>
      <c r="AG10" s="683"/>
      <c r="AH10" s="683"/>
      <c r="AI10" s="683"/>
      <c r="AJ10" s="683"/>
      <c r="AK10" s="683"/>
      <c r="AL10" s="684" t="s">
        <v>240</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15951</v>
      </c>
      <c r="BH10" s="680"/>
      <c r="BI10" s="680"/>
      <c r="BJ10" s="680"/>
      <c r="BK10" s="680"/>
      <c r="BL10" s="680"/>
      <c r="BM10" s="680"/>
      <c r="BN10" s="681"/>
      <c r="BO10" s="682">
        <v>2</v>
      </c>
      <c r="BP10" s="682"/>
      <c r="BQ10" s="682"/>
      <c r="BR10" s="682"/>
      <c r="BS10" s="688" t="s">
        <v>240</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7219</v>
      </c>
      <c r="CS10" s="680"/>
      <c r="CT10" s="680"/>
      <c r="CU10" s="680"/>
      <c r="CV10" s="680"/>
      <c r="CW10" s="680"/>
      <c r="CX10" s="680"/>
      <c r="CY10" s="681"/>
      <c r="CZ10" s="682">
        <v>0.1</v>
      </c>
      <c r="DA10" s="682"/>
      <c r="DB10" s="682"/>
      <c r="DC10" s="682"/>
      <c r="DD10" s="688" t="s">
        <v>129</v>
      </c>
      <c r="DE10" s="680"/>
      <c r="DF10" s="680"/>
      <c r="DG10" s="680"/>
      <c r="DH10" s="680"/>
      <c r="DI10" s="680"/>
      <c r="DJ10" s="680"/>
      <c r="DK10" s="680"/>
      <c r="DL10" s="680"/>
      <c r="DM10" s="680"/>
      <c r="DN10" s="680"/>
      <c r="DO10" s="680"/>
      <c r="DP10" s="681"/>
      <c r="DQ10" s="688">
        <v>2719</v>
      </c>
      <c r="DR10" s="680"/>
      <c r="DS10" s="680"/>
      <c r="DT10" s="680"/>
      <c r="DU10" s="680"/>
      <c r="DV10" s="680"/>
      <c r="DW10" s="680"/>
      <c r="DX10" s="680"/>
      <c r="DY10" s="680"/>
      <c r="DZ10" s="680"/>
      <c r="EA10" s="680"/>
      <c r="EB10" s="680"/>
      <c r="EC10" s="689"/>
    </row>
    <row r="11" spans="2:143" ht="11.25" customHeight="1">
      <c r="B11" s="676" t="s">
        <v>243</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240</v>
      </c>
      <c r="AA11" s="682"/>
      <c r="AB11" s="682"/>
      <c r="AC11" s="682"/>
      <c r="AD11" s="683" t="s">
        <v>240</v>
      </c>
      <c r="AE11" s="683"/>
      <c r="AF11" s="683"/>
      <c r="AG11" s="683"/>
      <c r="AH11" s="683"/>
      <c r="AI11" s="683"/>
      <c r="AJ11" s="683"/>
      <c r="AK11" s="683"/>
      <c r="AL11" s="684" t="s">
        <v>240</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27427</v>
      </c>
      <c r="BH11" s="680"/>
      <c r="BI11" s="680"/>
      <c r="BJ11" s="680"/>
      <c r="BK11" s="680"/>
      <c r="BL11" s="680"/>
      <c r="BM11" s="680"/>
      <c r="BN11" s="681"/>
      <c r="BO11" s="682">
        <v>3.4</v>
      </c>
      <c r="BP11" s="682"/>
      <c r="BQ11" s="682"/>
      <c r="BR11" s="682"/>
      <c r="BS11" s="688">
        <v>4902</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302235</v>
      </c>
      <c r="CS11" s="680"/>
      <c r="CT11" s="680"/>
      <c r="CU11" s="680"/>
      <c r="CV11" s="680"/>
      <c r="CW11" s="680"/>
      <c r="CX11" s="680"/>
      <c r="CY11" s="681"/>
      <c r="CZ11" s="682">
        <v>4.5999999999999996</v>
      </c>
      <c r="DA11" s="682"/>
      <c r="DB11" s="682"/>
      <c r="DC11" s="682"/>
      <c r="DD11" s="688">
        <v>135101</v>
      </c>
      <c r="DE11" s="680"/>
      <c r="DF11" s="680"/>
      <c r="DG11" s="680"/>
      <c r="DH11" s="680"/>
      <c r="DI11" s="680"/>
      <c r="DJ11" s="680"/>
      <c r="DK11" s="680"/>
      <c r="DL11" s="680"/>
      <c r="DM11" s="680"/>
      <c r="DN11" s="680"/>
      <c r="DO11" s="680"/>
      <c r="DP11" s="681"/>
      <c r="DQ11" s="688">
        <v>151797</v>
      </c>
      <c r="DR11" s="680"/>
      <c r="DS11" s="680"/>
      <c r="DT11" s="680"/>
      <c r="DU11" s="680"/>
      <c r="DV11" s="680"/>
      <c r="DW11" s="680"/>
      <c r="DX11" s="680"/>
      <c r="DY11" s="680"/>
      <c r="DZ11" s="680"/>
      <c r="EA11" s="680"/>
      <c r="EB11" s="680"/>
      <c r="EC11" s="689"/>
    </row>
    <row r="12" spans="2:143" ht="11.25" customHeight="1">
      <c r="B12" s="676" t="s">
        <v>246</v>
      </c>
      <c r="C12" s="677"/>
      <c r="D12" s="677"/>
      <c r="E12" s="677"/>
      <c r="F12" s="677"/>
      <c r="G12" s="677"/>
      <c r="H12" s="677"/>
      <c r="I12" s="677"/>
      <c r="J12" s="677"/>
      <c r="K12" s="677"/>
      <c r="L12" s="677"/>
      <c r="M12" s="677"/>
      <c r="N12" s="677"/>
      <c r="O12" s="677"/>
      <c r="P12" s="677"/>
      <c r="Q12" s="678"/>
      <c r="R12" s="679">
        <v>160627</v>
      </c>
      <c r="S12" s="680"/>
      <c r="T12" s="680"/>
      <c r="U12" s="680"/>
      <c r="V12" s="680"/>
      <c r="W12" s="680"/>
      <c r="X12" s="680"/>
      <c r="Y12" s="681"/>
      <c r="Z12" s="682">
        <v>2.2999999999999998</v>
      </c>
      <c r="AA12" s="682"/>
      <c r="AB12" s="682"/>
      <c r="AC12" s="682"/>
      <c r="AD12" s="683">
        <v>160627</v>
      </c>
      <c r="AE12" s="683"/>
      <c r="AF12" s="683"/>
      <c r="AG12" s="683"/>
      <c r="AH12" s="683"/>
      <c r="AI12" s="683"/>
      <c r="AJ12" s="683"/>
      <c r="AK12" s="683"/>
      <c r="AL12" s="684">
        <v>4.5</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385396</v>
      </c>
      <c r="BH12" s="680"/>
      <c r="BI12" s="680"/>
      <c r="BJ12" s="680"/>
      <c r="BK12" s="680"/>
      <c r="BL12" s="680"/>
      <c r="BM12" s="680"/>
      <c r="BN12" s="681"/>
      <c r="BO12" s="682">
        <v>47.6</v>
      </c>
      <c r="BP12" s="682"/>
      <c r="BQ12" s="682"/>
      <c r="BR12" s="682"/>
      <c r="BS12" s="688" t="s">
        <v>129</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209360</v>
      </c>
      <c r="CS12" s="680"/>
      <c r="CT12" s="680"/>
      <c r="CU12" s="680"/>
      <c r="CV12" s="680"/>
      <c r="CW12" s="680"/>
      <c r="CX12" s="680"/>
      <c r="CY12" s="681"/>
      <c r="CZ12" s="682">
        <v>3.2</v>
      </c>
      <c r="DA12" s="682"/>
      <c r="DB12" s="682"/>
      <c r="DC12" s="682"/>
      <c r="DD12" s="688">
        <v>37499</v>
      </c>
      <c r="DE12" s="680"/>
      <c r="DF12" s="680"/>
      <c r="DG12" s="680"/>
      <c r="DH12" s="680"/>
      <c r="DI12" s="680"/>
      <c r="DJ12" s="680"/>
      <c r="DK12" s="680"/>
      <c r="DL12" s="680"/>
      <c r="DM12" s="680"/>
      <c r="DN12" s="680"/>
      <c r="DO12" s="680"/>
      <c r="DP12" s="681"/>
      <c r="DQ12" s="688">
        <v>147798</v>
      </c>
      <c r="DR12" s="680"/>
      <c r="DS12" s="680"/>
      <c r="DT12" s="680"/>
      <c r="DU12" s="680"/>
      <c r="DV12" s="680"/>
      <c r="DW12" s="680"/>
      <c r="DX12" s="680"/>
      <c r="DY12" s="680"/>
      <c r="DZ12" s="680"/>
      <c r="EA12" s="680"/>
      <c r="EB12" s="680"/>
      <c r="EC12" s="689"/>
    </row>
    <row r="13" spans="2:143" ht="11.25" customHeight="1">
      <c r="B13" s="676" t="s">
        <v>249</v>
      </c>
      <c r="C13" s="677"/>
      <c r="D13" s="677"/>
      <c r="E13" s="677"/>
      <c r="F13" s="677"/>
      <c r="G13" s="677"/>
      <c r="H13" s="677"/>
      <c r="I13" s="677"/>
      <c r="J13" s="677"/>
      <c r="K13" s="677"/>
      <c r="L13" s="677"/>
      <c r="M13" s="677"/>
      <c r="N13" s="677"/>
      <c r="O13" s="677"/>
      <c r="P13" s="677"/>
      <c r="Q13" s="678"/>
      <c r="R13" s="679" t="s">
        <v>129</v>
      </c>
      <c r="S13" s="680"/>
      <c r="T13" s="680"/>
      <c r="U13" s="680"/>
      <c r="V13" s="680"/>
      <c r="W13" s="680"/>
      <c r="X13" s="680"/>
      <c r="Y13" s="681"/>
      <c r="Z13" s="682" t="s">
        <v>129</v>
      </c>
      <c r="AA13" s="682"/>
      <c r="AB13" s="682"/>
      <c r="AC13" s="682"/>
      <c r="AD13" s="683" t="s">
        <v>172</v>
      </c>
      <c r="AE13" s="683"/>
      <c r="AF13" s="683"/>
      <c r="AG13" s="683"/>
      <c r="AH13" s="683"/>
      <c r="AI13" s="683"/>
      <c r="AJ13" s="683"/>
      <c r="AK13" s="683"/>
      <c r="AL13" s="684" t="s">
        <v>129</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357050</v>
      </c>
      <c r="BH13" s="680"/>
      <c r="BI13" s="680"/>
      <c r="BJ13" s="680"/>
      <c r="BK13" s="680"/>
      <c r="BL13" s="680"/>
      <c r="BM13" s="680"/>
      <c r="BN13" s="681"/>
      <c r="BO13" s="682">
        <v>44.1</v>
      </c>
      <c r="BP13" s="682"/>
      <c r="BQ13" s="682"/>
      <c r="BR13" s="682"/>
      <c r="BS13" s="688" t="s">
        <v>240</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662947</v>
      </c>
      <c r="CS13" s="680"/>
      <c r="CT13" s="680"/>
      <c r="CU13" s="680"/>
      <c r="CV13" s="680"/>
      <c r="CW13" s="680"/>
      <c r="CX13" s="680"/>
      <c r="CY13" s="681"/>
      <c r="CZ13" s="682">
        <v>10.1</v>
      </c>
      <c r="DA13" s="682"/>
      <c r="DB13" s="682"/>
      <c r="DC13" s="682"/>
      <c r="DD13" s="688">
        <v>286551</v>
      </c>
      <c r="DE13" s="680"/>
      <c r="DF13" s="680"/>
      <c r="DG13" s="680"/>
      <c r="DH13" s="680"/>
      <c r="DI13" s="680"/>
      <c r="DJ13" s="680"/>
      <c r="DK13" s="680"/>
      <c r="DL13" s="680"/>
      <c r="DM13" s="680"/>
      <c r="DN13" s="680"/>
      <c r="DO13" s="680"/>
      <c r="DP13" s="681"/>
      <c r="DQ13" s="688">
        <v>429122</v>
      </c>
      <c r="DR13" s="680"/>
      <c r="DS13" s="680"/>
      <c r="DT13" s="680"/>
      <c r="DU13" s="680"/>
      <c r="DV13" s="680"/>
      <c r="DW13" s="680"/>
      <c r="DX13" s="680"/>
      <c r="DY13" s="680"/>
      <c r="DZ13" s="680"/>
      <c r="EA13" s="680"/>
      <c r="EB13" s="680"/>
      <c r="EC13" s="689"/>
    </row>
    <row r="14" spans="2:143" ht="11.25" customHeight="1">
      <c r="B14" s="676" t="s">
        <v>252</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172</v>
      </c>
      <c r="AE14" s="683"/>
      <c r="AF14" s="683"/>
      <c r="AG14" s="683"/>
      <c r="AH14" s="683"/>
      <c r="AI14" s="683"/>
      <c r="AJ14" s="683"/>
      <c r="AK14" s="683"/>
      <c r="AL14" s="684" t="s">
        <v>129</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31078</v>
      </c>
      <c r="BH14" s="680"/>
      <c r="BI14" s="680"/>
      <c r="BJ14" s="680"/>
      <c r="BK14" s="680"/>
      <c r="BL14" s="680"/>
      <c r="BM14" s="680"/>
      <c r="BN14" s="681"/>
      <c r="BO14" s="682">
        <v>3.8</v>
      </c>
      <c r="BP14" s="682"/>
      <c r="BQ14" s="682"/>
      <c r="BR14" s="682"/>
      <c r="BS14" s="688" t="s">
        <v>129</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228545</v>
      </c>
      <c r="CS14" s="680"/>
      <c r="CT14" s="680"/>
      <c r="CU14" s="680"/>
      <c r="CV14" s="680"/>
      <c r="CW14" s="680"/>
      <c r="CX14" s="680"/>
      <c r="CY14" s="681"/>
      <c r="CZ14" s="682">
        <v>3.5</v>
      </c>
      <c r="DA14" s="682"/>
      <c r="DB14" s="682"/>
      <c r="DC14" s="682"/>
      <c r="DD14" s="688">
        <v>37345</v>
      </c>
      <c r="DE14" s="680"/>
      <c r="DF14" s="680"/>
      <c r="DG14" s="680"/>
      <c r="DH14" s="680"/>
      <c r="DI14" s="680"/>
      <c r="DJ14" s="680"/>
      <c r="DK14" s="680"/>
      <c r="DL14" s="680"/>
      <c r="DM14" s="680"/>
      <c r="DN14" s="680"/>
      <c r="DO14" s="680"/>
      <c r="DP14" s="681"/>
      <c r="DQ14" s="688">
        <v>203864</v>
      </c>
      <c r="DR14" s="680"/>
      <c r="DS14" s="680"/>
      <c r="DT14" s="680"/>
      <c r="DU14" s="680"/>
      <c r="DV14" s="680"/>
      <c r="DW14" s="680"/>
      <c r="DX14" s="680"/>
      <c r="DY14" s="680"/>
      <c r="DZ14" s="680"/>
      <c r="EA14" s="680"/>
      <c r="EB14" s="680"/>
      <c r="EC14" s="689"/>
    </row>
    <row r="15" spans="2:143" ht="11.25" customHeight="1">
      <c r="B15" s="676" t="s">
        <v>255</v>
      </c>
      <c r="C15" s="677"/>
      <c r="D15" s="677"/>
      <c r="E15" s="677"/>
      <c r="F15" s="677"/>
      <c r="G15" s="677"/>
      <c r="H15" s="677"/>
      <c r="I15" s="677"/>
      <c r="J15" s="677"/>
      <c r="K15" s="677"/>
      <c r="L15" s="677"/>
      <c r="M15" s="677"/>
      <c r="N15" s="677"/>
      <c r="O15" s="677"/>
      <c r="P15" s="677"/>
      <c r="Q15" s="678"/>
      <c r="R15" s="679">
        <v>12252</v>
      </c>
      <c r="S15" s="680"/>
      <c r="T15" s="680"/>
      <c r="U15" s="680"/>
      <c r="V15" s="680"/>
      <c r="W15" s="680"/>
      <c r="X15" s="680"/>
      <c r="Y15" s="681"/>
      <c r="Z15" s="682">
        <v>0.2</v>
      </c>
      <c r="AA15" s="682"/>
      <c r="AB15" s="682"/>
      <c r="AC15" s="682"/>
      <c r="AD15" s="683">
        <v>12252</v>
      </c>
      <c r="AE15" s="683"/>
      <c r="AF15" s="683"/>
      <c r="AG15" s="683"/>
      <c r="AH15" s="683"/>
      <c r="AI15" s="683"/>
      <c r="AJ15" s="683"/>
      <c r="AK15" s="683"/>
      <c r="AL15" s="684">
        <v>0.3</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55477</v>
      </c>
      <c r="BH15" s="680"/>
      <c r="BI15" s="680"/>
      <c r="BJ15" s="680"/>
      <c r="BK15" s="680"/>
      <c r="BL15" s="680"/>
      <c r="BM15" s="680"/>
      <c r="BN15" s="681"/>
      <c r="BO15" s="682">
        <v>6.8</v>
      </c>
      <c r="BP15" s="682"/>
      <c r="BQ15" s="682"/>
      <c r="BR15" s="682"/>
      <c r="BS15" s="688" t="s">
        <v>240</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812257</v>
      </c>
      <c r="CS15" s="680"/>
      <c r="CT15" s="680"/>
      <c r="CU15" s="680"/>
      <c r="CV15" s="680"/>
      <c r="CW15" s="680"/>
      <c r="CX15" s="680"/>
      <c r="CY15" s="681"/>
      <c r="CZ15" s="682">
        <v>12.4</v>
      </c>
      <c r="DA15" s="682"/>
      <c r="DB15" s="682"/>
      <c r="DC15" s="682"/>
      <c r="DD15" s="688">
        <v>220553</v>
      </c>
      <c r="DE15" s="680"/>
      <c r="DF15" s="680"/>
      <c r="DG15" s="680"/>
      <c r="DH15" s="680"/>
      <c r="DI15" s="680"/>
      <c r="DJ15" s="680"/>
      <c r="DK15" s="680"/>
      <c r="DL15" s="680"/>
      <c r="DM15" s="680"/>
      <c r="DN15" s="680"/>
      <c r="DO15" s="680"/>
      <c r="DP15" s="681"/>
      <c r="DQ15" s="688">
        <v>543902</v>
      </c>
      <c r="DR15" s="680"/>
      <c r="DS15" s="680"/>
      <c r="DT15" s="680"/>
      <c r="DU15" s="680"/>
      <c r="DV15" s="680"/>
      <c r="DW15" s="680"/>
      <c r="DX15" s="680"/>
      <c r="DY15" s="680"/>
      <c r="DZ15" s="680"/>
      <c r="EA15" s="680"/>
      <c r="EB15" s="680"/>
      <c r="EC15" s="689"/>
    </row>
    <row r="16" spans="2:143" ht="11.25" customHeight="1">
      <c r="B16" s="676" t="s">
        <v>258</v>
      </c>
      <c r="C16" s="677"/>
      <c r="D16" s="677"/>
      <c r="E16" s="677"/>
      <c r="F16" s="677"/>
      <c r="G16" s="677"/>
      <c r="H16" s="677"/>
      <c r="I16" s="677"/>
      <c r="J16" s="677"/>
      <c r="K16" s="677"/>
      <c r="L16" s="677"/>
      <c r="M16" s="677"/>
      <c r="N16" s="677"/>
      <c r="O16" s="677"/>
      <c r="P16" s="677"/>
      <c r="Q16" s="678"/>
      <c r="R16" s="679" t="s">
        <v>240</v>
      </c>
      <c r="S16" s="680"/>
      <c r="T16" s="680"/>
      <c r="U16" s="680"/>
      <c r="V16" s="680"/>
      <c r="W16" s="680"/>
      <c r="X16" s="680"/>
      <c r="Y16" s="681"/>
      <c r="Z16" s="682" t="s">
        <v>240</v>
      </c>
      <c r="AA16" s="682"/>
      <c r="AB16" s="682"/>
      <c r="AC16" s="682"/>
      <c r="AD16" s="683" t="s">
        <v>240</v>
      </c>
      <c r="AE16" s="683"/>
      <c r="AF16" s="683"/>
      <c r="AG16" s="683"/>
      <c r="AH16" s="683"/>
      <c r="AI16" s="683"/>
      <c r="AJ16" s="683"/>
      <c r="AK16" s="683"/>
      <c r="AL16" s="684" t="s">
        <v>240</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240</v>
      </c>
      <c r="BH16" s="680"/>
      <c r="BI16" s="680"/>
      <c r="BJ16" s="680"/>
      <c r="BK16" s="680"/>
      <c r="BL16" s="680"/>
      <c r="BM16" s="680"/>
      <c r="BN16" s="681"/>
      <c r="BO16" s="682" t="s">
        <v>129</v>
      </c>
      <c r="BP16" s="682"/>
      <c r="BQ16" s="682"/>
      <c r="BR16" s="682"/>
      <c r="BS16" s="688" t="s">
        <v>129</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189475</v>
      </c>
      <c r="CS16" s="680"/>
      <c r="CT16" s="680"/>
      <c r="CU16" s="680"/>
      <c r="CV16" s="680"/>
      <c r="CW16" s="680"/>
      <c r="CX16" s="680"/>
      <c r="CY16" s="681"/>
      <c r="CZ16" s="682">
        <v>2.9</v>
      </c>
      <c r="DA16" s="682"/>
      <c r="DB16" s="682"/>
      <c r="DC16" s="682"/>
      <c r="DD16" s="688" t="s">
        <v>172</v>
      </c>
      <c r="DE16" s="680"/>
      <c r="DF16" s="680"/>
      <c r="DG16" s="680"/>
      <c r="DH16" s="680"/>
      <c r="DI16" s="680"/>
      <c r="DJ16" s="680"/>
      <c r="DK16" s="680"/>
      <c r="DL16" s="680"/>
      <c r="DM16" s="680"/>
      <c r="DN16" s="680"/>
      <c r="DO16" s="680"/>
      <c r="DP16" s="681"/>
      <c r="DQ16" s="688">
        <v>153564</v>
      </c>
      <c r="DR16" s="680"/>
      <c r="DS16" s="680"/>
      <c r="DT16" s="680"/>
      <c r="DU16" s="680"/>
      <c r="DV16" s="680"/>
      <c r="DW16" s="680"/>
      <c r="DX16" s="680"/>
      <c r="DY16" s="680"/>
      <c r="DZ16" s="680"/>
      <c r="EA16" s="680"/>
      <c r="EB16" s="680"/>
      <c r="EC16" s="689"/>
    </row>
    <row r="17" spans="2:133" ht="11.25" customHeight="1">
      <c r="B17" s="676" t="s">
        <v>261</v>
      </c>
      <c r="C17" s="677"/>
      <c r="D17" s="677"/>
      <c r="E17" s="677"/>
      <c r="F17" s="677"/>
      <c r="G17" s="677"/>
      <c r="H17" s="677"/>
      <c r="I17" s="677"/>
      <c r="J17" s="677"/>
      <c r="K17" s="677"/>
      <c r="L17" s="677"/>
      <c r="M17" s="677"/>
      <c r="N17" s="677"/>
      <c r="O17" s="677"/>
      <c r="P17" s="677"/>
      <c r="Q17" s="678"/>
      <c r="R17" s="679">
        <v>1879</v>
      </c>
      <c r="S17" s="680"/>
      <c r="T17" s="680"/>
      <c r="U17" s="680"/>
      <c r="V17" s="680"/>
      <c r="W17" s="680"/>
      <c r="X17" s="680"/>
      <c r="Y17" s="681"/>
      <c r="Z17" s="682">
        <v>0</v>
      </c>
      <c r="AA17" s="682"/>
      <c r="AB17" s="682"/>
      <c r="AC17" s="682"/>
      <c r="AD17" s="683">
        <v>1879</v>
      </c>
      <c r="AE17" s="683"/>
      <c r="AF17" s="683"/>
      <c r="AG17" s="683"/>
      <c r="AH17" s="683"/>
      <c r="AI17" s="683"/>
      <c r="AJ17" s="683"/>
      <c r="AK17" s="683"/>
      <c r="AL17" s="684">
        <v>0.1</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129</v>
      </c>
      <c r="BP17" s="682"/>
      <c r="BQ17" s="682"/>
      <c r="BR17" s="682"/>
      <c r="BS17" s="688" t="s">
        <v>172</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585351</v>
      </c>
      <c r="CS17" s="680"/>
      <c r="CT17" s="680"/>
      <c r="CU17" s="680"/>
      <c r="CV17" s="680"/>
      <c r="CW17" s="680"/>
      <c r="CX17" s="680"/>
      <c r="CY17" s="681"/>
      <c r="CZ17" s="682">
        <v>8.9</v>
      </c>
      <c r="DA17" s="682"/>
      <c r="DB17" s="682"/>
      <c r="DC17" s="682"/>
      <c r="DD17" s="688" t="s">
        <v>240</v>
      </c>
      <c r="DE17" s="680"/>
      <c r="DF17" s="680"/>
      <c r="DG17" s="680"/>
      <c r="DH17" s="680"/>
      <c r="DI17" s="680"/>
      <c r="DJ17" s="680"/>
      <c r="DK17" s="680"/>
      <c r="DL17" s="680"/>
      <c r="DM17" s="680"/>
      <c r="DN17" s="680"/>
      <c r="DO17" s="680"/>
      <c r="DP17" s="681"/>
      <c r="DQ17" s="688">
        <v>569937</v>
      </c>
      <c r="DR17" s="680"/>
      <c r="DS17" s="680"/>
      <c r="DT17" s="680"/>
      <c r="DU17" s="680"/>
      <c r="DV17" s="680"/>
      <c r="DW17" s="680"/>
      <c r="DX17" s="680"/>
      <c r="DY17" s="680"/>
      <c r="DZ17" s="680"/>
      <c r="EA17" s="680"/>
      <c r="EB17" s="680"/>
      <c r="EC17" s="689"/>
    </row>
    <row r="18" spans="2:133" ht="11.25" customHeight="1">
      <c r="B18" s="676" t="s">
        <v>264</v>
      </c>
      <c r="C18" s="677"/>
      <c r="D18" s="677"/>
      <c r="E18" s="677"/>
      <c r="F18" s="677"/>
      <c r="G18" s="677"/>
      <c r="H18" s="677"/>
      <c r="I18" s="677"/>
      <c r="J18" s="677"/>
      <c r="K18" s="677"/>
      <c r="L18" s="677"/>
      <c r="M18" s="677"/>
      <c r="N18" s="677"/>
      <c r="O18" s="677"/>
      <c r="P18" s="677"/>
      <c r="Q18" s="678"/>
      <c r="R18" s="679">
        <v>2994154</v>
      </c>
      <c r="S18" s="680"/>
      <c r="T18" s="680"/>
      <c r="U18" s="680"/>
      <c r="V18" s="680"/>
      <c r="W18" s="680"/>
      <c r="X18" s="680"/>
      <c r="Y18" s="681"/>
      <c r="Z18" s="682">
        <v>43.7</v>
      </c>
      <c r="AA18" s="682"/>
      <c r="AB18" s="682"/>
      <c r="AC18" s="682"/>
      <c r="AD18" s="683">
        <v>2516098</v>
      </c>
      <c r="AE18" s="683"/>
      <c r="AF18" s="683"/>
      <c r="AG18" s="683"/>
      <c r="AH18" s="683"/>
      <c r="AI18" s="683"/>
      <c r="AJ18" s="683"/>
      <c r="AK18" s="683"/>
      <c r="AL18" s="684">
        <v>70.900000000000006</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240</v>
      </c>
      <c r="BP18" s="682"/>
      <c r="BQ18" s="682"/>
      <c r="BR18" s="682"/>
      <c r="BS18" s="688" t="s">
        <v>129</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240</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c r="B19" s="676" t="s">
        <v>267</v>
      </c>
      <c r="C19" s="677"/>
      <c r="D19" s="677"/>
      <c r="E19" s="677"/>
      <c r="F19" s="677"/>
      <c r="G19" s="677"/>
      <c r="H19" s="677"/>
      <c r="I19" s="677"/>
      <c r="J19" s="677"/>
      <c r="K19" s="677"/>
      <c r="L19" s="677"/>
      <c r="M19" s="677"/>
      <c r="N19" s="677"/>
      <c r="O19" s="677"/>
      <c r="P19" s="677"/>
      <c r="Q19" s="678"/>
      <c r="R19" s="679">
        <v>2516098</v>
      </c>
      <c r="S19" s="680"/>
      <c r="T19" s="680"/>
      <c r="U19" s="680"/>
      <c r="V19" s="680"/>
      <c r="W19" s="680"/>
      <c r="X19" s="680"/>
      <c r="Y19" s="681"/>
      <c r="Z19" s="682">
        <v>36.700000000000003</v>
      </c>
      <c r="AA19" s="682"/>
      <c r="AB19" s="682"/>
      <c r="AC19" s="682"/>
      <c r="AD19" s="683">
        <v>2516098</v>
      </c>
      <c r="AE19" s="683"/>
      <c r="AF19" s="683"/>
      <c r="AG19" s="683"/>
      <c r="AH19" s="683"/>
      <c r="AI19" s="683"/>
      <c r="AJ19" s="683"/>
      <c r="AK19" s="683"/>
      <c r="AL19" s="684">
        <v>70.900000000000006</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14658</v>
      </c>
      <c r="BH19" s="680"/>
      <c r="BI19" s="680"/>
      <c r="BJ19" s="680"/>
      <c r="BK19" s="680"/>
      <c r="BL19" s="680"/>
      <c r="BM19" s="680"/>
      <c r="BN19" s="681"/>
      <c r="BO19" s="682">
        <v>1.8</v>
      </c>
      <c r="BP19" s="682"/>
      <c r="BQ19" s="682"/>
      <c r="BR19" s="682"/>
      <c r="BS19" s="688" t="s">
        <v>129</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240</v>
      </c>
      <c r="DA19" s="682"/>
      <c r="DB19" s="682"/>
      <c r="DC19" s="682"/>
      <c r="DD19" s="688" t="s">
        <v>240</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c r="B20" s="676" t="s">
        <v>270</v>
      </c>
      <c r="C20" s="677"/>
      <c r="D20" s="677"/>
      <c r="E20" s="677"/>
      <c r="F20" s="677"/>
      <c r="G20" s="677"/>
      <c r="H20" s="677"/>
      <c r="I20" s="677"/>
      <c r="J20" s="677"/>
      <c r="K20" s="677"/>
      <c r="L20" s="677"/>
      <c r="M20" s="677"/>
      <c r="N20" s="677"/>
      <c r="O20" s="677"/>
      <c r="P20" s="677"/>
      <c r="Q20" s="678"/>
      <c r="R20" s="679">
        <v>478056</v>
      </c>
      <c r="S20" s="680"/>
      <c r="T20" s="680"/>
      <c r="U20" s="680"/>
      <c r="V20" s="680"/>
      <c r="W20" s="680"/>
      <c r="X20" s="680"/>
      <c r="Y20" s="681"/>
      <c r="Z20" s="682">
        <v>7</v>
      </c>
      <c r="AA20" s="682"/>
      <c r="AB20" s="682"/>
      <c r="AC20" s="682"/>
      <c r="AD20" s="683" t="s">
        <v>240</v>
      </c>
      <c r="AE20" s="683"/>
      <c r="AF20" s="683"/>
      <c r="AG20" s="683"/>
      <c r="AH20" s="683"/>
      <c r="AI20" s="683"/>
      <c r="AJ20" s="683"/>
      <c r="AK20" s="683"/>
      <c r="AL20" s="684" t="s">
        <v>129</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14658</v>
      </c>
      <c r="BH20" s="680"/>
      <c r="BI20" s="680"/>
      <c r="BJ20" s="680"/>
      <c r="BK20" s="680"/>
      <c r="BL20" s="680"/>
      <c r="BM20" s="680"/>
      <c r="BN20" s="681"/>
      <c r="BO20" s="682">
        <v>1.8</v>
      </c>
      <c r="BP20" s="682"/>
      <c r="BQ20" s="682"/>
      <c r="BR20" s="682"/>
      <c r="BS20" s="688" t="s">
        <v>129</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6564653</v>
      </c>
      <c r="CS20" s="680"/>
      <c r="CT20" s="680"/>
      <c r="CU20" s="680"/>
      <c r="CV20" s="680"/>
      <c r="CW20" s="680"/>
      <c r="CX20" s="680"/>
      <c r="CY20" s="681"/>
      <c r="CZ20" s="682">
        <v>100</v>
      </c>
      <c r="DA20" s="682"/>
      <c r="DB20" s="682"/>
      <c r="DC20" s="682"/>
      <c r="DD20" s="688">
        <v>874811</v>
      </c>
      <c r="DE20" s="680"/>
      <c r="DF20" s="680"/>
      <c r="DG20" s="680"/>
      <c r="DH20" s="680"/>
      <c r="DI20" s="680"/>
      <c r="DJ20" s="680"/>
      <c r="DK20" s="680"/>
      <c r="DL20" s="680"/>
      <c r="DM20" s="680"/>
      <c r="DN20" s="680"/>
      <c r="DO20" s="680"/>
      <c r="DP20" s="681"/>
      <c r="DQ20" s="688">
        <v>4799055</v>
      </c>
      <c r="DR20" s="680"/>
      <c r="DS20" s="680"/>
      <c r="DT20" s="680"/>
      <c r="DU20" s="680"/>
      <c r="DV20" s="680"/>
      <c r="DW20" s="680"/>
      <c r="DX20" s="680"/>
      <c r="DY20" s="680"/>
      <c r="DZ20" s="680"/>
      <c r="EA20" s="680"/>
      <c r="EB20" s="680"/>
      <c r="EC20" s="689"/>
    </row>
    <row r="21" spans="2:133" ht="11.25" customHeight="1">
      <c r="B21" s="676" t="s">
        <v>273</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129</v>
      </c>
      <c r="AA21" s="682"/>
      <c r="AB21" s="682"/>
      <c r="AC21" s="682"/>
      <c r="AD21" s="683" t="s">
        <v>172</v>
      </c>
      <c r="AE21" s="683"/>
      <c r="AF21" s="683"/>
      <c r="AG21" s="683"/>
      <c r="AH21" s="683"/>
      <c r="AI21" s="683"/>
      <c r="AJ21" s="683"/>
      <c r="AK21" s="683"/>
      <c r="AL21" s="684" t="s">
        <v>240</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v>14658</v>
      </c>
      <c r="BH21" s="680"/>
      <c r="BI21" s="680"/>
      <c r="BJ21" s="680"/>
      <c r="BK21" s="680"/>
      <c r="BL21" s="680"/>
      <c r="BM21" s="680"/>
      <c r="BN21" s="681"/>
      <c r="BO21" s="682">
        <v>1.8</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275</v>
      </c>
      <c r="C22" s="677"/>
      <c r="D22" s="677"/>
      <c r="E22" s="677"/>
      <c r="F22" s="677"/>
      <c r="G22" s="677"/>
      <c r="H22" s="677"/>
      <c r="I22" s="677"/>
      <c r="J22" s="677"/>
      <c r="K22" s="677"/>
      <c r="L22" s="677"/>
      <c r="M22" s="677"/>
      <c r="N22" s="677"/>
      <c r="O22" s="677"/>
      <c r="P22" s="677"/>
      <c r="Q22" s="678"/>
      <c r="R22" s="679">
        <v>4026902</v>
      </c>
      <c r="S22" s="680"/>
      <c r="T22" s="680"/>
      <c r="U22" s="680"/>
      <c r="V22" s="680"/>
      <c r="W22" s="680"/>
      <c r="X22" s="680"/>
      <c r="Y22" s="681"/>
      <c r="Z22" s="682">
        <v>58.8</v>
      </c>
      <c r="AA22" s="682"/>
      <c r="AB22" s="682"/>
      <c r="AC22" s="682"/>
      <c r="AD22" s="683">
        <v>3548846</v>
      </c>
      <c r="AE22" s="683"/>
      <c r="AF22" s="683"/>
      <c r="AG22" s="683"/>
      <c r="AH22" s="683"/>
      <c r="AI22" s="683"/>
      <c r="AJ22" s="683"/>
      <c r="AK22" s="683"/>
      <c r="AL22" s="684">
        <v>100</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240</v>
      </c>
      <c r="BH22" s="680"/>
      <c r="BI22" s="680"/>
      <c r="BJ22" s="680"/>
      <c r="BK22" s="680"/>
      <c r="BL22" s="680"/>
      <c r="BM22" s="680"/>
      <c r="BN22" s="681"/>
      <c r="BO22" s="682" t="s">
        <v>129</v>
      </c>
      <c r="BP22" s="682"/>
      <c r="BQ22" s="682"/>
      <c r="BR22" s="682"/>
      <c r="BS22" s="688" t="s">
        <v>172</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278</v>
      </c>
      <c r="C23" s="677"/>
      <c r="D23" s="677"/>
      <c r="E23" s="677"/>
      <c r="F23" s="677"/>
      <c r="G23" s="677"/>
      <c r="H23" s="677"/>
      <c r="I23" s="677"/>
      <c r="J23" s="677"/>
      <c r="K23" s="677"/>
      <c r="L23" s="677"/>
      <c r="M23" s="677"/>
      <c r="N23" s="677"/>
      <c r="O23" s="677"/>
      <c r="P23" s="677"/>
      <c r="Q23" s="678"/>
      <c r="R23" s="679">
        <v>814</v>
      </c>
      <c r="S23" s="680"/>
      <c r="T23" s="680"/>
      <c r="U23" s="680"/>
      <c r="V23" s="680"/>
      <c r="W23" s="680"/>
      <c r="X23" s="680"/>
      <c r="Y23" s="681"/>
      <c r="Z23" s="682">
        <v>0</v>
      </c>
      <c r="AA23" s="682"/>
      <c r="AB23" s="682"/>
      <c r="AC23" s="682"/>
      <c r="AD23" s="683">
        <v>814</v>
      </c>
      <c r="AE23" s="683"/>
      <c r="AF23" s="683"/>
      <c r="AG23" s="683"/>
      <c r="AH23" s="683"/>
      <c r="AI23" s="683"/>
      <c r="AJ23" s="683"/>
      <c r="AK23" s="683"/>
      <c r="AL23" s="684">
        <v>0</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t="s">
        <v>240</v>
      </c>
      <c r="BH23" s="680"/>
      <c r="BI23" s="680"/>
      <c r="BJ23" s="680"/>
      <c r="BK23" s="680"/>
      <c r="BL23" s="680"/>
      <c r="BM23" s="680"/>
      <c r="BN23" s="681"/>
      <c r="BO23" s="682" t="s">
        <v>172</v>
      </c>
      <c r="BP23" s="682"/>
      <c r="BQ23" s="682"/>
      <c r="BR23" s="682"/>
      <c r="BS23" s="688" t="s">
        <v>240</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c r="B24" s="676" t="s">
        <v>285</v>
      </c>
      <c r="C24" s="677"/>
      <c r="D24" s="677"/>
      <c r="E24" s="677"/>
      <c r="F24" s="677"/>
      <c r="G24" s="677"/>
      <c r="H24" s="677"/>
      <c r="I24" s="677"/>
      <c r="J24" s="677"/>
      <c r="K24" s="677"/>
      <c r="L24" s="677"/>
      <c r="M24" s="677"/>
      <c r="N24" s="677"/>
      <c r="O24" s="677"/>
      <c r="P24" s="677"/>
      <c r="Q24" s="678"/>
      <c r="R24" s="679">
        <v>90124</v>
      </c>
      <c r="S24" s="680"/>
      <c r="T24" s="680"/>
      <c r="U24" s="680"/>
      <c r="V24" s="680"/>
      <c r="W24" s="680"/>
      <c r="X24" s="680"/>
      <c r="Y24" s="681"/>
      <c r="Z24" s="682">
        <v>1.3</v>
      </c>
      <c r="AA24" s="682"/>
      <c r="AB24" s="682"/>
      <c r="AC24" s="682"/>
      <c r="AD24" s="683" t="s">
        <v>240</v>
      </c>
      <c r="AE24" s="683"/>
      <c r="AF24" s="683"/>
      <c r="AG24" s="683"/>
      <c r="AH24" s="683"/>
      <c r="AI24" s="683"/>
      <c r="AJ24" s="683"/>
      <c r="AK24" s="683"/>
      <c r="AL24" s="684" t="s">
        <v>240</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240</v>
      </c>
      <c r="BH24" s="680"/>
      <c r="BI24" s="680"/>
      <c r="BJ24" s="680"/>
      <c r="BK24" s="680"/>
      <c r="BL24" s="680"/>
      <c r="BM24" s="680"/>
      <c r="BN24" s="681"/>
      <c r="BO24" s="682" t="s">
        <v>129</v>
      </c>
      <c r="BP24" s="682"/>
      <c r="BQ24" s="682"/>
      <c r="BR24" s="682"/>
      <c r="BS24" s="688" t="s">
        <v>172</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1977694</v>
      </c>
      <c r="CS24" s="669"/>
      <c r="CT24" s="669"/>
      <c r="CU24" s="669"/>
      <c r="CV24" s="669"/>
      <c r="CW24" s="669"/>
      <c r="CX24" s="669"/>
      <c r="CY24" s="670"/>
      <c r="CZ24" s="673">
        <v>30.1</v>
      </c>
      <c r="DA24" s="674"/>
      <c r="DB24" s="674"/>
      <c r="DC24" s="693"/>
      <c r="DD24" s="712">
        <v>1634098</v>
      </c>
      <c r="DE24" s="669"/>
      <c r="DF24" s="669"/>
      <c r="DG24" s="669"/>
      <c r="DH24" s="669"/>
      <c r="DI24" s="669"/>
      <c r="DJ24" s="669"/>
      <c r="DK24" s="670"/>
      <c r="DL24" s="712">
        <v>1621720</v>
      </c>
      <c r="DM24" s="669"/>
      <c r="DN24" s="669"/>
      <c r="DO24" s="669"/>
      <c r="DP24" s="669"/>
      <c r="DQ24" s="669"/>
      <c r="DR24" s="669"/>
      <c r="DS24" s="669"/>
      <c r="DT24" s="669"/>
      <c r="DU24" s="669"/>
      <c r="DV24" s="670"/>
      <c r="DW24" s="673">
        <v>43.8</v>
      </c>
      <c r="DX24" s="674"/>
      <c r="DY24" s="674"/>
      <c r="DZ24" s="674"/>
      <c r="EA24" s="674"/>
      <c r="EB24" s="674"/>
      <c r="EC24" s="675"/>
    </row>
    <row r="25" spans="2:133" ht="11.25" customHeight="1">
      <c r="B25" s="676" t="s">
        <v>288</v>
      </c>
      <c r="C25" s="677"/>
      <c r="D25" s="677"/>
      <c r="E25" s="677"/>
      <c r="F25" s="677"/>
      <c r="G25" s="677"/>
      <c r="H25" s="677"/>
      <c r="I25" s="677"/>
      <c r="J25" s="677"/>
      <c r="K25" s="677"/>
      <c r="L25" s="677"/>
      <c r="M25" s="677"/>
      <c r="N25" s="677"/>
      <c r="O25" s="677"/>
      <c r="P25" s="677"/>
      <c r="Q25" s="678"/>
      <c r="R25" s="679">
        <v>95677</v>
      </c>
      <c r="S25" s="680"/>
      <c r="T25" s="680"/>
      <c r="U25" s="680"/>
      <c r="V25" s="680"/>
      <c r="W25" s="680"/>
      <c r="X25" s="680"/>
      <c r="Y25" s="681"/>
      <c r="Z25" s="682">
        <v>1.4</v>
      </c>
      <c r="AA25" s="682"/>
      <c r="AB25" s="682"/>
      <c r="AC25" s="682"/>
      <c r="AD25" s="683">
        <v>739</v>
      </c>
      <c r="AE25" s="683"/>
      <c r="AF25" s="683"/>
      <c r="AG25" s="683"/>
      <c r="AH25" s="683"/>
      <c r="AI25" s="683"/>
      <c r="AJ25" s="683"/>
      <c r="AK25" s="683"/>
      <c r="AL25" s="684">
        <v>0</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172</v>
      </c>
      <c r="BH25" s="680"/>
      <c r="BI25" s="680"/>
      <c r="BJ25" s="680"/>
      <c r="BK25" s="680"/>
      <c r="BL25" s="680"/>
      <c r="BM25" s="680"/>
      <c r="BN25" s="681"/>
      <c r="BO25" s="682" t="s">
        <v>240</v>
      </c>
      <c r="BP25" s="682"/>
      <c r="BQ25" s="682"/>
      <c r="BR25" s="682"/>
      <c r="BS25" s="688" t="s">
        <v>129</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1000256</v>
      </c>
      <c r="CS25" s="715"/>
      <c r="CT25" s="715"/>
      <c r="CU25" s="715"/>
      <c r="CV25" s="715"/>
      <c r="CW25" s="715"/>
      <c r="CX25" s="715"/>
      <c r="CY25" s="716"/>
      <c r="CZ25" s="684">
        <v>15.2</v>
      </c>
      <c r="DA25" s="713"/>
      <c r="DB25" s="713"/>
      <c r="DC25" s="717"/>
      <c r="DD25" s="688">
        <v>965236</v>
      </c>
      <c r="DE25" s="715"/>
      <c r="DF25" s="715"/>
      <c r="DG25" s="715"/>
      <c r="DH25" s="715"/>
      <c r="DI25" s="715"/>
      <c r="DJ25" s="715"/>
      <c r="DK25" s="716"/>
      <c r="DL25" s="688">
        <v>954031</v>
      </c>
      <c r="DM25" s="715"/>
      <c r="DN25" s="715"/>
      <c r="DO25" s="715"/>
      <c r="DP25" s="715"/>
      <c r="DQ25" s="715"/>
      <c r="DR25" s="715"/>
      <c r="DS25" s="715"/>
      <c r="DT25" s="715"/>
      <c r="DU25" s="715"/>
      <c r="DV25" s="716"/>
      <c r="DW25" s="684">
        <v>25.8</v>
      </c>
      <c r="DX25" s="713"/>
      <c r="DY25" s="713"/>
      <c r="DZ25" s="713"/>
      <c r="EA25" s="713"/>
      <c r="EB25" s="713"/>
      <c r="EC25" s="714"/>
    </row>
    <row r="26" spans="2:133" ht="11.25" customHeight="1">
      <c r="B26" s="676" t="s">
        <v>291</v>
      </c>
      <c r="C26" s="677"/>
      <c r="D26" s="677"/>
      <c r="E26" s="677"/>
      <c r="F26" s="677"/>
      <c r="G26" s="677"/>
      <c r="H26" s="677"/>
      <c r="I26" s="677"/>
      <c r="J26" s="677"/>
      <c r="K26" s="677"/>
      <c r="L26" s="677"/>
      <c r="M26" s="677"/>
      <c r="N26" s="677"/>
      <c r="O26" s="677"/>
      <c r="P26" s="677"/>
      <c r="Q26" s="678"/>
      <c r="R26" s="679">
        <v>26345</v>
      </c>
      <c r="S26" s="680"/>
      <c r="T26" s="680"/>
      <c r="U26" s="680"/>
      <c r="V26" s="680"/>
      <c r="W26" s="680"/>
      <c r="X26" s="680"/>
      <c r="Y26" s="681"/>
      <c r="Z26" s="682">
        <v>0.4</v>
      </c>
      <c r="AA26" s="682"/>
      <c r="AB26" s="682"/>
      <c r="AC26" s="682"/>
      <c r="AD26" s="683" t="s">
        <v>129</v>
      </c>
      <c r="AE26" s="683"/>
      <c r="AF26" s="683"/>
      <c r="AG26" s="683"/>
      <c r="AH26" s="683"/>
      <c r="AI26" s="683"/>
      <c r="AJ26" s="683"/>
      <c r="AK26" s="683"/>
      <c r="AL26" s="684" t="s">
        <v>129</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240</v>
      </c>
      <c r="BH26" s="680"/>
      <c r="BI26" s="680"/>
      <c r="BJ26" s="680"/>
      <c r="BK26" s="680"/>
      <c r="BL26" s="680"/>
      <c r="BM26" s="680"/>
      <c r="BN26" s="681"/>
      <c r="BO26" s="682" t="s">
        <v>240</v>
      </c>
      <c r="BP26" s="682"/>
      <c r="BQ26" s="682"/>
      <c r="BR26" s="682"/>
      <c r="BS26" s="688" t="s">
        <v>129</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625511</v>
      </c>
      <c r="CS26" s="680"/>
      <c r="CT26" s="680"/>
      <c r="CU26" s="680"/>
      <c r="CV26" s="680"/>
      <c r="CW26" s="680"/>
      <c r="CX26" s="680"/>
      <c r="CY26" s="681"/>
      <c r="CZ26" s="684">
        <v>9.5</v>
      </c>
      <c r="DA26" s="713"/>
      <c r="DB26" s="713"/>
      <c r="DC26" s="717"/>
      <c r="DD26" s="688">
        <v>593665</v>
      </c>
      <c r="DE26" s="680"/>
      <c r="DF26" s="680"/>
      <c r="DG26" s="680"/>
      <c r="DH26" s="680"/>
      <c r="DI26" s="680"/>
      <c r="DJ26" s="680"/>
      <c r="DK26" s="681"/>
      <c r="DL26" s="688" t="s">
        <v>240</v>
      </c>
      <c r="DM26" s="680"/>
      <c r="DN26" s="680"/>
      <c r="DO26" s="680"/>
      <c r="DP26" s="680"/>
      <c r="DQ26" s="680"/>
      <c r="DR26" s="680"/>
      <c r="DS26" s="680"/>
      <c r="DT26" s="680"/>
      <c r="DU26" s="680"/>
      <c r="DV26" s="681"/>
      <c r="DW26" s="684" t="s">
        <v>172</v>
      </c>
      <c r="DX26" s="713"/>
      <c r="DY26" s="713"/>
      <c r="DZ26" s="713"/>
      <c r="EA26" s="713"/>
      <c r="EB26" s="713"/>
      <c r="EC26" s="714"/>
    </row>
    <row r="27" spans="2:133" ht="11.25" customHeight="1">
      <c r="B27" s="676" t="s">
        <v>294</v>
      </c>
      <c r="C27" s="677"/>
      <c r="D27" s="677"/>
      <c r="E27" s="677"/>
      <c r="F27" s="677"/>
      <c r="G27" s="677"/>
      <c r="H27" s="677"/>
      <c r="I27" s="677"/>
      <c r="J27" s="677"/>
      <c r="K27" s="677"/>
      <c r="L27" s="677"/>
      <c r="M27" s="677"/>
      <c r="N27" s="677"/>
      <c r="O27" s="677"/>
      <c r="P27" s="677"/>
      <c r="Q27" s="678"/>
      <c r="R27" s="679">
        <v>397232</v>
      </c>
      <c r="S27" s="680"/>
      <c r="T27" s="680"/>
      <c r="U27" s="680"/>
      <c r="V27" s="680"/>
      <c r="W27" s="680"/>
      <c r="X27" s="680"/>
      <c r="Y27" s="681"/>
      <c r="Z27" s="682">
        <v>5.8</v>
      </c>
      <c r="AA27" s="682"/>
      <c r="AB27" s="682"/>
      <c r="AC27" s="682"/>
      <c r="AD27" s="683" t="s">
        <v>172</v>
      </c>
      <c r="AE27" s="683"/>
      <c r="AF27" s="683"/>
      <c r="AG27" s="683"/>
      <c r="AH27" s="683"/>
      <c r="AI27" s="683"/>
      <c r="AJ27" s="683"/>
      <c r="AK27" s="683"/>
      <c r="AL27" s="684" t="s">
        <v>240</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810101</v>
      </c>
      <c r="BH27" s="680"/>
      <c r="BI27" s="680"/>
      <c r="BJ27" s="680"/>
      <c r="BK27" s="680"/>
      <c r="BL27" s="680"/>
      <c r="BM27" s="680"/>
      <c r="BN27" s="681"/>
      <c r="BO27" s="682">
        <v>100</v>
      </c>
      <c r="BP27" s="682"/>
      <c r="BQ27" s="682"/>
      <c r="BR27" s="682"/>
      <c r="BS27" s="688">
        <v>4902</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392087</v>
      </c>
      <c r="CS27" s="715"/>
      <c r="CT27" s="715"/>
      <c r="CU27" s="715"/>
      <c r="CV27" s="715"/>
      <c r="CW27" s="715"/>
      <c r="CX27" s="715"/>
      <c r="CY27" s="716"/>
      <c r="CZ27" s="684">
        <v>6</v>
      </c>
      <c r="DA27" s="713"/>
      <c r="DB27" s="713"/>
      <c r="DC27" s="717"/>
      <c r="DD27" s="688">
        <v>98925</v>
      </c>
      <c r="DE27" s="715"/>
      <c r="DF27" s="715"/>
      <c r="DG27" s="715"/>
      <c r="DH27" s="715"/>
      <c r="DI27" s="715"/>
      <c r="DJ27" s="715"/>
      <c r="DK27" s="716"/>
      <c r="DL27" s="688">
        <v>97752</v>
      </c>
      <c r="DM27" s="715"/>
      <c r="DN27" s="715"/>
      <c r="DO27" s="715"/>
      <c r="DP27" s="715"/>
      <c r="DQ27" s="715"/>
      <c r="DR27" s="715"/>
      <c r="DS27" s="715"/>
      <c r="DT27" s="715"/>
      <c r="DU27" s="715"/>
      <c r="DV27" s="716"/>
      <c r="DW27" s="684">
        <v>2.6</v>
      </c>
      <c r="DX27" s="713"/>
      <c r="DY27" s="713"/>
      <c r="DZ27" s="713"/>
      <c r="EA27" s="713"/>
      <c r="EB27" s="713"/>
      <c r="EC27" s="714"/>
    </row>
    <row r="28" spans="2:133" ht="11.25" customHeight="1">
      <c r="B28" s="721" t="s">
        <v>297</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172</v>
      </c>
      <c r="AA28" s="682"/>
      <c r="AB28" s="682"/>
      <c r="AC28" s="682"/>
      <c r="AD28" s="683" t="s">
        <v>129</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585351</v>
      </c>
      <c r="CS28" s="680"/>
      <c r="CT28" s="680"/>
      <c r="CU28" s="680"/>
      <c r="CV28" s="680"/>
      <c r="CW28" s="680"/>
      <c r="CX28" s="680"/>
      <c r="CY28" s="681"/>
      <c r="CZ28" s="684">
        <v>8.9</v>
      </c>
      <c r="DA28" s="713"/>
      <c r="DB28" s="713"/>
      <c r="DC28" s="717"/>
      <c r="DD28" s="688">
        <v>569937</v>
      </c>
      <c r="DE28" s="680"/>
      <c r="DF28" s="680"/>
      <c r="DG28" s="680"/>
      <c r="DH28" s="680"/>
      <c r="DI28" s="680"/>
      <c r="DJ28" s="680"/>
      <c r="DK28" s="681"/>
      <c r="DL28" s="688">
        <v>569937</v>
      </c>
      <c r="DM28" s="680"/>
      <c r="DN28" s="680"/>
      <c r="DO28" s="680"/>
      <c r="DP28" s="680"/>
      <c r="DQ28" s="680"/>
      <c r="DR28" s="680"/>
      <c r="DS28" s="680"/>
      <c r="DT28" s="680"/>
      <c r="DU28" s="680"/>
      <c r="DV28" s="681"/>
      <c r="DW28" s="684">
        <v>15.4</v>
      </c>
      <c r="DX28" s="713"/>
      <c r="DY28" s="713"/>
      <c r="DZ28" s="713"/>
      <c r="EA28" s="713"/>
      <c r="EB28" s="713"/>
      <c r="EC28" s="714"/>
    </row>
    <row r="29" spans="2:133" ht="11.25" customHeight="1">
      <c r="B29" s="676" t="s">
        <v>299</v>
      </c>
      <c r="C29" s="677"/>
      <c r="D29" s="677"/>
      <c r="E29" s="677"/>
      <c r="F29" s="677"/>
      <c r="G29" s="677"/>
      <c r="H29" s="677"/>
      <c r="I29" s="677"/>
      <c r="J29" s="677"/>
      <c r="K29" s="677"/>
      <c r="L29" s="677"/>
      <c r="M29" s="677"/>
      <c r="N29" s="677"/>
      <c r="O29" s="677"/>
      <c r="P29" s="677"/>
      <c r="Q29" s="678"/>
      <c r="R29" s="679">
        <v>301772</v>
      </c>
      <c r="S29" s="680"/>
      <c r="T29" s="680"/>
      <c r="U29" s="680"/>
      <c r="V29" s="680"/>
      <c r="W29" s="680"/>
      <c r="X29" s="680"/>
      <c r="Y29" s="681"/>
      <c r="Z29" s="682">
        <v>4.4000000000000004</v>
      </c>
      <c r="AA29" s="682"/>
      <c r="AB29" s="682"/>
      <c r="AC29" s="682"/>
      <c r="AD29" s="683" t="s">
        <v>240</v>
      </c>
      <c r="AE29" s="683"/>
      <c r="AF29" s="683"/>
      <c r="AG29" s="683"/>
      <c r="AH29" s="683"/>
      <c r="AI29" s="683"/>
      <c r="AJ29" s="683"/>
      <c r="AK29" s="683"/>
      <c r="AL29" s="684" t="s">
        <v>129</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303</v>
      </c>
      <c r="CG29" s="695"/>
      <c r="CH29" s="695"/>
      <c r="CI29" s="695"/>
      <c r="CJ29" s="695"/>
      <c r="CK29" s="695"/>
      <c r="CL29" s="695"/>
      <c r="CM29" s="695"/>
      <c r="CN29" s="695"/>
      <c r="CO29" s="695"/>
      <c r="CP29" s="695"/>
      <c r="CQ29" s="696"/>
      <c r="CR29" s="679">
        <v>585351</v>
      </c>
      <c r="CS29" s="715"/>
      <c r="CT29" s="715"/>
      <c r="CU29" s="715"/>
      <c r="CV29" s="715"/>
      <c r="CW29" s="715"/>
      <c r="CX29" s="715"/>
      <c r="CY29" s="716"/>
      <c r="CZ29" s="684">
        <v>8.9</v>
      </c>
      <c r="DA29" s="713"/>
      <c r="DB29" s="713"/>
      <c r="DC29" s="717"/>
      <c r="DD29" s="688">
        <v>569937</v>
      </c>
      <c r="DE29" s="715"/>
      <c r="DF29" s="715"/>
      <c r="DG29" s="715"/>
      <c r="DH29" s="715"/>
      <c r="DI29" s="715"/>
      <c r="DJ29" s="715"/>
      <c r="DK29" s="716"/>
      <c r="DL29" s="688">
        <v>569937</v>
      </c>
      <c r="DM29" s="715"/>
      <c r="DN29" s="715"/>
      <c r="DO29" s="715"/>
      <c r="DP29" s="715"/>
      <c r="DQ29" s="715"/>
      <c r="DR29" s="715"/>
      <c r="DS29" s="715"/>
      <c r="DT29" s="715"/>
      <c r="DU29" s="715"/>
      <c r="DV29" s="716"/>
      <c r="DW29" s="684">
        <v>15.4</v>
      </c>
      <c r="DX29" s="713"/>
      <c r="DY29" s="713"/>
      <c r="DZ29" s="713"/>
      <c r="EA29" s="713"/>
      <c r="EB29" s="713"/>
      <c r="EC29" s="714"/>
    </row>
    <row r="30" spans="2:133" ht="11.25" customHeight="1">
      <c r="B30" s="676" t="s">
        <v>304</v>
      </c>
      <c r="C30" s="677"/>
      <c r="D30" s="677"/>
      <c r="E30" s="677"/>
      <c r="F30" s="677"/>
      <c r="G30" s="677"/>
      <c r="H30" s="677"/>
      <c r="I30" s="677"/>
      <c r="J30" s="677"/>
      <c r="K30" s="677"/>
      <c r="L30" s="677"/>
      <c r="M30" s="677"/>
      <c r="N30" s="677"/>
      <c r="O30" s="677"/>
      <c r="P30" s="677"/>
      <c r="Q30" s="678"/>
      <c r="R30" s="679">
        <v>77772</v>
      </c>
      <c r="S30" s="680"/>
      <c r="T30" s="680"/>
      <c r="U30" s="680"/>
      <c r="V30" s="680"/>
      <c r="W30" s="680"/>
      <c r="X30" s="680"/>
      <c r="Y30" s="681"/>
      <c r="Z30" s="682">
        <v>1.1000000000000001</v>
      </c>
      <c r="AA30" s="682"/>
      <c r="AB30" s="682"/>
      <c r="AC30" s="682"/>
      <c r="AD30" s="683" t="s">
        <v>240</v>
      </c>
      <c r="AE30" s="683"/>
      <c r="AF30" s="683"/>
      <c r="AG30" s="683"/>
      <c r="AH30" s="683"/>
      <c r="AI30" s="683"/>
      <c r="AJ30" s="683"/>
      <c r="AK30" s="683"/>
      <c r="AL30" s="684" t="s">
        <v>240</v>
      </c>
      <c r="AM30" s="685"/>
      <c r="AN30" s="685"/>
      <c r="AO30" s="686"/>
      <c r="AP30" s="727" t="s">
        <v>305</v>
      </c>
      <c r="AQ30" s="728"/>
      <c r="AR30" s="728"/>
      <c r="AS30" s="728"/>
      <c r="AT30" s="733" t="s">
        <v>306</v>
      </c>
      <c r="AU30" s="230"/>
      <c r="AV30" s="230"/>
      <c r="AW30" s="230"/>
      <c r="AX30" s="665" t="s">
        <v>185</v>
      </c>
      <c r="AY30" s="666"/>
      <c r="AZ30" s="666"/>
      <c r="BA30" s="666"/>
      <c r="BB30" s="666"/>
      <c r="BC30" s="666"/>
      <c r="BD30" s="666"/>
      <c r="BE30" s="666"/>
      <c r="BF30" s="667"/>
      <c r="BG30" s="739">
        <v>99.1</v>
      </c>
      <c r="BH30" s="740"/>
      <c r="BI30" s="740"/>
      <c r="BJ30" s="740"/>
      <c r="BK30" s="740"/>
      <c r="BL30" s="740"/>
      <c r="BM30" s="674">
        <v>97</v>
      </c>
      <c r="BN30" s="740"/>
      <c r="BO30" s="740"/>
      <c r="BP30" s="740"/>
      <c r="BQ30" s="741"/>
      <c r="BR30" s="739">
        <v>98.5</v>
      </c>
      <c r="BS30" s="740"/>
      <c r="BT30" s="740"/>
      <c r="BU30" s="740"/>
      <c r="BV30" s="740"/>
      <c r="BW30" s="740"/>
      <c r="BX30" s="674">
        <v>94.7</v>
      </c>
      <c r="BY30" s="740"/>
      <c r="BZ30" s="740"/>
      <c r="CA30" s="740"/>
      <c r="CB30" s="741"/>
      <c r="CD30" s="744"/>
      <c r="CE30" s="745"/>
      <c r="CF30" s="694" t="s">
        <v>307</v>
      </c>
      <c r="CG30" s="695"/>
      <c r="CH30" s="695"/>
      <c r="CI30" s="695"/>
      <c r="CJ30" s="695"/>
      <c r="CK30" s="695"/>
      <c r="CL30" s="695"/>
      <c r="CM30" s="695"/>
      <c r="CN30" s="695"/>
      <c r="CO30" s="695"/>
      <c r="CP30" s="695"/>
      <c r="CQ30" s="696"/>
      <c r="CR30" s="679">
        <v>552074</v>
      </c>
      <c r="CS30" s="680"/>
      <c r="CT30" s="680"/>
      <c r="CU30" s="680"/>
      <c r="CV30" s="680"/>
      <c r="CW30" s="680"/>
      <c r="CX30" s="680"/>
      <c r="CY30" s="681"/>
      <c r="CZ30" s="684">
        <v>8.4</v>
      </c>
      <c r="DA30" s="713"/>
      <c r="DB30" s="713"/>
      <c r="DC30" s="717"/>
      <c r="DD30" s="688">
        <v>538817</v>
      </c>
      <c r="DE30" s="680"/>
      <c r="DF30" s="680"/>
      <c r="DG30" s="680"/>
      <c r="DH30" s="680"/>
      <c r="DI30" s="680"/>
      <c r="DJ30" s="680"/>
      <c r="DK30" s="681"/>
      <c r="DL30" s="688">
        <v>538817</v>
      </c>
      <c r="DM30" s="680"/>
      <c r="DN30" s="680"/>
      <c r="DO30" s="680"/>
      <c r="DP30" s="680"/>
      <c r="DQ30" s="680"/>
      <c r="DR30" s="680"/>
      <c r="DS30" s="680"/>
      <c r="DT30" s="680"/>
      <c r="DU30" s="680"/>
      <c r="DV30" s="681"/>
      <c r="DW30" s="684">
        <v>14.6</v>
      </c>
      <c r="DX30" s="713"/>
      <c r="DY30" s="713"/>
      <c r="DZ30" s="713"/>
      <c r="EA30" s="713"/>
      <c r="EB30" s="713"/>
      <c r="EC30" s="714"/>
    </row>
    <row r="31" spans="2:133" ht="11.25" customHeight="1">
      <c r="B31" s="676" t="s">
        <v>308</v>
      </c>
      <c r="C31" s="677"/>
      <c r="D31" s="677"/>
      <c r="E31" s="677"/>
      <c r="F31" s="677"/>
      <c r="G31" s="677"/>
      <c r="H31" s="677"/>
      <c r="I31" s="677"/>
      <c r="J31" s="677"/>
      <c r="K31" s="677"/>
      <c r="L31" s="677"/>
      <c r="M31" s="677"/>
      <c r="N31" s="677"/>
      <c r="O31" s="677"/>
      <c r="P31" s="677"/>
      <c r="Q31" s="678"/>
      <c r="R31" s="679">
        <v>189105</v>
      </c>
      <c r="S31" s="680"/>
      <c r="T31" s="680"/>
      <c r="U31" s="680"/>
      <c r="V31" s="680"/>
      <c r="W31" s="680"/>
      <c r="X31" s="680"/>
      <c r="Y31" s="681"/>
      <c r="Z31" s="682">
        <v>2.8</v>
      </c>
      <c r="AA31" s="682"/>
      <c r="AB31" s="682"/>
      <c r="AC31" s="682"/>
      <c r="AD31" s="683" t="s">
        <v>240</v>
      </c>
      <c r="AE31" s="683"/>
      <c r="AF31" s="683"/>
      <c r="AG31" s="683"/>
      <c r="AH31" s="683"/>
      <c r="AI31" s="683"/>
      <c r="AJ31" s="683"/>
      <c r="AK31" s="683"/>
      <c r="AL31" s="684" t="s">
        <v>129</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100</v>
      </c>
      <c r="BH31" s="715"/>
      <c r="BI31" s="715"/>
      <c r="BJ31" s="715"/>
      <c r="BK31" s="715"/>
      <c r="BL31" s="715"/>
      <c r="BM31" s="685">
        <v>100</v>
      </c>
      <c r="BN31" s="737"/>
      <c r="BO31" s="737"/>
      <c r="BP31" s="737"/>
      <c r="BQ31" s="738"/>
      <c r="BR31" s="736">
        <v>100</v>
      </c>
      <c r="BS31" s="715"/>
      <c r="BT31" s="715"/>
      <c r="BU31" s="715"/>
      <c r="BV31" s="715"/>
      <c r="BW31" s="715"/>
      <c r="BX31" s="685">
        <v>100</v>
      </c>
      <c r="BY31" s="737"/>
      <c r="BZ31" s="737"/>
      <c r="CA31" s="737"/>
      <c r="CB31" s="738"/>
      <c r="CD31" s="744"/>
      <c r="CE31" s="745"/>
      <c r="CF31" s="694" t="s">
        <v>311</v>
      </c>
      <c r="CG31" s="695"/>
      <c r="CH31" s="695"/>
      <c r="CI31" s="695"/>
      <c r="CJ31" s="695"/>
      <c r="CK31" s="695"/>
      <c r="CL31" s="695"/>
      <c r="CM31" s="695"/>
      <c r="CN31" s="695"/>
      <c r="CO31" s="695"/>
      <c r="CP31" s="695"/>
      <c r="CQ31" s="696"/>
      <c r="CR31" s="679">
        <v>33277</v>
      </c>
      <c r="CS31" s="715"/>
      <c r="CT31" s="715"/>
      <c r="CU31" s="715"/>
      <c r="CV31" s="715"/>
      <c r="CW31" s="715"/>
      <c r="CX31" s="715"/>
      <c r="CY31" s="716"/>
      <c r="CZ31" s="684">
        <v>0.5</v>
      </c>
      <c r="DA31" s="713"/>
      <c r="DB31" s="713"/>
      <c r="DC31" s="717"/>
      <c r="DD31" s="688">
        <v>31120</v>
      </c>
      <c r="DE31" s="715"/>
      <c r="DF31" s="715"/>
      <c r="DG31" s="715"/>
      <c r="DH31" s="715"/>
      <c r="DI31" s="715"/>
      <c r="DJ31" s="715"/>
      <c r="DK31" s="716"/>
      <c r="DL31" s="688">
        <v>31120</v>
      </c>
      <c r="DM31" s="715"/>
      <c r="DN31" s="715"/>
      <c r="DO31" s="715"/>
      <c r="DP31" s="715"/>
      <c r="DQ31" s="715"/>
      <c r="DR31" s="715"/>
      <c r="DS31" s="715"/>
      <c r="DT31" s="715"/>
      <c r="DU31" s="715"/>
      <c r="DV31" s="716"/>
      <c r="DW31" s="684">
        <v>0.8</v>
      </c>
      <c r="DX31" s="713"/>
      <c r="DY31" s="713"/>
      <c r="DZ31" s="713"/>
      <c r="EA31" s="713"/>
      <c r="EB31" s="713"/>
      <c r="EC31" s="714"/>
    </row>
    <row r="32" spans="2:133" ht="11.25" customHeight="1">
      <c r="B32" s="676" t="s">
        <v>312</v>
      </c>
      <c r="C32" s="677"/>
      <c r="D32" s="677"/>
      <c r="E32" s="677"/>
      <c r="F32" s="677"/>
      <c r="G32" s="677"/>
      <c r="H32" s="677"/>
      <c r="I32" s="677"/>
      <c r="J32" s="677"/>
      <c r="K32" s="677"/>
      <c r="L32" s="677"/>
      <c r="M32" s="677"/>
      <c r="N32" s="677"/>
      <c r="O32" s="677"/>
      <c r="P32" s="677"/>
      <c r="Q32" s="678"/>
      <c r="R32" s="679">
        <v>747884</v>
      </c>
      <c r="S32" s="680"/>
      <c r="T32" s="680"/>
      <c r="U32" s="680"/>
      <c r="V32" s="680"/>
      <c r="W32" s="680"/>
      <c r="X32" s="680"/>
      <c r="Y32" s="681"/>
      <c r="Z32" s="682">
        <v>10.9</v>
      </c>
      <c r="AA32" s="682"/>
      <c r="AB32" s="682"/>
      <c r="AC32" s="682"/>
      <c r="AD32" s="683" t="s">
        <v>240</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97.9</v>
      </c>
      <c r="BH32" s="749"/>
      <c r="BI32" s="749"/>
      <c r="BJ32" s="749"/>
      <c r="BK32" s="749"/>
      <c r="BL32" s="749"/>
      <c r="BM32" s="750">
        <v>93.5</v>
      </c>
      <c r="BN32" s="749"/>
      <c r="BO32" s="749"/>
      <c r="BP32" s="749"/>
      <c r="BQ32" s="751"/>
      <c r="BR32" s="748">
        <v>96.6</v>
      </c>
      <c r="BS32" s="749"/>
      <c r="BT32" s="749"/>
      <c r="BU32" s="749"/>
      <c r="BV32" s="749"/>
      <c r="BW32" s="749"/>
      <c r="BX32" s="750">
        <v>88.8</v>
      </c>
      <c r="BY32" s="749"/>
      <c r="BZ32" s="749"/>
      <c r="CA32" s="749"/>
      <c r="CB32" s="751"/>
      <c r="CD32" s="746"/>
      <c r="CE32" s="747"/>
      <c r="CF32" s="694" t="s">
        <v>314</v>
      </c>
      <c r="CG32" s="695"/>
      <c r="CH32" s="695"/>
      <c r="CI32" s="695"/>
      <c r="CJ32" s="695"/>
      <c r="CK32" s="695"/>
      <c r="CL32" s="695"/>
      <c r="CM32" s="695"/>
      <c r="CN32" s="695"/>
      <c r="CO32" s="695"/>
      <c r="CP32" s="695"/>
      <c r="CQ32" s="696"/>
      <c r="CR32" s="679" t="s">
        <v>129</v>
      </c>
      <c r="CS32" s="680"/>
      <c r="CT32" s="680"/>
      <c r="CU32" s="680"/>
      <c r="CV32" s="680"/>
      <c r="CW32" s="680"/>
      <c r="CX32" s="680"/>
      <c r="CY32" s="681"/>
      <c r="CZ32" s="684" t="s">
        <v>240</v>
      </c>
      <c r="DA32" s="713"/>
      <c r="DB32" s="713"/>
      <c r="DC32" s="717"/>
      <c r="DD32" s="688" t="s">
        <v>129</v>
      </c>
      <c r="DE32" s="680"/>
      <c r="DF32" s="680"/>
      <c r="DG32" s="680"/>
      <c r="DH32" s="680"/>
      <c r="DI32" s="680"/>
      <c r="DJ32" s="680"/>
      <c r="DK32" s="681"/>
      <c r="DL32" s="688" t="s">
        <v>172</v>
      </c>
      <c r="DM32" s="680"/>
      <c r="DN32" s="680"/>
      <c r="DO32" s="680"/>
      <c r="DP32" s="680"/>
      <c r="DQ32" s="680"/>
      <c r="DR32" s="680"/>
      <c r="DS32" s="680"/>
      <c r="DT32" s="680"/>
      <c r="DU32" s="680"/>
      <c r="DV32" s="681"/>
      <c r="DW32" s="684" t="s">
        <v>240</v>
      </c>
      <c r="DX32" s="713"/>
      <c r="DY32" s="713"/>
      <c r="DZ32" s="713"/>
      <c r="EA32" s="713"/>
      <c r="EB32" s="713"/>
      <c r="EC32" s="714"/>
    </row>
    <row r="33" spans="2:133" ht="11.25" customHeight="1">
      <c r="B33" s="676" t="s">
        <v>315</v>
      </c>
      <c r="C33" s="677"/>
      <c r="D33" s="677"/>
      <c r="E33" s="677"/>
      <c r="F33" s="677"/>
      <c r="G33" s="677"/>
      <c r="H33" s="677"/>
      <c r="I33" s="677"/>
      <c r="J33" s="677"/>
      <c r="K33" s="677"/>
      <c r="L33" s="677"/>
      <c r="M33" s="677"/>
      <c r="N33" s="677"/>
      <c r="O33" s="677"/>
      <c r="P33" s="677"/>
      <c r="Q33" s="678"/>
      <c r="R33" s="679">
        <v>222207</v>
      </c>
      <c r="S33" s="680"/>
      <c r="T33" s="680"/>
      <c r="U33" s="680"/>
      <c r="V33" s="680"/>
      <c r="W33" s="680"/>
      <c r="X33" s="680"/>
      <c r="Y33" s="681"/>
      <c r="Z33" s="682">
        <v>3.2</v>
      </c>
      <c r="AA33" s="682"/>
      <c r="AB33" s="682"/>
      <c r="AC33" s="682"/>
      <c r="AD33" s="683" t="s">
        <v>129</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3522673</v>
      </c>
      <c r="CS33" s="715"/>
      <c r="CT33" s="715"/>
      <c r="CU33" s="715"/>
      <c r="CV33" s="715"/>
      <c r="CW33" s="715"/>
      <c r="CX33" s="715"/>
      <c r="CY33" s="716"/>
      <c r="CZ33" s="684">
        <v>53.7</v>
      </c>
      <c r="DA33" s="713"/>
      <c r="DB33" s="713"/>
      <c r="DC33" s="717"/>
      <c r="DD33" s="688">
        <v>2799164</v>
      </c>
      <c r="DE33" s="715"/>
      <c r="DF33" s="715"/>
      <c r="DG33" s="715"/>
      <c r="DH33" s="715"/>
      <c r="DI33" s="715"/>
      <c r="DJ33" s="715"/>
      <c r="DK33" s="716"/>
      <c r="DL33" s="688">
        <v>1822658</v>
      </c>
      <c r="DM33" s="715"/>
      <c r="DN33" s="715"/>
      <c r="DO33" s="715"/>
      <c r="DP33" s="715"/>
      <c r="DQ33" s="715"/>
      <c r="DR33" s="715"/>
      <c r="DS33" s="715"/>
      <c r="DT33" s="715"/>
      <c r="DU33" s="715"/>
      <c r="DV33" s="716"/>
      <c r="DW33" s="684">
        <v>49.2</v>
      </c>
      <c r="DX33" s="713"/>
      <c r="DY33" s="713"/>
      <c r="DZ33" s="713"/>
      <c r="EA33" s="713"/>
      <c r="EB33" s="713"/>
      <c r="EC33" s="714"/>
    </row>
    <row r="34" spans="2:133" ht="11.25" customHeight="1">
      <c r="B34" s="676" t="s">
        <v>317</v>
      </c>
      <c r="C34" s="677"/>
      <c r="D34" s="677"/>
      <c r="E34" s="677"/>
      <c r="F34" s="677"/>
      <c r="G34" s="677"/>
      <c r="H34" s="677"/>
      <c r="I34" s="677"/>
      <c r="J34" s="677"/>
      <c r="K34" s="677"/>
      <c r="L34" s="677"/>
      <c r="M34" s="677"/>
      <c r="N34" s="677"/>
      <c r="O34" s="677"/>
      <c r="P34" s="677"/>
      <c r="Q34" s="678"/>
      <c r="R34" s="679">
        <v>49609</v>
      </c>
      <c r="S34" s="680"/>
      <c r="T34" s="680"/>
      <c r="U34" s="680"/>
      <c r="V34" s="680"/>
      <c r="W34" s="680"/>
      <c r="X34" s="680"/>
      <c r="Y34" s="681"/>
      <c r="Z34" s="682">
        <v>0.7</v>
      </c>
      <c r="AA34" s="682"/>
      <c r="AB34" s="682"/>
      <c r="AC34" s="682"/>
      <c r="AD34" s="683">
        <v>52</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1054283</v>
      </c>
      <c r="CS34" s="680"/>
      <c r="CT34" s="680"/>
      <c r="CU34" s="680"/>
      <c r="CV34" s="680"/>
      <c r="CW34" s="680"/>
      <c r="CX34" s="680"/>
      <c r="CY34" s="681"/>
      <c r="CZ34" s="684">
        <v>16.100000000000001</v>
      </c>
      <c r="DA34" s="713"/>
      <c r="DB34" s="713"/>
      <c r="DC34" s="717"/>
      <c r="DD34" s="688">
        <v>794555</v>
      </c>
      <c r="DE34" s="680"/>
      <c r="DF34" s="680"/>
      <c r="DG34" s="680"/>
      <c r="DH34" s="680"/>
      <c r="DI34" s="680"/>
      <c r="DJ34" s="680"/>
      <c r="DK34" s="681"/>
      <c r="DL34" s="688">
        <v>591073</v>
      </c>
      <c r="DM34" s="680"/>
      <c r="DN34" s="680"/>
      <c r="DO34" s="680"/>
      <c r="DP34" s="680"/>
      <c r="DQ34" s="680"/>
      <c r="DR34" s="680"/>
      <c r="DS34" s="680"/>
      <c r="DT34" s="680"/>
      <c r="DU34" s="680"/>
      <c r="DV34" s="681"/>
      <c r="DW34" s="684">
        <v>16</v>
      </c>
      <c r="DX34" s="713"/>
      <c r="DY34" s="713"/>
      <c r="DZ34" s="713"/>
      <c r="EA34" s="713"/>
      <c r="EB34" s="713"/>
      <c r="EC34" s="714"/>
    </row>
    <row r="35" spans="2:133" ht="11.25" customHeight="1">
      <c r="B35" s="676" t="s">
        <v>321</v>
      </c>
      <c r="C35" s="677"/>
      <c r="D35" s="677"/>
      <c r="E35" s="677"/>
      <c r="F35" s="677"/>
      <c r="G35" s="677"/>
      <c r="H35" s="677"/>
      <c r="I35" s="677"/>
      <c r="J35" s="677"/>
      <c r="K35" s="677"/>
      <c r="L35" s="677"/>
      <c r="M35" s="677"/>
      <c r="N35" s="677"/>
      <c r="O35" s="677"/>
      <c r="P35" s="677"/>
      <c r="Q35" s="678"/>
      <c r="R35" s="679">
        <v>627000</v>
      </c>
      <c r="S35" s="680"/>
      <c r="T35" s="680"/>
      <c r="U35" s="680"/>
      <c r="V35" s="680"/>
      <c r="W35" s="680"/>
      <c r="X35" s="680"/>
      <c r="Y35" s="681"/>
      <c r="Z35" s="682">
        <v>9.1999999999999993</v>
      </c>
      <c r="AA35" s="682"/>
      <c r="AB35" s="682"/>
      <c r="AC35" s="682"/>
      <c r="AD35" s="683" t="s">
        <v>240</v>
      </c>
      <c r="AE35" s="683"/>
      <c r="AF35" s="683"/>
      <c r="AG35" s="683"/>
      <c r="AH35" s="683"/>
      <c r="AI35" s="683"/>
      <c r="AJ35" s="683"/>
      <c r="AK35" s="683"/>
      <c r="AL35" s="684" t="s">
        <v>172</v>
      </c>
      <c r="AM35" s="685"/>
      <c r="AN35" s="685"/>
      <c r="AO35" s="686"/>
      <c r="AP35" s="234"/>
      <c r="AQ35" s="752" t="s">
        <v>322</v>
      </c>
      <c r="AR35" s="753"/>
      <c r="AS35" s="753"/>
      <c r="AT35" s="753"/>
      <c r="AU35" s="753"/>
      <c r="AV35" s="753"/>
      <c r="AW35" s="753"/>
      <c r="AX35" s="753"/>
      <c r="AY35" s="754"/>
      <c r="AZ35" s="668">
        <v>1097623</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84976</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205862</v>
      </c>
      <c r="CS35" s="715"/>
      <c r="CT35" s="715"/>
      <c r="CU35" s="715"/>
      <c r="CV35" s="715"/>
      <c r="CW35" s="715"/>
      <c r="CX35" s="715"/>
      <c r="CY35" s="716"/>
      <c r="CZ35" s="684">
        <v>3.1</v>
      </c>
      <c r="DA35" s="713"/>
      <c r="DB35" s="713"/>
      <c r="DC35" s="717"/>
      <c r="DD35" s="688">
        <v>188664</v>
      </c>
      <c r="DE35" s="715"/>
      <c r="DF35" s="715"/>
      <c r="DG35" s="715"/>
      <c r="DH35" s="715"/>
      <c r="DI35" s="715"/>
      <c r="DJ35" s="715"/>
      <c r="DK35" s="716"/>
      <c r="DL35" s="688">
        <v>98385</v>
      </c>
      <c r="DM35" s="715"/>
      <c r="DN35" s="715"/>
      <c r="DO35" s="715"/>
      <c r="DP35" s="715"/>
      <c r="DQ35" s="715"/>
      <c r="DR35" s="715"/>
      <c r="DS35" s="715"/>
      <c r="DT35" s="715"/>
      <c r="DU35" s="715"/>
      <c r="DV35" s="716"/>
      <c r="DW35" s="684">
        <v>2.7</v>
      </c>
      <c r="DX35" s="713"/>
      <c r="DY35" s="713"/>
      <c r="DZ35" s="713"/>
      <c r="EA35" s="713"/>
      <c r="EB35" s="713"/>
      <c r="EC35" s="714"/>
    </row>
    <row r="36" spans="2:133" ht="11.25" customHeight="1">
      <c r="B36" s="676" t="s">
        <v>325</v>
      </c>
      <c r="C36" s="677"/>
      <c r="D36" s="677"/>
      <c r="E36" s="677"/>
      <c r="F36" s="677"/>
      <c r="G36" s="677"/>
      <c r="H36" s="677"/>
      <c r="I36" s="677"/>
      <c r="J36" s="677"/>
      <c r="K36" s="677"/>
      <c r="L36" s="677"/>
      <c r="M36" s="677"/>
      <c r="N36" s="677"/>
      <c r="O36" s="677"/>
      <c r="P36" s="677"/>
      <c r="Q36" s="678"/>
      <c r="R36" s="679" t="s">
        <v>172</v>
      </c>
      <c r="S36" s="680"/>
      <c r="T36" s="680"/>
      <c r="U36" s="680"/>
      <c r="V36" s="680"/>
      <c r="W36" s="680"/>
      <c r="X36" s="680"/>
      <c r="Y36" s="681"/>
      <c r="Z36" s="682" t="s">
        <v>129</v>
      </c>
      <c r="AA36" s="682"/>
      <c r="AB36" s="682"/>
      <c r="AC36" s="682"/>
      <c r="AD36" s="683" t="s">
        <v>129</v>
      </c>
      <c r="AE36" s="683"/>
      <c r="AF36" s="683"/>
      <c r="AG36" s="683"/>
      <c r="AH36" s="683"/>
      <c r="AI36" s="683"/>
      <c r="AJ36" s="683"/>
      <c r="AK36" s="683"/>
      <c r="AL36" s="684" t="s">
        <v>129</v>
      </c>
      <c r="AM36" s="685"/>
      <c r="AN36" s="685"/>
      <c r="AO36" s="686"/>
      <c r="AQ36" s="756" t="s">
        <v>326</v>
      </c>
      <c r="AR36" s="757"/>
      <c r="AS36" s="757"/>
      <c r="AT36" s="757"/>
      <c r="AU36" s="757"/>
      <c r="AV36" s="757"/>
      <c r="AW36" s="757"/>
      <c r="AX36" s="757"/>
      <c r="AY36" s="758"/>
      <c r="AZ36" s="679">
        <v>443795</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83929</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1109941</v>
      </c>
      <c r="CS36" s="680"/>
      <c r="CT36" s="680"/>
      <c r="CU36" s="680"/>
      <c r="CV36" s="680"/>
      <c r="CW36" s="680"/>
      <c r="CX36" s="680"/>
      <c r="CY36" s="681"/>
      <c r="CZ36" s="684">
        <v>16.899999999999999</v>
      </c>
      <c r="DA36" s="713"/>
      <c r="DB36" s="713"/>
      <c r="DC36" s="717"/>
      <c r="DD36" s="688">
        <v>958810</v>
      </c>
      <c r="DE36" s="680"/>
      <c r="DF36" s="680"/>
      <c r="DG36" s="680"/>
      <c r="DH36" s="680"/>
      <c r="DI36" s="680"/>
      <c r="DJ36" s="680"/>
      <c r="DK36" s="681"/>
      <c r="DL36" s="688">
        <v>681984</v>
      </c>
      <c r="DM36" s="680"/>
      <c r="DN36" s="680"/>
      <c r="DO36" s="680"/>
      <c r="DP36" s="680"/>
      <c r="DQ36" s="680"/>
      <c r="DR36" s="680"/>
      <c r="DS36" s="680"/>
      <c r="DT36" s="680"/>
      <c r="DU36" s="680"/>
      <c r="DV36" s="681"/>
      <c r="DW36" s="684">
        <v>18.399999999999999</v>
      </c>
      <c r="DX36" s="713"/>
      <c r="DY36" s="713"/>
      <c r="DZ36" s="713"/>
      <c r="EA36" s="713"/>
      <c r="EB36" s="713"/>
      <c r="EC36" s="714"/>
    </row>
    <row r="37" spans="2:133" ht="11.25" customHeight="1">
      <c r="B37" s="676" t="s">
        <v>329</v>
      </c>
      <c r="C37" s="677"/>
      <c r="D37" s="677"/>
      <c r="E37" s="677"/>
      <c r="F37" s="677"/>
      <c r="G37" s="677"/>
      <c r="H37" s="677"/>
      <c r="I37" s="677"/>
      <c r="J37" s="677"/>
      <c r="K37" s="677"/>
      <c r="L37" s="677"/>
      <c r="M37" s="677"/>
      <c r="N37" s="677"/>
      <c r="O37" s="677"/>
      <c r="P37" s="677"/>
      <c r="Q37" s="678"/>
      <c r="R37" s="679">
        <v>151900</v>
      </c>
      <c r="S37" s="680"/>
      <c r="T37" s="680"/>
      <c r="U37" s="680"/>
      <c r="V37" s="680"/>
      <c r="W37" s="680"/>
      <c r="X37" s="680"/>
      <c r="Y37" s="681"/>
      <c r="Z37" s="682">
        <v>2.2000000000000002</v>
      </c>
      <c r="AA37" s="682"/>
      <c r="AB37" s="682"/>
      <c r="AC37" s="682"/>
      <c r="AD37" s="683" t="s">
        <v>129</v>
      </c>
      <c r="AE37" s="683"/>
      <c r="AF37" s="683"/>
      <c r="AG37" s="683"/>
      <c r="AH37" s="683"/>
      <c r="AI37" s="683"/>
      <c r="AJ37" s="683"/>
      <c r="AK37" s="683"/>
      <c r="AL37" s="684" t="s">
        <v>172</v>
      </c>
      <c r="AM37" s="685"/>
      <c r="AN37" s="685"/>
      <c r="AO37" s="686"/>
      <c r="AQ37" s="756" t="s">
        <v>330</v>
      </c>
      <c r="AR37" s="757"/>
      <c r="AS37" s="757"/>
      <c r="AT37" s="757"/>
      <c r="AU37" s="757"/>
      <c r="AV37" s="757"/>
      <c r="AW37" s="757"/>
      <c r="AX37" s="757"/>
      <c r="AY37" s="758"/>
      <c r="AZ37" s="679">
        <v>154687</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1224</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314471</v>
      </c>
      <c r="CS37" s="715"/>
      <c r="CT37" s="715"/>
      <c r="CU37" s="715"/>
      <c r="CV37" s="715"/>
      <c r="CW37" s="715"/>
      <c r="CX37" s="715"/>
      <c r="CY37" s="716"/>
      <c r="CZ37" s="684">
        <v>4.8</v>
      </c>
      <c r="DA37" s="713"/>
      <c r="DB37" s="713"/>
      <c r="DC37" s="717"/>
      <c r="DD37" s="688">
        <v>312582</v>
      </c>
      <c r="DE37" s="715"/>
      <c r="DF37" s="715"/>
      <c r="DG37" s="715"/>
      <c r="DH37" s="715"/>
      <c r="DI37" s="715"/>
      <c r="DJ37" s="715"/>
      <c r="DK37" s="716"/>
      <c r="DL37" s="688">
        <v>290199</v>
      </c>
      <c r="DM37" s="715"/>
      <c r="DN37" s="715"/>
      <c r="DO37" s="715"/>
      <c r="DP37" s="715"/>
      <c r="DQ37" s="715"/>
      <c r="DR37" s="715"/>
      <c r="DS37" s="715"/>
      <c r="DT37" s="715"/>
      <c r="DU37" s="715"/>
      <c r="DV37" s="716"/>
      <c r="DW37" s="684">
        <v>7.8</v>
      </c>
      <c r="DX37" s="713"/>
      <c r="DY37" s="713"/>
      <c r="DZ37" s="713"/>
      <c r="EA37" s="713"/>
      <c r="EB37" s="713"/>
      <c r="EC37" s="714"/>
    </row>
    <row r="38" spans="2:133" ht="11.25" customHeight="1">
      <c r="B38" s="724" t="s">
        <v>333</v>
      </c>
      <c r="C38" s="725"/>
      <c r="D38" s="725"/>
      <c r="E38" s="725"/>
      <c r="F38" s="725"/>
      <c r="G38" s="725"/>
      <c r="H38" s="725"/>
      <c r="I38" s="725"/>
      <c r="J38" s="725"/>
      <c r="K38" s="725"/>
      <c r="L38" s="725"/>
      <c r="M38" s="725"/>
      <c r="N38" s="725"/>
      <c r="O38" s="725"/>
      <c r="P38" s="725"/>
      <c r="Q38" s="726"/>
      <c r="R38" s="759">
        <v>6852443</v>
      </c>
      <c r="S38" s="760"/>
      <c r="T38" s="760"/>
      <c r="U38" s="760"/>
      <c r="V38" s="760"/>
      <c r="W38" s="760"/>
      <c r="X38" s="760"/>
      <c r="Y38" s="761"/>
      <c r="Z38" s="762">
        <v>100</v>
      </c>
      <c r="AA38" s="762"/>
      <c r="AB38" s="762"/>
      <c r="AC38" s="762"/>
      <c r="AD38" s="763">
        <v>3550451</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67394</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2162</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565125</v>
      </c>
      <c r="CS38" s="680"/>
      <c r="CT38" s="680"/>
      <c r="CU38" s="680"/>
      <c r="CV38" s="680"/>
      <c r="CW38" s="680"/>
      <c r="CX38" s="680"/>
      <c r="CY38" s="681"/>
      <c r="CZ38" s="684">
        <v>8.6</v>
      </c>
      <c r="DA38" s="713"/>
      <c r="DB38" s="713"/>
      <c r="DC38" s="717"/>
      <c r="DD38" s="688">
        <v>493663</v>
      </c>
      <c r="DE38" s="680"/>
      <c r="DF38" s="680"/>
      <c r="DG38" s="680"/>
      <c r="DH38" s="680"/>
      <c r="DI38" s="680"/>
      <c r="DJ38" s="680"/>
      <c r="DK38" s="681"/>
      <c r="DL38" s="688">
        <v>451216</v>
      </c>
      <c r="DM38" s="680"/>
      <c r="DN38" s="680"/>
      <c r="DO38" s="680"/>
      <c r="DP38" s="680"/>
      <c r="DQ38" s="680"/>
      <c r="DR38" s="680"/>
      <c r="DS38" s="680"/>
      <c r="DT38" s="680"/>
      <c r="DU38" s="680"/>
      <c r="DV38" s="681"/>
      <c r="DW38" s="684">
        <v>12.2</v>
      </c>
      <c r="DX38" s="713"/>
      <c r="DY38" s="713"/>
      <c r="DZ38" s="713"/>
      <c r="EA38" s="713"/>
      <c r="EB38" s="713"/>
      <c r="EC38" s="714"/>
    </row>
    <row r="39" spans="2:133" ht="11.25" customHeight="1">
      <c r="AQ39" s="756" t="s">
        <v>337</v>
      </c>
      <c r="AR39" s="757"/>
      <c r="AS39" s="757"/>
      <c r="AT39" s="757"/>
      <c r="AU39" s="757"/>
      <c r="AV39" s="757"/>
      <c r="AW39" s="757"/>
      <c r="AX39" s="757"/>
      <c r="AY39" s="758"/>
      <c r="AZ39" s="679">
        <v>21309</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108</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571382</v>
      </c>
      <c r="CS39" s="715"/>
      <c r="CT39" s="715"/>
      <c r="CU39" s="715"/>
      <c r="CV39" s="715"/>
      <c r="CW39" s="715"/>
      <c r="CX39" s="715"/>
      <c r="CY39" s="716"/>
      <c r="CZ39" s="684">
        <v>8.6999999999999993</v>
      </c>
      <c r="DA39" s="713"/>
      <c r="DB39" s="713"/>
      <c r="DC39" s="717"/>
      <c r="DD39" s="688">
        <v>361391</v>
      </c>
      <c r="DE39" s="715"/>
      <c r="DF39" s="715"/>
      <c r="DG39" s="715"/>
      <c r="DH39" s="715"/>
      <c r="DI39" s="715"/>
      <c r="DJ39" s="715"/>
      <c r="DK39" s="716"/>
      <c r="DL39" s="688" t="s">
        <v>129</v>
      </c>
      <c r="DM39" s="715"/>
      <c r="DN39" s="715"/>
      <c r="DO39" s="715"/>
      <c r="DP39" s="715"/>
      <c r="DQ39" s="715"/>
      <c r="DR39" s="715"/>
      <c r="DS39" s="715"/>
      <c r="DT39" s="715"/>
      <c r="DU39" s="715"/>
      <c r="DV39" s="716"/>
      <c r="DW39" s="684" t="s">
        <v>240</v>
      </c>
      <c r="DX39" s="713"/>
      <c r="DY39" s="713"/>
      <c r="DZ39" s="713"/>
      <c r="EA39" s="713"/>
      <c r="EB39" s="713"/>
      <c r="EC39" s="714"/>
    </row>
    <row r="40" spans="2:133" ht="11.25" customHeight="1">
      <c r="AQ40" s="756" t="s">
        <v>341</v>
      </c>
      <c r="AR40" s="757"/>
      <c r="AS40" s="757"/>
      <c r="AT40" s="757"/>
      <c r="AU40" s="757"/>
      <c r="AV40" s="757"/>
      <c r="AW40" s="757"/>
      <c r="AX40" s="757"/>
      <c r="AY40" s="758"/>
      <c r="AZ40" s="679">
        <v>75293</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240</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16080</v>
      </c>
      <c r="CS40" s="680"/>
      <c r="CT40" s="680"/>
      <c r="CU40" s="680"/>
      <c r="CV40" s="680"/>
      <c r="CW40" s="680"/>
      <c r="CX40" s="680"/>
      <c r="CY40" s="681"/>
      <c r="CZ40" s="684">
        <v>0.2</v>
      </c>
      <c r="DA40" s="713"/>
      <c r="DB40" s="713"/>
      <c r="DC40" s="717"/>
      <c r="DD40" s="688">
        <v>2081</v>
      </c>
      <c r="DE40" s="680"/>
      <c r="DF40" s="680"/>
      <c r="DG40" s="680"/>
      <c r="DH40" s="680"/>
      <c r="DI40" s="680"/>
      <c r="DJ40" s="680"/>
      <c r="DK40" s="681"/>
      <c r="DL40" s="688" t="s">
        <v>129</v>
      </c>
      <c r="DM40" s="680"/>
      <c r="DN40" s="680"/>
      <c r="DO40" s="680"/>
      <c r="DP40" s="680"/>
      <c r="DQ40" s="680"/>
      <c r="DR40" s="680"/>
      <c r="DS40" s="680"/>
      <c r="DT40" s="680"/>
      <c r="DU40" s="680"/>
      <c r="DV40" s="681"/>
      <c r="DW40" s="684" t="s">
        <v>240</v>
      </c>
      <c r="DX40" s="713"/>
      <c r="DY40" s="713"/>
      <c r="DZ40" s="713"/>
      <c r="EA40" s="713"/>
      <c r="EB40" s="713"/>
      <c r="EC40" s="714"/>
    </row>
    <row r="41" spans="2:133" ht="11.25" customHeight="1">
      <c r="AQ41" s="766" t="s">
        <v>344</v>
      </c>
      <c r="AR41" s="767"/>
      <c r="AS41" s="767"/>
      <c r="AT41" s="767"/>
      <c r="AU41" s="767"/>
      <c r="AV41" s="767"/>
      <c r="AW41" s="767"/>
      <c r="AX41" s="767"/>
      <c r="AY41" s="768"/>
      <c r="AZ41" s="759">
        <v>335145</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293</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240</v>
      </c>
      <c r="DA41" s="713"/>
      <c r="DB41" s="713"/>
      <c r="DC41" s="717"/>
      <c r="DD41" s="688" t="s">
        <v>240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1064286</v>
      </c>
      <c r="CS42" s="680"/>
      <c r="CT42" s="680"/>
      <c r="CU42" s="680"/>
      <c r="CV42" s="680"/>
      <c r="CW42" s="680"/>
      <c r="CX42" s="680"/>
      <c r="CY42" s="681"/>
      <c r="CZ42" s="684">
        <v>16.2</v>
      </c>
      <c r="DA42" s="685"/>
      <c r="DB42" s="685"/>
      <c r="DC42" s="780"/>
      <c r="DD42" s="688">
        <v>365793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28739</v>
      </c>
      <c r="CS43" s="715"/>
      <c r="CT43" s="715"/>
      <c r="CU43" s="715"/>
      <c r="CV43" s="715"/>
      <c r="CW43" s="715"/>
      <c r="CX43" s="715"/>
      <c r="CY43" s="716"/>
      <c r="CZ43" s="684">
        <v>0.4</v>
      </c>
      <c r="DA43" s="713"/>
      <c r="DB43" s="713"/>
      <c r="DC43" s="717"/>
      <c r="DD43" s="688">
        <v>28739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351</v>
      </c>
      <c r="CD44" s="791" t="s">
        <v>302</v>
      </c>
      <c r="CE44" s="792"/>
      <c r="CF44" s="676" t="s">
        <v>352</v>
      </c>
      <c r="CG44" s="677"/>
      <c r="CH44" s="677"/>
      <c r="CI44" s="677"/>
      <c r="CJ44" s="677"/>
      <c r="CK44" s="677"/>
      <c r="CL44" s="677"/>
      <c r="CM44" s="677"/>
      <c r="CN44" s="677"/>
      <c r="CO44" s="677"/>
      <c r="CP44" s="677"/>
      <c r="CQ44" s="678"/>
      <c r="CR44" s="679">
        <v>874811</v>
      </c>
      <c r="CS44" s="680"/>
      <c r="CT44" s="680"/>
      <c r="CU44" s="680"/>
      <c r="CV44" s="680"/>
      <c r="CW44" s="680"/>
      <c r="CX44" s="680"/>
      <c r="CY44" s="681"/>
      <c r="CZ44" s="684">
        <v>13.3</v>
      </c>
      <c r="DA44" s="685"/>
      <c r="DB44" s="685"/>
      <c r="DC44" s="780"/>
      <c r="DD44" s="688">
        <v>212229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353</v>
      </c>
      <c r="CG45" s="677"/>
      <c r="CH45" s="677"/>
      <c r="CI45" s="677"/>
      <c r="CJ45" s="677"/>
      <c r="CK45" s="677"/>
      <c r="CL45" s="677"/>
      <c r="CM45" s="677"/>
      <c r="CN45" s="677"/>
      <c r="CO45" s="677"/>
      <c r="CP45" s="677"/>
      <c r="CQ45" s="678"/>
      <c r="CR45" s="679">
        <v>452861</v>
      </c>
      <c r="CS45" s="715"/>
      <c r="CT45" s="715"/>
      <c r="CU45" s="715"/>
      <c r="CV45" s="715"/>
      <c r="CW45" s="715"/>
      <c r="CX45" s="715"/>
      <c r="CY45" s="716"/>
      <c r="CZ45" s="684">
        <v>6.9</v>
      </c>
      <c r="DA45" s="713"/>
      <c r="DB45" s="713"/>
      <c r="DC45" s="717"/>
      <c r="DD45" s="688">
        <v>44133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354</v>
      </c>
      <c r="CG46" s="677"/>
      <c r="CH46" s="677"/>
      <c r="CI46" s="677"/>
      <c r="CJ46" s="677"/>
      <c r="CK46" s="677"/>
      <c r="CL46" s="677"/>
      <c r="CM46" s="677"/>
      <c r="CN46" s="677"/>
      <c r="CO46" s="677"/>
      <c r="CP46" s="677"/>
      <c r="CQ46" s="678"/>
      <c r="CR46" s="679">
        <v>421259</v>
      </c>
      <c r="CS46" s="680"/>
      <c r="CT46" s="680"/>
      <c r="CU46" s="680"/>
      <c r="CV46" s="680"/>
      <c r="CW46" s="680"/>
      <c r="CX46" s="680"/>
      <c r="CY46" s="681"/>
      <c r="CZ46" s="684">
        <v>6.4</v>
      </c>
      <c r="DA46" s="685"/>
      <c r="DB46" s="685"/>
      <c r="DC46" s="780"/>
      <c r="DD46" s="688">
        <v>167405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355</v>
      </c>
      <c r="CG47" s="677"/>
      <c r="CH47" s="677"/>
      <c r="CI47" s="677"/>
      <c r="CJ47" s="677"/>
      <c r="CK47" s="677"/>
      <c r="CL47" s="677"/>
      <c r="CM47" s="677"/>
      <c r="CN47" s="677"/>
      <c r="CO47" s="677"/>
      <c r="CP47" s="677"/>
      <c r="CQ47" s="678"/>
      <c r="CR47" s="679">
        <v>189475</v>
      </c>
      <c r="CS47" s="715"/>
      <c r="CT47" s="715"/>
      <c r="CU47" s="715"/>
      <c r="CV47" s="715"/>
      <c r="CW47" s="715"/>
      <c r="CX47" s="715"/>
      <c r="CY47" s="716"/>
      <c r="CZ47" s="684">
        <v>2.9</v>
      </c>
      <c r="DA47" s="713"/>
      <c r="DB47" s="713"/>
      <c r="DC47" s="717"/>
      <c r="DD47" s="688">
        <v>153564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356</v>
      </c>
      <c r="CG48" s="677"/>
      <c r="CH48" s="677"/>
      <c r="CI48" s="677"/>
      <c r="CJ48" s="677"/>
      <c r="CK48" s="677"/>
      <c r="CL48" s="677"/>
      <c r="CM48" s="677"/>
      <c r="CN48" s="677"/>
      <c r="CO48" s="677"/>
      <c r="CP48" s="677"/>
      <c r="CQ48" s="678"/>
      <c r="CR48" s="679" t="s">
        <v>240</v>
      </c>
      <c r="CS48" s="680"/>
      <c r="CT48" s="680"/>
      <c r="CU48" s="680"/>
      <c r="CV48" s="680"/>
      <c r="CW48" s="680"/>
      <c r="CX48" s="680"/>
      <c r="CY48" s="681"/>
      <c r="CZ48" s="684" t="s">
        <v>240</v>
      </c>
      <c r="DA48" s="685"/>
      <c r="DB48" s="685"/>
      <c r="DC48" s="780"/>
      <c r="DD48" s="688" t="s">
        <v>240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357</v>
      </c>
      <c r="CE49" s="725"/>
      <c r="CF49" s="725"/>
      <c r="CG49" s="725"/>
      <c r="CH49" s="725"/>
      <c r="CI49" s="725"/>
      <c r="CJ49" s="725"/>
      <c r="CK49" s="725"/>
      <c r="CL49" s="725"/>
      <c r="CM49" s="725"/>
      <c r="CN49" s="725"/>
      <c r="CO49" s="725"/>
      <c r="CP49" s="725"/>
      <c r="CQ49" s="726"/>
      <c r="CR49" s="759">
        <v>6564653</v>
      </c>
      <c r="CS49" s="749"/>
      <c r="CT49" s="749"/>
      <c r="CU49" s="749"/>
      <c r="CV49" s="749"/>
      <c r="CW49" s="749"/>
      <c r="CX49" s="749"/>
      <c r="CY49" s="781"/>
      <c r="CZ49" s="764">
        <v>100</v>
      </c>
      <c r="DA49" s="782"/>
      <c r="DB49" s="782"/>
      <c r="DC49" s="783"/>
      <c r="DD49" s="784">
        <v>4799055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h6OJqz6UOKbzwvbnaV25vdHfKT3iaQbxeynsPWYF3Cmk7fIp1PbcaTUSMChZc+v26lJXN+XEHpEb9iZzPK7wSw==" saltValue="BfqKD83xmHrk1XPFMT2X0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548</v>
      </c>
      <c r="C7" s="812"/>
      <c r="D7" s="812"/>
      <c r="E7" s="812"/>
      <c r="F7" s="812"/>
      <c r="G7" s="812"/>
      <c r="H7" s="812"/>
      <c r="I7" s="812"/>
      <c r="J7" s="812"/>
      <c r="K7" s="812"/>
      <c r="L7" s="812"/>
      <c r="M7" s="812"/>
      <c r="N7" s="812"/>
      <c r="O7" s="812"/>
      <c r="P7" s="813"/>
      <c r="Q7" s="814">
        <v>6852</v>
      </c>
      <c r="R7" s="815"/>
      <c r="S7" s="815"/>
      <c r="T7" s="815"/>
      <c r="U7" s="815"/>
      <c r="V7" s="815">
        <v>6565</v>
      </c>
      <c r="W7" s="815"/>
      <c r="X7" s="815"/>
      <c r="Y7" s="815"/>
      <c r="Z7" s="815"/>
      <c r="AA7" s="815">
        <v>288</v>
      </c>
      <c r="AB7" s="815"/>
      <c r="AC7" s="815"/>
      <c r="AD7" s="815"/>
      <c r="AE7" s="816"/>
      <c r="AF7" s="817">
        <v>269</v>
      </c>
      <c r="AG7" s="818"/>
      <c r="AH7" s="818"/>
      <c r="AI7" s="818"/>
      <c r="AJ7" s="819"/>
      <c r="AK7" s="854">
        <v>748</v>
      </c>
      <c r="AL7" s="855"/>
      <c r="AM7" s="855"/>
      <c r="AN7" s="855"/>
      <c r="AO7" s="855"/>
      <c r="AP7" s="855">
        <v>6323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564</v>
      </c>
      <c r="BT7" s="859"/>
      <c r="BU7" s="859"/>
      <c r="BV7" s="859"/>
      <c r="BW7" s="859"/>
      <c r="BX7" s="859"/>
      <c r="BY7" s="859"/>
      <c r="BZ7" s="859"/>
      <c r="CA7" s="859"/>
      <c r="CB7" s="859"/>
      <c r="CC7" s="859"/>
      <c r="CD7" s="859"/>
      <c r="CE7" s="859"/>
      <c r="CF7" s="859"/>
      <c r="CG7" s="860"/>
      <c r="CH7" s="851">
        <v>1</v>
      </c>
      <c r="CI7" s="852"/>
      <c r="CJ7" s="852"/>
      <c r="CK7" s="852"/>
      <c r="CL7" s="853"/>
      <c r="CM7" s="851">
        <v>19</v>
      </c>
      <c r="CN7" s="852"/>
      <c r="CO7" s="852"/>
      <c r="CP7" s="852"/>
      <c r="CQ7" s="853"/>
      <c r="CR7" s="851">
        <v>5</v>
      </c>
      <c r="CS7" s="852"/>
      <c r="CT7" s="852"/>
      <c r="CU7" s="852"/>
      <c r="CV7" s="853"/>
      <c r="CW7" s="851" t="s">
        <v>499</v>
      </c>
      <c r="CX7" s="852"/>
      <c r="CY7" s="852"/>
      <c r="CZ7" s="852"/>
      <c r="DA7" s="853"/>
      <c r="DB7" s="851" t="s">
        <v>499</v>
      </c>
      <c r="DC7" s="852"/>
      <c r="DD7" s="852"/>
      <c r="DE7" s="852"/>
      <c r="DF7" s="853"/>
      <c r="DG7" s="851" t="s">
        <v>499</v>
      </c>
      <c r="DH7" s="852"/>
      <c r="DI7" s="852"/>
      <c r="DJ7" s="852"/>
      <c r="DK7" s="853"/>
      <c r="DL7" s="851" t="s">
        <v>499</v>
      </c>
      <c r="DM7" s="852"/>
      <c r="DN7" s="852"/>
      <c r="DO7" s="852"/>
      <c r="DP7" s="853"/>
      <c r="DQ7" s="851" t="s">
        <v>499</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381</v>
      </c>
      <c r="B23" s="870" t="s">
        <v>382</v>
      </c>
      <c r="C23" s="871"/>
      <c r="D23" s="871"/>
      <c r="E23" s="871"/>
      <c r="F23" s="871"/>
      <c r="G23" s="871"/>
      <c r="H23" s="871"/>
      <c r="I23" s="871"/>
      <c r="J23" s="871"/>
      <c r="K23" s="871"/>
      <c r="L23" s="871"/>
      <c r="M23" s="871"/>
      <c r="N23" s="871"/>
      <c r="O23" s="871"/>
      <c r="P23" s="872"/>
      <c r="Q23" s="873">
        <v>6852</v>
      </c>
      <c r="R23" s="874"/>
      <c r="S23" s="874"/>
      <c r="T23" s="874"/>
      <c r="U23" s="874"/>
      <c r="V23" s="874">
        <v>6565</v>
      </c>
      <c r="W23" s="874"/>
      <c r="X23" s="874"/>
      <c r="Y23" s="874"/>
      <c r="Z23" s="874"/>
      <c r="AA23" s="874">
        <v>288</v>
      </c>
      <c r="AB23" s="874"/>
      <c r="AC23" s="874"/>
      <c r="AD23" s="874"/>
      <c r="AE23" s="875"/>
      <c r="AF23" s="876">
        <v>269</v>
      </c>
      <c r="AG23" s="874"/>
      <c r="AH23" s="874"/>
      <c r="AI23" s="874"/>
      <c r="AJ23" s="877"/>
      <c r="AK23" s="878"/>
      <c r="AL23" s="879"/>
      <c r="AM23" s="879"/>
      <c r="AN23" s="879"/>
      <c r="AO23" s="879"/>
      <c r="AP23" s="874">
        <v>6323</v>
      </c>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363</v>
      </c>
      <c r="B26" s="821"/>
      <c r="C26" s="821"/>
      <c r="D26" s="821"/>
      <c r="E26" s="821"/>
      <c r="F26" s="821"/>
      <c r="G26" s="821"/>
      <c r="H26" s="821"/>
      <c r="I26" s="821"/>
      <c r="J26" s="821"/>
      <c r="K26" s="821"/>
      <c r="L26" s="821"/>
      <c r="M26" s="821"/>
      <c r="N26" s="821"/>
      <c r="O26" s="821"/>
      <c r="P26" s="822"/>
      <c r="Q26" s="797" t="s">
        <v>385</v>
      </c>
      <c r="R26" s="798"/>
      <c r="S26" s="798"/>
      <c r="T26" s="798"/>
      <c r="U26" s="799"/>
      <c r="V26" s="797" t="s">
        <v>386</v>
      </c>
      <c r="W26" s="798"/>
      <c r="X26" s="798"/>
      <c r="Y26" s="798"/>
      <c r="Z26" s="799"/>
      <c r="AA26" s="797" t="s">
        <v>387</v>
      </c>
      <c r="AB26" s="798"/>
      <c r="AC26" s="798"/>
      <c r="AD26" s="798"/>
      <c r="AE26" s="798"/>
      <c r="AF26" s="892" t="s">
        <v>388</v>
      </c>
      <c r="AG26" s="893"/>
      <c r="AH26" s="893"/>
      <c r="AI26" s="893"/>
      <c r="AJ26" s="894"/>
      <c r="AK26" s="798" t="s">
        <v>389</v>
      </c>
      <c r="AL26" s="798"/>
      <c r="AM26" s="798"/>
      <c r="AN26" s="798"/>
      <c r="AO26" s="799"/>
      <c r="AP26" s="797" t="s">
        <v>390</v>
      </c>
      <c r="AQ26" s="798"/>
      <c r="AR26" s="798"/>
      <c r="AS26" s="798"/>
      <c r="AT26" s="799"/>
      <c r="AU26" s="797" t="s">
        <v>391</v>
      </c>
      <c r="AV26" s="798"/>
      <c r="AW26" s="798"/>
      <c r="AX26" s="798"/>
      <c r="AY26" s="799"/>
      <c r="AZ26" s="797" t="s">
        <v>392</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579</v>
      </c>
      <c r="C28" s="812"/>
      <c r="D28" s="812"/>
      <c r="E28" s="812"/>
      <c r="F28" s="812"/>
      <c r="G28" s="812"/>
      <c r="H28" s="812"/>
      <c r="I28" s="812"/>
      <c r="J28" s="812"/>
      <c r="K28" s="812"/>
      <c r="L28" s="812"/>
      <c r="M28" s="812"/>
      <c r="N28" s="812"/>
      <c r="O28" s="812"/>
      <c r="P28" s="813"/>
      <c r="Q28" s="902">
        <v>1094</v>
      </c>
      <c r="R28" s="903"/>
      <c r="S28" s="903"/>
      <c r="T28" s="903"/>
      <c r="U28" s="903"/>
      <c r="V28" s="903">
        <v>1009</v>
      </c>
      <c r="W28" s="903"/>
      <c r="X28" s="903"/>
      <c r="Y28" s="903"/>
      <c r="Z28" s="903"/>
      <c r="AA28" s="903">
        <v>85</v>
      </c>
      <c r="AB28" s="903"/>
      <c r="AC28" s="903"/>
      <c r="AD28" s="903"/>
      <c r="AE28" s="904"/>
      <c r="AF28" s="905">
        <v>85</v>
      </c>
      <c r="AG28" s="903"/>
      <c r="AH28" s="903"/>
      <c r="AI28" s="903"/>
      <c r="AJ28" s="906"/>
      <c r="AK28" s="907">
        <v>75</v>
      </c>
      <c r="AL28" s="898"/>
      <c r="AM28" s="898"/>
      <c r="AN28" s="898"/>
      <c r="AO28" s="898"/>
      <c r="AP28" s="898" t="s">
        <v>562</v>
      </c>
      <c r="AQ28" s="898"/>
      <c r="AR28" s="898"/>
      <c r="AS28" s="898"/>
      <c r="AT28" s="898"/>
      <c r="AU28" s="898" t="s">
        <v>562</v>
      </c>
      <c r="AV28" s="898"/>
      <c r="AW28" s="898"/>
      <c r="AX28" s="898"/>
      <c r="AY28" s="898"/>
      <c r="AZ28" s="899" t="s">
        <v>562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580</v>
      </c>
      <c r="C29" s="836"/>
      <c r="D29" s="836"/>
      <c r="E29" s="836"/>
      <c r="F29" s="836"/>
      <c r="G29" s="836"/>
      <c r="H29" s="836"/>
      <c r="I29" s="836"/>
      <c r="J29" s="836"/>
      <c r="K29" s="836"/>
      <c r="L29" s="836"/>
      <c r="M29" s="836"/>
      <c r="N29" s="836"/>
      <c r="O29" s="836"/>
      <c r="P29" s="837"/>
      <c r="Q29" s="838">
        <v>1205</v>
      </c>
      <c r="R29" s="839"/>
      <c r="S29" s="839"/>
      <c r="T29" s="839"/>
      <c r="U29" s="839"/>
      <c r="V29" s="839">
        <v>1155</v>
      </c>
      <c r="W29" s="839"/>
      <c r="X29" s="839"/>
      <c r="Y29" s="839"/>
      <c r="Z29" s="839"/>
      <c r="AA29" s="839">
        <v>50</v>
      </c>
      <c r="AB29" s="839"/>
      <c r="AC29" s="839"/>
      <c r="AD29" s="839"/>
      <c r="AE29" s="840"/>
      <c r="AF29" s="841">
        <v>50</v>
      </c>
      <c r="AG29" s="842"/>
      <c r="AH29" s="842"/>
      <c r="AI29" s="842"/>
      <c r="AJ29" s="843"/>
      <c r="AK29" s="910">
        <v>181</v>
      </c>
      <c r="AL29" s="911"/>
      <c r="AM29" s="911"/>
      <c r="AN29" s="911"/>
      <c r="AO29" s="911"/>
      <c r="AP29" s="911" t="s">
        <v>562</v>
      </c>
      <c r="AQ29" s="911"/>
      <c r="AR29" s="911"/>
      <c r="AS29" s="911"/>
      <c r="AT29" s="911"/>
      <c r="AU29" s="911" t="s">
        <v>562</v>
      </c>
      <c r="AV29" s="911"/>
      <c r="AW29" s="911"/>
      <c r="AX29" s="911"/>
      <c r="AY29" s="911"/>
      <c r="AZ29" s="911" t="s">
        <v>562</v>
      </c>
      <c r="BA29" s="911"/>
      <c r="BB29" s="911"/>
      <c r="BC29" s="911"/>
      <c r="BD29" s="911"/>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581</v>
      </c>
      <c r="C30" s="836"/>
      <c r="D30" s="836"/>
      <c r="E30" s="836"/>
      <c r="F30" s="836"/>
      <c r="G30" s="836"/>
      <c r="H30" s="836"/>
      <c r="I30" s="836"/>
      <c r="J30" s="836"/>
      <c r="K30" s="836"/>
      <c r="L30" s="836"/>
      <c r="M30" s="836"/>
      <c r="N30" s="836"/>
      <c r="O30" s="836"/>
      <c r="P30" s="837"/>
      <c r="Q30" s="838">
        <v>97</v>
      </c>
      <c r="R30" s="839"/>
      <c r="S30" s="839"/>
      <c r="T30" s="839"/>
      <c r="U30" s="839"/>
      <c r="V30" s="839">
        <v>96</v>
      </c>
      <c r="W30" s="839"/>
      <c r="X30" s="839"/>
      <c r="Y30" s="839"/>
      <c r="Z30" s="839"/>
      <c r="AA30" s="839">
        <v>1</v>
      </c>
      <c r="AB30" s="839"/>
      <c r="AC30" s="839"/>
      <c r="AD30" s="839"/>
      <c r="AE30" s="840"/>
      <c r="AF30" s="841">
        <v>1</v>
      </c>
      <c r="AG30" s="842"/>
      <c r="AH30" s="842"/>
      <c r="AI30" s="842"/>
      <c r="AJ30" s="843"/>
      <c r="AK30" s="910">
        <v>34</v>
      </c>
      <c r="AL30" s="911"/>
      <c r="AM30" s="911"/>
      <c r="AN30" s="911"/>
      <c r="AO30" s="911"/>
      <c r="AP30" s="911" t="s">
        <v>562</v>
      </c>
      <c r="AQ30" s="911"/>
      <c r="AR30" s="911"/>
      <c r="AS30" s="911"/>
      <c r="AT30" s="911"/>
      <c r="AU30" s="911" t="s">
        <v>562</v>
      </c>
      <c r="AV30" s="911"/>
      <c r="AW30" s="911"/>
      <c r="AX30" s="911"/>
      <c r="AY30" s="911"/>
      <c r="AZ30" s="911" t="s">
        <v>562</v>
      </c>
      <c r="BA30" s="911"/>
      <c r="BB30" s="911"/>
      <c r="BC30" s="911"/>
      <c r="BD30" s="911"/>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459</v>
      </c>
      <c r="C31" s="836"/>
      <c r="D31" s="836"/>
      <c r="E31" s="836"/>
      <c r="F31" s="836"/>
      <c r="G31" s="836"/>
      <c r="H31" s="836"/>
      <c r="I31" s="836"/>
      <c r="J31" s="836"/>
      <c r="K31" s="836"/>
      <c r="L31" s="836"/>
      <c r="M31" s="836"/>
      <c r="N31" s="836"/>
      <c r="O31" s="836"/>
      <c r="P31" s="837"/>
      <c r="Q31" s="838">
        <v>256</v>
      </c>
      <c r="R31" s="839"/>
      <c r="S31" s="839"/>
      <c r="T31" s="839"/>
      <c r="U31" s="839"/>
      <c r="V31" s="839">
        <v>253</v>
      </c>
      <c r="W31" s="839"/>
      <c r="X31" s="839"/>
      <c r="Y31" s="839"/>
      <c r="Z31" s="839"/>
      <c r="AA31" s="839">
        <v>3</v>
      </c>
      <c r="AB31" s="839"/>
      <c r="AC31" s="839"/>
      <c r="AD31" s="839"/>
      <c r="AE31" s="840"/>
      <c r="AF31" s="841">
        <v>314</v>
      </c>
      <c r="AG31" s="842"/>
      <c r="AH31" s="842"/>
      <c r="AI31" s="842"/>
      <c r="AJ31" s="843"/>
      <c r="AK31" s="910">
        <v>67</v>
      </c>
      <c r="AL31" s="911"/>
      <c r="AM31" s="911"/>
      <c r="AN31" s="911"/>
      <c r="AO31" s="911"/>
      <c r="AP31" s="911">
        <v>1561</v>
      </c>
      <c r="AQ31" s="911"/>
      <c r="AR31" s="911"/>
      <c r="AS31" s="911"/>
      <c r="AT31" s="911"/>
      <c r="AU31" s="911">
        <v>431</v>
      </c>
      <c r="AV31" s="911"/>
      <c r="AW31" s="911"/>
      <c r="AX31" s="911"/>
      <c r="AY31" s="911"/>
      <c r="AZ31" s="911" t="s">
        <v>562</v>
      </c>
      <c r="BA31" s="911"/>
      <c r="BB31" s="911"/>
      <c r="BC31" s="911"/>
      <c r="BD31" s="911"/>
      <c r="BE31" s="908" t="s">
        <v>393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457</v>
      </c>
      <c r="C32" s="836"/>
      <c r="D32" s="836"/>
      <c r="E32" s="836"/>
      <c r="F32" s="836"/>
      <c r="G32" s="836"/>
      <c r="H32" s="836"/>
      <c r="I32" s="836"/>
      <c r="J32" s="836"/>
      <c r="K32" s="836"/>
      <c r="L32" s="836"/>
      <c r="M32" s="836"/>
      <c r="N32" s="836"/>
      <c r="O32" s="836"/>
      <c r="P32" s="837"/>
      <c r="Q32" s="838">
        <v>1103</v>
      </c>
      <c r="R32" s="839"/>
      <c r="S32" s="839"/>
      <c r="T32" s="839"/>
      <c r="U32" s="839"/>
      <c r="V32" s="839">
        <v>1038</v>
      </c>
      <c r="W32" s="839"/>
      <c r="X32" s="839"/>
      <c r="Y32" s="839"/>
      <c r="Z32" s="839"/>
      <c r="AA32" s="839">
        <v>65</v>
      </c>
      <c r="AB32" s="839"/>
      <c r="AC32" s="839"/>
      <c r="AD32" s="839"/>
      <c r="AE32" s="840"/>
      <c r="AF32" s="841">
        <v>128</v>
      </c>
      <c r="AG32" s="842"/>
      <c r="AH32" s="842"/>
      <c r="AI32" s="842"/>
      <c r="AJ32" s="843"/>
      <c r="AK32" s="910">
        <v>444</v>
      </c>
      <c r="AL32" s="911"/>
      <c r="AM32" s="911"/>
      <c r="AN32" s="911"/>
      <c r="AO32" s="911"/>
      <c r="AP32" s="911">
        <v>698</v>
      </c>
      <c r="AQ32" s="911"/>
      <c r="AR32" s="911"/>
      <c r="AS32" s="911"/>
      <c r="AT32" s="911"/>
      <c r="AU32" s="911">
        <v>521</v>
      </c>
      <c r="AV32" s="911"/>
      <c r="AW32" s="911"/>
      <c r="AX32" s="911"/>
      <c r="AY32" s="911"/>
      <c r="AZ32" s="911" t="s">
        <v>562</v>
      </c>
      <c r="BA32" s="911"/>
      <c r="BB32" s="911"/>
      <c r="BC32" s="911"/>
      <c r="BD32" s="911"/>
      <c r="BE32" s="908" t="s">
        <v>393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582</v>
      </c>
      <c r="C33" s="836"/>
      <c r="D33" s="836"/>
      <c r="E33" s="836"/>
      <c r="F33" s="836"/>
      <c r="G33" s="836"/>
      <c r="H33" s="836"/>
      <c r="I33" s="836"/>
      <c r="J33" s="836"/>
      <c r="K33" s="836"/>
      <c r="L33" s="836"/>
      <c r="M33" s="836"/>
      <c r="N33" s="836"/>
      <c r="O33" s="836"/>
      <c r="P33" s="837"/>
      <c r="Q33" s="838">
        <v>322</v>
      </c>
      <c r="R33" s="839"/>
      <c r="S33" s="839"/>
      <c r="T33" s="839"/>
      <c r="U33" s="839"/>
      <c r="V33" s="839">
        <v>329</v>
      </c>
      <c r="W33" s="839"/>
      <c r="X33" s="839"/>
      <c r="Y33" s="839"/>
      <c r="Z33" s="839"/>
      <c r="AA33" s="839">
        <v>-7</v>
      </c>
      <c r="AB33" s="839"/>
      <c r="AC33" s="839"/>
      <c r="AD33" s="839"/>
      <c r="AE33" s="840"/>
      <c r="AF33" s="841">
        <v>99</v>
      </c>
      <c r="AG33" s="842"/>
      <c r="AH33" s="842"/>
      <c r="AI33" s="842"/>
      <c r="AJ33" s="843"/>
      <c r="AK33" s="910">
        <v>21</v>
      </c>
      <c r="AL33" s="911"/>
      <c r="AM33" s="911"/>
      <c r="AN33" s="911"/>
      <c r="AO33" s="911"/>
      <c r="AP33" s="911">
        <v>156</v>
      </c>
      <c r="AQ33" s="911"/>
      <c r="AR33" s="911"/>
      <c r="AS33" s="911"/>
      <c r="AT33" s="911"/>
      <c r="AU33" s="911">
        <v>11</v>
      </c>
      <c r="AV33" s="911"/>
      <c r="AW33" s="911"/>
      <c r="AX33" s="911"/>
      <c r="AY33" s="911"/>
      <c r="AZ33" s="911" t="s">
        <v>562</v>
      </c>
      <c r="BA33" s="911"/>
      <c r="BB33" s="911"/>
      <c r="BC33" s="911"/>
      <c r="BD33" s="911"/>
      <c r="BE33" s="908" t="s">
        <v>393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394</v>
      </c>
      <c r="C34" s="836"/>
      <c r="D34" s="836"/>
      <c r="E34" s="836"/>
      <c r="F34" s="836"/>
      <c r="G34" s="836"/>
      <c r="H34" s="836"/>
      <c r="I34" s="836"/>
      <c r="J34" s="836"/>
      <c r="K34" s="836"/>
      <c r="L34" s="836"/>
      <c r="M34" s="836"/>
      <c r="N34" s="836"/>
      <c r="O34" s="836"/>
      <c r="P34" s="837"/>
      <c r="Q34" s="838">
        <v>219</v>
      </c>
      <c r="R34" s="839"/>
      <c r="S34" s="839"/>
      <c r="T34" s="839"/>
      <c r="U34" s="839"/>
      <c r="V34" s="839">
        <v>210</v>
      </c>
      <c r="W34" s="839"/>
      <c r="X34" s="839"/>
      <c r="Y34" s="839"/>
      <c r="Z34" s="839"/>
      <c r="AA34" s="839">
        <v>9</v>
      </c>
      <c r="AB34" s="839"/>
      <c r="AC34" s="839"/>
      <c r="AD34" s="839"/>
      <c r="AE34" s="840"/>
      <c r="AF34" s="841">
        <v>9</v>
      </c>
      <c r="AG34" s="842"/>
      <c r="AH34" s="842"/>
      <c r="AI34" s="842"/>
      <c r="AJ34" s="843"/>
      <c r="AK34" s="910">
        <v>124</v>
      </c>
      <c r="AL34" s="911"/>
      <c r="AM34" s="911"/>
      <c r="AN34" s="911"/>
      <c r="AO34" s="911"/>
      <c r="AP34" s="911">
        <v>1553</v>
      </c>
      <c r="AQ34" s="911"/>
      <c r="AR34" s="911"/>
      <c r="AS34" s="911"/>
      <c r="AT34" s="911"/>
      <c r="AU34" s="911">
        <v>1553</v>
      </c>
      <c r="AV34" s="911"/>
      <c r="AW34" s="911"/>
      <c r="AX34" s="911"/>
      <c r="AY34" s="911"/>
      <c r="AZ34" s="911" t="s">
        <v>562</v>
      </c>
      <c r="BA34" s="911"/>
      <c r="BB34" s="911"/>
      <c r="BC34" s="911"/>
      <c r="BD34" s="911"/>
      <c r="BE34" s="908" t="s">
        <v>395</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583</v>
      </c>
      <c r="C35" s="836"/>
      <c r="D35" s="836"/>
      <c r="E35" s="836"/>
      <c r="F35" s="836"/>
      <c r="G35" s="836"/>
      <c r="H35" s="836"/>
      <c r="I35" s="836"/>
      <c r="J35" s="836"/>
      <c r="K35" s="836"/>
      <c r="L35" s="836"/>
      <c r="M35" s="836"/>
      <c r="N35" s="836"/>
      <c r="O35" s="836"/>
      <c r="P35" s="837"/>
      <c r="Q35" s="838">
        <v>20</v>
      </c>
      <c r="R35" s="839"/>
      <c r="S35" s="839"/>
      <c r="T35" s="839"/>
      <c r="U35" s="839"/>
      <c r="V35" s="839">
        <v>18</v>
      </c>
      <c r="W35" s="839"/>
      <c r="X35" s="839"/>
      <c r="Y35" s="839"/>
      <c r="Z35" s="839"/>
      <c r="AA35" s="839">
        <v>2</v>
      </c>
      <c r="AB35" s="839"/>
      <c r="AC35" s="839"/>
      <c r="AD35" s="839"/>
      <c r="AE35" s="840"/>
      <c r="AF35" s="841">
        <v>2</v>
      </c>
      <c r="AG35" s="842"/>
      <c r="AH35" s="842"/>
      <c r="AI35" s="842"/>
      <c r="AJ35" s="843"/>
      <c r="AK35" s="910">
        <v>16</v>
      </c>
      <c r="AL35" s="911"/>
      <c r="AM35" s="911"/>
      <c r="AN35" s="911"/>
      <c r="AO35" s="911"/>
      <c r="AP35" s="911">
        <v>53</v>
      </c>
      <c r="AQ35" s="911"/>
      <c r="AR35" s="911"/>
      <c r="AS35" s="911"/>
      <c r="AT35" s="911"/>
      <c r="AU35" s="911">
        <v>52</v>
      </c>
      <c r="AV35" s="911"/>
      <c r="AW35" s="911"/>
      <c r="AX35" s="911"/>
      <c r="AY35" s="911"/>
      <c r="AZ35" s="911" t="s">
        <v>562</v>
      </c>
      <c r="BA35" s="911"/>
      <c r="BB35" s="911"/>
      <c r="BC35" s="911"/>
      <c r="BD35" s="911"/>
      <c r="BE35" s="908" t="s">
        <v>395</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t="s">
        <v>396</v>
      </c>
      <c r="C36" s="836"/>
      <c r="D36" s="836"/>
      <c r="E36" s="836"/>
      <c r="F36" s="836"/>
      <c r="G36" s="836"/>
      <c r="H36" s="836"/>
      <c r="I36" s="836"/>
      <c r="J36" s="836"/>
      <c r="K36" s="836"/>
      <c r="L36" s="836"/>
      <c r="M36" s="836"/>
      <c r="N36" s="836"/>
      <c r="O36" s="836"/>
      <c r="P36" s="837"/>
      <c r="Q36" s="838">
        <v>87</v>
      </c>
      <c r="R36" s="839"/>
      <c r="S36" s="839"/>
      <c r="T36" s="839"/>
      <c r="U36" s="839"/>
      <c r="V36" s="839">
        <v>82</v>
      </c>
      <c r="W36" s="839"/>
      <c r="X36" s="839"/>
      <c r="Y36" s="839"/>
      <c r="Z36" s="839"/>
      <c r="AA36" s="839">
        <v>5</v>
      </c>
      <c r="AB36" s="839"/>
      <c r="AC36" s="839"/>
      <c r="AD36" s="839"/>
      <c r="AE36" s="840"/>
      <c r="AF36" s="841">
        <v>5</v>
      </c>
      <c r="AG36" s="842"/>
      <c r="AH36" s="842"/>
      <c r="AI36" s="842"/>
      <c r="AJ36" s="843"/>
      <c r="AK36" s="910">
        <v>15</v>
      </c>
      <c r="AL36" s="911"/>
      <c r="AM36" s="911"/>
      <c r="AN36" s="911"/>
      <c r="AO36" s="911"/>
      <c r="AP36" s="911">
        <v>280</v>
      </c>
      <c r="AQ36" s="911"/>
      <c r="AR36" s="911"/>
      <c r="AS36" s="911"/>
      <c r="AT36" s="911"/>
      <c r="AU36" s="911">
        <v>73</v>
      </c>
      <c r="AV36" s="911"/>
      <c r="AW36" s="911"/>
      <c r="AX36" s="911"/>
      <c r="AY36" s="911"/>
      <c r="AZ36" s="911" t="s">
        <v>562</v>
      </c>
      <c r="BA36" s="911"/>
      <c r="BB36" s="911"/>
      <c r="BC36" s="911"/>
      <c r="BD36" s="911"/>
      <c r="BE36" s="908" t="s">
        <v>395</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t="s">
        <v>584</v>
      </c>
      <c r="C37" s="836"/>
      <c r="D37" s="836"/>
      <c r="E37" s="836"/>
      <c r="F37" s="836"/>
      <c r="G37" s="836"/>
      <c r="H37" s="836"/>
      <c r="I37" s="836"/>
      <c r="J37" s="836"/>
      <c r="K37" s="836"/>
      <c r="L37" s="836"/>
      <c r="M37" s="836"/>
      <c r="N37" s="836"/>
      <c r="O37" s="836"/>
      <c r="P37" s="837"/>
      <c r="Q37" s="838">
        <v>14</v>
      </c>
      <c r="R37" s="839"/>
      <c r="S37" s="839"/>
      <c r="T37" s="839"/>
      <c r="U37" s="839"/>
      <c r="V37" s="839">
        <v>12</v>
      </c>
      <c r="W37" s="839"/>
      <c r="X37" s="839"/>
      <c r="Y37" s="839"/>
      <c r="Z37" s="839"/>
      <c r="AA37" s="839">
        <v>2</v>
      </c>
      <c r="AB37" s="839"/>
      <c r="AC37" s="839"/>
      <c r="AD37" s="839"/>
      <c r="AE37" s="840"/>
      <c r="AF37" s="841">
        <v>1</v>
      </c>
      <c r="AG37" s="842"/>
      <c r="AH37" s="842"/>
      <c r="AI37" s="842"/>
      <c r="AJ37" s="843"/>
      <c r="AK37" s="911" t="s">
        <v>562</v>
      </c>
      <c r="AL37" s="911"/>
      <c r="AM37" s="911"/>
      <c r="AN37" s="911"/>
      <c r="AO37" s="911"/>
      <c r="AP37" s="911" t="s">
        <v>563</v>
      </c>
      <c r="AQ37" s="911"/>
      <c r="AR37" s="911"/>
      <c r="AS37" s="911"/>
      <c r="AT37" s="911"/>
      <c r="AU37" s="911" t="s">
        <v>563</v>
      </c>
      <c r="AV37" s="911"/>
      <c r="AW37" s="911"/>
      <c r="AX37" s="911"/>
      <c r="AY37" s="911"/>
      <c r="AZ37" s="911" t="s">
        <v>562</v>
      </c>
      <c r="BA37" s="911"/>
      <c r="BB37" s="911"/>
      <c r="BC37" s="911"/>
      <c r="BD37" s="911"/>
      <c r="BE37" s="908" t="s">
        <v>397</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398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381</v>
      </c>
      <c r="B63" s="870" t="s">
        <v>399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696</v>
      </c>
      <c r="AG63" s="922"/>
      <c r="AH63" s="922"/>
      <c r="AI63" s="922"/>
      <c r="AJ63" s="923"/>
      <c r="AK63" s="924"/>
      <c r="AL63" s="919"/>
      <c r="AM63" s="919"/>
      <c r="AN63" s="919"/>
      <c r="AO63" s="919"/>
      <c r="AP63" s="922">
        <v>4301</v>
      </c>
      <c r="AQ63" s="922"/>
      <c r="AR63" s="922"/>
      <c r="AS63" s="922"/>
      <c r="AT63" s="922"/>
      <c r="AU63" s="922">
        <v>2641</v>
      </c>
      <c r="AV63" s="922"/>
      <c r="AW63" s="922"/>
      <c r="AX63" s="922"/>
      <c r="AY63" s="922"/>
      <c r="AZ63" s="926"/>
      <c r="BA63" s="926"/>
      <c r="BB63" s="926"/>
      <c r="BC63" s="926"/>
      <c r="BD63" s="926"/>
      <c r="BE63" s="927"/>
      <c r="BF63" s="927"/>
      <c r="BG63" s="927"/>
      <c r="BH63" s="927"/>
      <c r="BI63" s="928"/>
      <c r="BJ63" s="929" t="s">
        <v>400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402</v>
      </c>
      <c r="B66" s="821"/>
      <c r="C66" s="821"/>
      <c r="D66" s="821"/>
      <c r="E66" s="821"/>
      <c r="F66" s="821"/>
      <c r="G66" s="821"/>
      <c r="H66" s="821"/>
      <c r="I66" s="821"/>
      <c r="J66" s="821"/>
      <c r="K66" s="821"/>
      <c r="L66" s="821"/>
      <c r="M66" s="821"/>
      <c r="N66" s="821"/>
      <c r="O66" s="821"/>
      <c r="P66" s="822"/>
      <c r="Q66" s="797" t="s">
        <v>403</v>
      </c>
      <c r="R66" s="798"/>
      <c r="S66" s="798"/>
      <c r="T66" s="798"/>
      <c r="U66" s="799"/>
      <c r="V66" s="797" t="s">
        <v>404</v>
      </c>
      <c r="W66" s="798"/>
      <c r="X66" s="798"/>
      <c r="Y66" s="798"/>
      <c r="Z66" s="799"/>
      <c r="AA66" s="797" t="s">
        <v>387</v>
      </c>
      <c r="AB66" s="798"/>
      <c r="AC66" s="798"/>
      <c r="AD66" s="798"/>
      <c r="AE66" s="799"/>
      <c r="AF66" s="932" t="s">
        <v>405</v>
      </c>
      <c r="AG66" s="893"/>
      <c r="AH66" s="893"/>
      <c r="AI66" s="893"/>
      <c r="AJ66" s="933"/>
      <c r="AK66" s="797" t="s">
        <v>389</v>
      </c>
      <c r="AL66" s="821"/>
      <c r="AM66" s="821"/>
      <c r="AN66" s="821"/>
      <c r="AO66" s="822"/>
      <c r="AP66" s="797" t="s">
        <v>406</v>
      </c>
      <c r="AQ66" s="798"/>
      <c r="AR66" s="798"/>
      <c r="AS66" s="798"/>
      <c r="AT66" s="799"/>
      <c r="AU66" s="797" t="s">
        <v>407</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565</v>
      </c>
      <c r="C68" s="950"/>
      <c r="D68" s="950"/>
      <c r="E68" s="950"/>
      <c r="F68" s="950"/>
      <c r="G68" s="950"/>
      <c r="H68" s="950"/>
      <c r="I68" s="950"/>
      <c r="J68" s="950"/>
      <c r="K68" s="950"/>
      <c r="L68" s="950"/>
      <c r="M68" s="950"/>
      <c r="N68" s="950"/>
      <c r="O68" s="950"/>
      <c r="P68" s="951"/>
      <c r="Q68" s="952">
        <v>1072</v>
      </c>
      <c r="R68" s="946"/>
      <c r="S68" s="946"/>
      <c r="T68" s="946"/>
      <c r="U68" s="946"/>
      <c r="V68" s="946">
        <v>1068</v>
      </c>
      <c r="W68" s="946"/>
      <c r="X68" s="946"/>
      <c r="Y68" s="946"/>
      <c r="Z68" s="946"/>
      <c r="AA68" s="946">
        <v>4</v>
      </c>
      <c r="AB68" s="946"/>
      <c r="AC68" s="946"/>
      <c r="AD68" s="946"/>
      <c r="AE68" s="946"/>
      <c r="AF68" s="946">
        <v>4</v>
      </c>
      <c r="AG68" s="946"/>
      <c r="AH68" s="946"/>
      <c r="AI68" s="946"/>
      <c r="AJ68" s="946"/>
      <c r="AK68" s="946" t="s">
        <v>572</v>
      </c>
      <c r="AL68" s="946"/>
      <c r="AM68" s="946"/>
      <c r="AN68" s="946"/>
      <c r="AO68" s="946"/>
      <c r="AP68" s="946" t="s">
        <v>499</v>
      </c>
      <c r="AQ68" s="946"/>
      <c r="AR68" s="946"/>
      <c r="AS68" s="946"/>
      <c r="AT68" s="946"/>
      <c r="AU68" s="946" t="s">
        <v>499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566</v>
      </c>
      <c r="C69" s="954"/>
      <c r="D69" s="954"/>
      <c r="E69" s="954"/>
      <c r="F69" s="954"/>
      <c r="G69" s="954"/>
      <c r="H69" s="954"/>
      <c r="I69" s="954"/>
      <c r="J69" s="954"/>
      <c r="K69" s="954"/>
      <c r="L69" s="954"/>
      <c r="M69" s="954"/>
      <c r="N69" s="954"/>
      <c r="O69" s="954"/>
      <c r="P69" s="955"/>
      <c r="Q69" s="956">
        <v>83</v>
      </c>
      <c r="R69" s="911"/>
      <c r="S69" s="911"/>
      <c r="T69" s="911"/>
      <c r="U69" s="911"/>
      <c r="V69" s="911">
        <v>70</v>
      </c>
      <c r="W69" s="911"/>
      <c r="X69" s="911"/>
      <c r="Y69" s="911"/>
      <c r="Z69" s="911"/>
      <c r="AA69" s="911">
        <v>13</v>
      </c>
      <c r="AB69" s="911"/>
      <c r="AC69" s="911"/>
      <c r="AD69" s="911"/>
      <c r="AE69" s="911"/>
      <c r="AF69" s="911">
        <v>13</v>
      </c>
      <c r="AG69" s="911"/>
      <c r="AH69" s="911"/>
      <c r="AI69" s="911"/>
      <c r="AJ69" s="911"/>
      <c r="AK69" s="911" t="s">
        <v>572</v>
      </c>
      <c r="AL69" s="911"/>
      <c r="AM69" s="911"/>
      <c r="AN69" s="911"/>
      <c r="AO69" s="911"/>
      <c r="AP69" s="911" t="s">
        <v>499</v>
      </c>
      <c r="AQ69" s="911"/>
      <c r="AR69" s="911"/>
      <c r="AS69" s="911"/>
      <c r="AT69" s="911"/>
      <c r="AU69" s="911" t="s">
        <v>499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567</v>
      </c>
      <c r="C70" s="954"/>
      <c r="D70" s="954"/>
      <c r="E70" s="954"/>
      <c r="F70" s="954"/>
      <c r="G70" s="954"/>
      <c r="H70" s="954"/>
      <c r="I70" s="954"/>
      <c r="J70" s="954"/>
      <c r="K70" s="954"/>
      <c r="L70" s="954"/>
      <c r="M70" s="954"/>
      <c r="N70" s="954"/>
      <c r="O70" s="954"/>
      <c r="P70" s="955"/>
      <c r="Q70" s="956">
        <v>7334</v>
      </c>
      <c r="R70" s="911"/>
      <c r="S70" s="911"/>
      <c r="T70" s="911"/>
      <c r="U70" s="911"/>
      <c r="V70" s="911">
        <v>6742</v>
      </c>
      <c r="W70" s="911"/>
      <c r="X70" s="911"/>
      <c r="Y70" s="911"/>
      <c r="Z70" s="911"/>
      <c r="AA70" s="911">
        <v>592</v>
      </c>
      <c r="AB70" s="911"/>
      <c r="AC70" s="911"/>
      <c r="AD70" s="911"/>
      <c r="AE70" s="911"/>
      <c r="AF70" s="911">
        <v>592</v>
      </c>
      <c r="AG70" s="911"/>
      <c r="AH70" s="911"/>
      <c r="AI70" s="911"/>
      <c r="AJ70" s="911"/>
      <c r="AK70" s="911" t="s">
        <v>572</v>
      </c>
      <c r="AL70" s="911"/>
      <c r="AM70" s="911"/>
      <c r="AN70" s="911"/>
      <c r="AO70" s="911"/>
      <c r="AP70" s="911" t="s">
        <v>499</v>
      </c>
      <c r="AQ70" s="911"/>
      <c r="AR70" s="911"/>
      <c r="AS70" s="911"/>
      <c r="AT70" s="911"/>
      <c r="AU70" s="911" t="s">
        <v>499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568</v>
      </c>
      <c r="C71" s="954"/>
      <c r="D71" s="954"/>
      <c r="E71" s="954"/>
      <c r="F71" s="954"/>
      <c r="G71" s="954"/>
      <c r="H71" s="954"/>
      <c r="I71" s="954"/>
      <c r="J71" s="954"/>
      <c r="K71" s="954"/>
      <c r="L71" s="954"/>
      <c r="M71" s="954"/>
      <c r="N71" s="954"/>
      <c r="O71" s="954"/>
      <c r="P71" s="955"/>
      <c r="Q71" s="956">
        <v>35</v>
      </c>
      <c r="R71" s="911"/>
      <c r="S71" s="911"/>
      <c r="T71" s="911"/>
      <c r="U71" s="911"/>
      <c r="V71" s="911">
        <v>33</v>
      </c>
      <c r="W71" s="911"/>
      <c r="X71" s="911"/>
      <c r="Y71" s="911"/>
      <c r="Z71" s="911"/>
      <c r="AA71" s="911">
        <v>2</v>
      </c>
      <c r="AB71" s="911"/>
      <c r="AC71" s="911"/>
      <c r="AD71" s="911"/>
      <c r="AE71" s="911"/>
      <c r="AF71" s="911">
        <v>2</v>
      </c>
      <c r="AG71" s="911"/>
      <c r="AH71" s="911"/>
      <c r="AI71" s="911"/>
      <c r="AJ71" s="911"/>
      <c r="AK71" s="911">
        <v>8</v>
      </c>
      <c r="AL71" s="911"/>
      <c r="AM71" s="911"/>
      <c r="AN71" s="911"/>
      <c r="AO71" s="911"/>
      <c r="AP71" s="911" t="s">
        <v>499</v>
      </c>
      <c r="AQ71" s="911"/>
      <c r="AR71" s="911"/>
      <c r="AS71" s="911"/>
      <c r="AT71" s="911"/>
      <c r="AU71" s="911" t="s">
        <v>499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569</v>
      </c>
      <c r="C72" s="954"/>
      <c r="D72" s="954"/>
      <c r="E72" s="954"/>
      <c r="F72" s="954"/>
      <c r="G72" s="954"/>
      <c r="H72" s="954"/>
      <c r="I72" s="954"/>
      <c r="J72" s="954"/>
      <c r="K72" s="954"/>
      <c r="L72" s="954"/>
      <c r="M72" s="954"/>
      <c r="N72" s="954"/>
      <c r="O72" s="954"/>
      <c r="P72" s="955"/>
      <c r="Q72" s="956">
        <v>3737</v>
      </c>
      <c r="R72" s="911"/>
      <c r="S72" s="911"/>
      <c r="T72" s="911"/>
      <c r="U72" s="911"/>
      <c r="V72" s="911">
        <v>3653</v>
      </c>
      <c r="W72" s="911"/>
      <c r="X72" s="911"/>
      <c r="Y72" s="911"/>
      <c r="Z72" s="911"/>
      <c r="AA72" s="911">
        <v>84</v>
      </c>
      <c r="AB72" s="911"/>
      <c r="AC72" s="911"/>
      <c r="AD72" s="911"/>
      <c r="AE72" s="911"/>
      <c r="AF72" s="911">
        <v>84</v>
      </c>
      <c r="AG72" s="911"/>
      <c r="AH72" s="911"/>
      <c r="AI72" s="911"/>
      <c r="AJ72" s="911"/>
      <c r="AK72" s="911">
        <v>17</v>
      </c>
      <c r="AL72" s="911"/>
      <c r="AM72" s="911"/>
      <c r="AN72" s="911"/>
      <c r="AO72" s="911"/>
      <c r="AP72" s="911">
        <v>1231</v>
      </c>
      <c r="AQ72" s="911"/>
      <c r="AR72" s="911"/>
      <c r="AS72" s="911"/>
      <c r="AT72" s="911"/>
      <c r="AU72" s="911">
        <v>36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570</v>
      </c>
      <c r="C73" s="954"/>
      <c r="D73" s="954"/>
      <c r="E73" s="954"/>
      <c r="F73" s="954"/>
      <c r="G73" s="954"/>
      <c r="H73" s="954"/>
      <c r="I73" s="954"/>
      <c r="J73" s="954"/>
      <c r="K73" s="954"/>
      <c r="L73" s="954"/>
      <c r="M73" s="954"/>
      <c r="N73" s="954"/>
      <c r="O73" s="954"/>
      <c r="P73" s="955"/>
      <c r="Q73" s="956">
        <v>754</v>
      </c>
      <c r="R73" s="911"/>
      <c r="S73" s="911"/>
      <c r="T73" s="911"/>
      <c r="U73" s="911"/>
      <c r="V73" s="911">
        <v>715</v>
      </c>
      <c r="W73" s="911"/>
      <c r="X73" s="911"/>
      <c r="Y73" s="911"/>
      <c r="Z73" s="911"/>
      <c r="AA73" s="911">
        <v>40</v>
      </c>
      <c r="AB73" s="911"/>
      <c r="AC73" s="911"/>
      <c r="AD73" s="911"/>
      <c r="AE73" s="911"/>
      <c r="AF73" s="911">
        <v>40</v>
      </c>
      <c r="AG73" s="911"/>
      <c r="AH73" s="911"/>
      <c r="AI73" s="911"/>
      <c r="AJ73" s="911"/>
      <c r="AK73" s="911">
        <v>1</v>
      </c>
      <c r="AL73" s="911"/>
      <c r="AM73" s="911"/>
      <c r="AN73" s="911"/>
      <c r="AO73" s="911"/>
      <c r="AP73" s="911" t="s">
        <v>499</v>
      </c>
      <c r="AQ73" s="911"/>
      <c r="AR73" s="911"/>
      <c r="AS73" s="911"/>
      <c r="AT73" s="911"/>
      <c r="AU73" s="911" t="s">
        <v>499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571</v>
      </c>
      <c r="C74" s="954"/>
      <c r="D74" s="954"/>
      <c r="E74" s="954"/>
      <c r="F74" s="954"/>
      <c r="G74" s="954"/>
      <c r="H74" s="954"/>
      <c r="I74" s="954"/>
      <c r="J74" s="954"/>
      <c r="K74" s="954"/>
      <c r="L74" s="954"/>
      <c r="M74" s="954"/>
      <c r="N74" s="954"/>
      <c r="O74" s="954"/>
      <c r="P74" s="955"/>
      <c r="Q74" s="956">
        <v>159119</v>
      </c>
      <c r="R74" s="911"/>
      <c r="S74" s="911"/>
      <c r="T74" s="911"/>
      <c r="U74" s="911"/>
      <c r="V74" s="911">
        <v>154694</v>
      </c>
      <c r="W74" s="911"/>
      <c r="X74" s="911"/>
      <c r="Y74" s="911"/>
      <c r="Z74" s="911"/>
      <c r="AA74" s="911">
        <v>4425</v>
      </c>
      <c r="AB74" s="911"/>
      <c r="AC74" s="911"/>
      <c r="AD74" s="911"/>
      <c r="AE74" s="911"/>
      <c r="AF74" s="911">
        <v>4425</v>
      </c>
      <c r="AG74" s="911"/>
      <c r="AH74" s="911"/>
      <c r="AI74" s="911"/>
      <c r="AJ74" s="911"/>
      <c r="AK74" s="911">
        <v>1792</v>
      </c>
      <c r="AL74" s="911"/>
      <c r="AM74" s="911"/>
      <c r="AN74" s="911"/>
      <c r="AO74" s="911"/>
      <c r="AP74" s="911" t="s">
        <v>499</v>
      </c>
      <c r="AQ74" s="911"/>
      <c r="AR74" s="911"/>
      <c r="AS74" s="911"/>
      <c r="AT74" s="911"/>
      <c r="AU74" s="911" t="s">
        <v>499</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381</v>
      </c>
      <c r="B88" s="870" t="s">
        <v>408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5160</v>
      </c>
      <c r="AG88" s="922"/>
      <c r="AH88" s="922"/>
      <c r="AI88" s="922"/>
      <c r="AJ88" s="922"/>
      <c r="AK88" s="919"/>
      <c r="AL88" s="919"/>
      <c r="AM88" s="919"/>
      <c r="AN88" s="919"/>
      <c r="AO88" s="919"/>
      <c r="AP88" s="922">
        <v>1231</v>
      </c>
      <c r="AQ88" s="922"/>
      <c r="AR88" s="922"/>
      <c r="AS88" s="922"/>
      <c r="AT88" s="922"/>
      <c r="AU88" s="922">
        <v>36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870" t="s">
        <v>409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v>
      </c>
      <c r="CS102" s="930"/>
      <c r="CT102" s="930"/>
      <c r="CU102" s="930"/>
      <c r="CV102" s="973"/>
      <c r="CW102" s="972" t="s">
        <v>499</v>
      </c>
      <c r="CX102" s="930"/>
      <c r="CY102" s="930"/>
      <c r="CZ102" s="930"/>
      <c r="DA102" s="973"/>
      <c r="DB102" s="972" t="s">
        <v>499</v>
      </c>
      <c r="DC102" s="930"/>
      <c r="DD102" s="930"/>
      <c r="DE102" s="930"/>
      <c r="DF102" s="973"/>
      <c r="DG102" s="972" t="s">
        <v>499</v>
      </c>
      <c r="DH102" s="930"/>
      <c r="DI102" s="930"/>
      <c r="DJ102" s="930"/>
      <c r="DK102" s="973"/>
      <c r="DL102" s="972" t="s">
        <v>499</v>
      </c>
      <c r="DM102" s="930"/>
      <c r="DN102" s="930"/>
      <c r="DO102" s="930"/>
      <c r="DP102" s="973"/>
      <c r="DQ102" s="972" t="s">
        <v>499</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414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416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417</v>
      </c>
      <c r="AB109" s="975"/>
      <c r="AC109" s="975"/>
      <c r="AD109" s="975"/>
      <c r="AE109" s="976"/>
      <c r="AF109" s="974" t="s">
        <v>301</v>
      </c>
      <c r="AG109" s="975"/>
      <c r="AH109" s="975"/>
      <c r="AI109" s="975"/>
      <c r="AJ109" s="976"/>
      <c r="AK109" s="974" t="s">
        <v>300</v>
      </c>
      <c r="AL109" s="975"/>
      <c r="AM109" s="975"/>
      <c r="AN109" s="975"/>
      <c r="AO109" s="976"/>
      <c r="AP109" s="974" t="s">
        <v>418</v>
      </c>
      <c r="AQ109" s="975"/>
      <c r="AR109" s="975"/>
      <c r="AS109" s="975"/>
      <c r="AT109" s="977"/>
      <c r="AU109" s="994" t="s">
        <v>416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417</v>
      </c>
      <c r="BR109" s="975"/>
      <c r="BS109" s="975"/>
      <c r="BT109" s="975"/>
      <c r="BU109" s="976"/>
      <c r="BV109" s="974" t="s">
        <v>301</v>
      </c>
      <c r="BW109" s="975"/>
      <c r="BX109" s="975"/>
      <c r="BY109" s="975"/>
      <c r="BZ109" s="976"/>
      <c r="CA109" s="974" t="s">
        <v>300</v>
      </c>
      <c r="CB109" s="975"/>
      <c r="CC109" s="975"/>
      <c r="CD109" s="975"/>
      <c r="CE109" s="976"/>
      <c r="CF109" s="995" t="s">
        <v>418</v>
      </c>
      <c r="CG109" s="995"/>
      <c r="CH109" s="995"/>
      <c r="CI109" s="995"/>
      <c r="CJ109" s="995"/>
      <c r="CK109" s="974" t="s">
        <v>419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417</v>
      </c>
      <c r="DH109" s="975"/>
      <c r="DI109" s="975"/>
      <c r="DJ109" s="975"/>
      <c r="DK109" s="976"/>
      <c r="DL109" s="974" t="s">
        <v>301</v>
      </c>
      <c r="DM109" s="975"/>
      <c r="DN109" s="975"/>
      <c r="DO109" s="975"/>
      <c r="DP109" s="976"/>
      <c r="DQ109" s="974" t="s">
        <v>300</v>
      </c>
      <c r="DR109" s="975"/>
      <c r="DS109" s="975"/>
      <c r="DT109" s="975"/>
      <c r="DU109" s="976"/>
      <c r="DV109" s="974" t="s">
        <v>418</v>
      </c>
      <c r="DW109" s="975"/>
      <c r="DX109" s="975"/>
      <c r="DY109" s="975"/>
      <c r="DZ109" s="977"/>
    </row>
    <row r="110" spans="1:131" s="246" customFormat="1" ht="26.25" customHeight="1">
      <c r="A110" s="978" t="s">
        <v>420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533384</v>
      </c>
      <c r="AB110" s="982"/>
      <c r="AC110" s="982"/>
      <c r="AD110" s="982"/>
      <c r="AE110" s="983"/>
      <c r="AF110" s="984">
        <v>573694</v>
      </c>
      <c r="AG110" s="982"/>
      <c r="AH110" s="982"/>
      <c r="AI110" s="982"/>
      <c r="AJ110" s="983"/>
      <c r="AK110" s="984">
        <v>585351</v>
      </c>
      <c r="AL110" s="982"/>
      <c r="AM110" s="982"/>
      <c r="AN110" s="982"/>
      <c r="AO110" s="983"/>
      <c r="AP110" s="985">
        <v>19.2</v>
      </c>
      <c r="AQ110" s="986"/>
      <c r="AR110" s="986"/>
      <c r="AS110" s="986"/>
      <c r="AT110" s="987"/>
      <c r="AU110" s="988" t="s">
        <v>72</v>
      </c>
      <c r="AV110" s="989"/>
      <c r="AW110" s="989"/>
      <c r="AX110" s="989"/>
      <c r="AY110" s="989"/>
      <c r="AZ110" s="1030" t="s">
        <v>421</v>
      </c>
      <c r="BA110" s="979"/>
      <c r="BB110" s="979"/>
      <c r="BC110" s="979"/>
      <c r="BD110" s="979"/>
      <c r="BE110" s="979"/>
      <c r="BF110" s="979"/>
      <c r="BG110" s="979"/>
      <c r="BH110" s="979"/>
      <c r="BI110" s="979"/>
      <c r="BJ110" s="979"/>
      <c r="BK110" s="979"/>
      <c r="BL110" s="979"/>
      <c r="BM110" s="979"/>
      <c r="BN110" s="979"/>
      <c r="BO110" s="979"/>
      <c r="BP110" s="980"/>
      <c r="BQ110" s="1016">
        <v>6140159</v>
      </c>
      <c r="BR110" s="1017"/>
      <c r="BS110" s="1017"/>
      <c r="BT110" s="1017"/>
      <c r="BU110" s="1017"/>
      <c r="BV110" s="1017">
        <v>6248296</v>
      </c>
      <c r="BW110" s="1017"/>
      <c r="BX110" s="1017"/>
      <c r="BY110" s="1017"/>
      <c r="BZ110" s="1017"/>
      <c r="CA110" s="1017">
        <v>6323222</v>
      </c>
      <c r="CB110" s="1017"/>
      <c r="CC110" s="1017"/>
      <c r="CD110" s="1017"/>
      <c r="CE110" s="1017"/>
      <c r="CF110" s="1031">
        <v>207.5</v>
      </c>
      <c r="CG110" s="1032"/>
      <c r="CH110" s="1032"/>
      <c r="CI110" s="1032"/>
      <c r="CJ110" s="1032"/>
      <c r="CK110" s="1033" t="s">
        <v>422</v>
      </c>
      <c r="CL110" s="1034"/>
      <c r="CM110" s="1013" t="s">
        <v>423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424</v>
      </c>
      <c r="DH110" s="1017"/>
      <c r="DI110" s="1017"/>
      <c r="DJ110" s="1017"/>
      <c r="DK110" s="1017"/>
      <c r="DL110" s="1017" t="s">
        <v>129</v>
      </c>
      <c r="DM110" s="1017"/>
      <c r="DN110" s="1017"/>
      <c r="DO110" s="1017"/>
      <c r="DP110" s="1017"/>
      <c r="DQ110" s="1017" t="s">
        <v>129</v>
      </c>
      <c r="DR110" s="1017"/>
      <c r="DS110" s="1017"/>
      <c r="DT110" s="1017"/>
      <c r="DU110" s="1017"/>
      <c r="DV110" s="1018" t="s">
        <v>129</v>
      </c>
      <c r="DW110" s="1018"/>
      <c r="DX110" s="1018"/>
      <c r="DY110" s="1018"/>
      <c r="DZ110" s="1019"/>
    </row>
    <row r="111" spans="1:131" s="246" customFormat="1" ht="26.25" customHeight="1">
      <c r="A111" s="1020" t="s">
        <v>425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129</v>
      </c>
      <c r="AB111" s="1024"/>
      <c r="AC111" s="1024"/>
      <c r="AD111" s="1024"/>
      <c r="AE111" s="1025"/>
      <c r="AF111" s="1026" t="s">
        <v>129</v>
      </c>
      <c r="AG111" s="1024"/>
      <c r="AH111" s="1024"/>
      <c r="AI111" s="1024"/>
      <c r="AJ111" s="1025"/>
      <c r="AK111" s="1026" t="s">
        <v>129</v>
      </c>
      <c r="AL111" s="1024"/>
      <c r="AM111" s="1024"/>
      <c r="AN111" s="1024"/>
      <c r="AO111" s="1025"/>
      <c r="AP111" s="1027" t="s">
        <v>129</v>
      </c>
      <c r="AQ111" s="1028"/>
      <c r="AR111" s="1028"/>
      <c r="AS111" s="1028"/>
      <c r="AT111" s="1029"/>
      <c r="AU111" s="990"/>
      <c r="AV111" s="991"/>
      <c r="AW111" s="991"/>
      <c r="AX111" s="991"/>
      <c r="AY111" s="991"/>
      <c r="AZ111" s="1039" t="s">
        <v>426</v>
      </c>
      <c r="BA111" s="1040"/>
      <c r="BB111" s="1040"/>
      <c r="BC111" s="1040"/>
      <c r="BD111" s="1040"/>
      <c r="BE111" s="1040"/>
      <c r="BF111" s="1040"/>
      <c r="BG111" s="1040"/>
      <c r="BH111" s="1040"/>
      <c r="BI111" s="1040"/>
      <c r="BJ111" s="1040"/>
      <c r="BK111" s="1040"/>
      <c r="BL111" s="1040"/>
      <c r="BM111" s="1040"/>
      <c r="BN111" s="1040"/>
      <c r="BO111" s="1040"/>
      <c r="BP111" s="1041"/>
      <c r="BQ111" s="1009" t="s">
        <v>427</v>
      </c>
      <c r="BR111" s="1010"/>
      <c r="BS111" s="1010"/>
      <c r="BT111" s="1010"/>
      <c r="BU111" s="1010"/>
      <c r="BV111" s="1010" t="s">
        <v>129</v>
      </c>
      <c r="BW111" s="1010"/>
      <c r="BX111" s="1010"/>
      <c r="BY111" s="1010"/>
      <c r="BZ111" s="1010"/>
      <c r="CA111" s="1010" t="s">
        <v>129</v>
      </c>
      <c r="CB111" s="1010"/>
      <c r="CC111" s="1010"/>
      <c r="CD111" s="1010"/>
      <c r="CE111" s="1010"/>
      <c r="CF111" s="1004" t="s">
        <v>129</v>
      </c>
      <c r="CG111" s="1005"/>
      <c r="CH111" s="1005"/>
      <c r="CI111" s="1005"/>
      <c r="CJ111" s="1005"/>
      <c r="CK111" s="1035"/>
      <c r="CL111" s="1036"/>
      <c r="CM111" s="1006" t="s">
        <v>428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129</v>
      </c>
      <c r="DH111" s="1010"/>
      <c r="DI111" s="1010"/>
      <c r="DJ111" s="1010"/>
      <c r="DK111" s="1010"/>
      <c r="DL111" s="1010" t="s">
        <v>129</v>
      </c>
      <c r="DM111" s="1010"/>
      <c r="DN111" s="1010"/>
      <c r="DO111" s="1010"/>
      <c r="DP111" s="1010"/>
      <c r="DQ111" s="1010" t="s">
        <v>129</v>
      </c>
      <c r="DR111" s="1010"/>
      <c r="DS111" s="1010"/>
      <c r="DT111" s="1010"/>
      <c r="DU111" s="1010"/>
      <c r="DV111" s="1011" t="s">
        <v>129</v>
      </c>
      <c r="DW111" s="1011"/>
      <c r="DX111" s="1011"/>
      <c r="DY111" s="1011"/>
      <c r="DZ111" s="1012"/>
    </row>
    <row r="112" spans="1:131" s="246" customFormat="1" ht="26.25" customHeight="1">
      <c r="A112" s="1042" t="s">
        <v>429</v>
      </c>
      <c r="B112" s="1043"/>
      <c r="C112" s="1040" t="s">
        <v>430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424</v>
      </c>
      <c r="AB112" s="1049"/>
      <c r="AC112" s="1049"/>
      <c r="AD112" s="1049"/>
      <c r="AE112" s="1050"/>
      <c r="AF112" s="1051" t="s">
        <v>129</v>
      </c>
      <c r="AG112" s="1049"/>
      <c r="AH112" s="1049"/>
      <c r="AI112" s="1049"/>
      <c r="AJ112" s="1050"/>
      <c r="AK112" s="1051" t="s">
        <v>129</v>
      </c>
      <c r="AL112" s="1049"/>
      <c r="AM112" s="1049"/>
      <c r="AN112" s="1049"/>
      <c r="AO112" s="1050"/>
      <c r="AP112" s="1052" t="s">
        <v>129</v>
      </c>
      <c r="AQ112" s="1053"/>
      <c r="AR112" s="1053"/>
      <c r="AS112" s="1053"/>
      <c r="AT112" s="1054"/>
      <c r="AU112" s="990"/>
      <c r="AV112" s="991"/>
      <c r="AW112" s="991"/>
      <c r="AX112" s="991"/>
      <c r="AY112" s="991"/>
      <c r="AZ112" s="1039" t="s">
        <v>431</v>
      </c>
      <c r="BA112" s="1040"/>
      <c r="BB112" s="1040"/>
      <c r="BC112" s="1040"/>
      <c r="BD112" s="1040"/>
      <c r="BE112" s="1040"/>
      <c r="BF112" s="1040"/>
      <c r="BG112" s="1040"/>
      <c r="BH112" s="1040"/>
      <c r="BI112" s="1040"/>
      <c r="BJ112" s="1040"/>
      <c r="BK112" s="1040"/>
      <c r="BL112" s="1040"/>
      <c r="BM112" s="1040"/>
      <c r="BN112" s="1040"/>
      <c r="BO112" s="1040"/>
      <c r="BP112" s="1041"/>
      <c r="BQ112" s="1009">
        <v>3202323</v>
      </c>
      <c r="BR112" s="1010"/>
      <c r="BS112" s="1010"/>
      <c r="BT112" s="1010"/>
      <c r="BU112" s="1010"/>
      <c r="BV112" s="1010">
        <v>2848567</v>
      </c>
      <c r="BW112" s="1010"/>
      <c r="BX112" s="1010"/>
      <c r="BY112" s="1010"/>
      <c r="BZ112" s="1010"/>
      <c r="CA112" s="1010">
        <v>2639705</v>
      </c>
      <c r="CB112" s="1010"/>
      <c r="CC112" s="1010"/>
      <c r="CD112" s="1010"/>
      <c r="CE112" s="1010"/>
      <c r="CF112" s="1004">
        <v>86.6</v>
      </c>
      <c r="CG112" s="1005"/>
      <c r="CH112" s="1005"/>
      <c r="CI112" s="1005"/>
      <c r="CJ112" s="1005"/>
      <c r="CK112" s="1035"/>
      <c r="CL112" s="1036"/>
      <c r="CM112" s="1006" t="s">
        <v>432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424</v>
      </c>
      <c r="DH112" s="1010"/>
      <c r="DI112" s="1010"/>
      <c r="DJ112" s="1010"/>
      <c r="DK112" s="1010"/>
      <c r="DL112" s="1010" t="s">
        <v>129</v>
      </c>
      <c r="DM112" s="1010"/>
      <c r="DN112" s="1010"/>
      <c r="DO112" s="1010"/>
      <c r="DP112" s="1010"/>
      <c r="DQ112" s="1010" t="s">
        <v>129</v>
      </c>
      <c r="DR112" s="1010"/>
      <c r="DS112" s="1010"/>
      <c r="DT112" s="1010"/>
      <c r="DU112" s="1010"/>
      <c r="DV112" s="1011" t="s">
        <v>129</v>
      </c>
      <c r="DW112" s="1011"/>
      <c r="DX112" s="1011"/>
      <c r="DY112" s="1011"/>
      <c r="DZ112" s="1012"/>
    </row>
    <row r="113" spans="1:130" s="246" customFormat="1" ht="26.25" customHeight="1">
      <c r="A113" s="1044"/>
      <c r="B113" s="1045"/>
      <c r="C113" s="1040" t="s">
        <v>433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297098</v>
      </c>
      <c r="AB113" s="1024"/>
      <c r="AC113" s="1024"/>
      <c r="AD113" s="1024"/>
      <c r="AE113" s="1025"/>
      <c r="AF113" s="1026">
        <v>291468</v>
      </c>
      <c r="AG113" s="1024"/>
      <c r="AH113" s="1024"/>
      <c r="AI113" s="1024"/>
      <c r="AJ113" s="1025"/>
      <c r="AK113" s="1026">
        <v>303420</v>
      </c>
      <c r="AL113" s="1024"/>
      <c r="AM113" s="1024"/>
      <c r="AN113" s="1024"/>
      <c r="AO113" s="1025"/>
      <c r="AP113" s="1027">
        <v>10</v>
      </c>
      <c r="AQ113" s="1028"/>
      <c r="AR113" s="1028"/>
      <c r="AS113" s="1028"/>
      <c r="AT113" s="1029"/>
      <c r="AU113" s="990"/>
      <c r="AV113" s="991"/>
      <c r="AW113" s="991"/>
      <c r="AX113" s="991"/>
      <c r="AY113" s="991"/>
      <c r="AZ113" s="1039" t="s">
        <v>434</v>
      </c>
      <c r="BA113" s="1040"/>
      <c r="BB113" s="1040"/>
      <c r="BC113" s="1040"/>
      <c r="BD113" s="1040"/>
      <c r="BE113" s="1040"/>
      <c r="BF113" s="1040"/>
      <c r="BG113" s="1040"/>
      <c r="BH113" s="1040"/>
      <c r="BI113" s="1040"/>
      <c r="BJ113" s="1040"/>
      <c r="BK113" s="1040"/>
      <c r="BL113" s="1040"/>
      <c r="BM113" s="1040"/>
      <c r="BN113" s="1040"/>
      <c r="BO113" s="1040"/>
      <c r="BP113" s="1041"/>
      <c r="BQ113" s="1009">
        <v>21270</v>
      </c>
      <c r="BR113" s="1010"/>
      <c r="BS113" s="1010"/>
      <c r="BT113" s="1010"/>
      <c r="BU113" s="1010"/>
      <c r="BV113" s="1010">
        <v>12101</v>
      </c>
      <c r="BW113" s="1010"/>
      <c r="BX113" s="1010"/>
      <c r="BY113" s="1010"/>
      <c r="BZ113" s="1010"/>
      <c r="CA113" s="1010">
        <v>35651</v>
      </c>
      <c r="CB113" s="1010"/>
      <c r="CC113" s="1010"/>
      <c r="CD113" s="1010"/>
      <c r="CE113" s="1010"/>
      <c r="CF113" s="1004">
        <v>1.2</v>
      </c>
      <c r="CG113" s="1005"/>
      <c r="CH113" s="1005"/>
      <c r="CI113" s="1005"/>
      <c r="CJ113" s="1005"/>
      <c r="CK113" s="1035"/>
      <c r="CL113" s="1036"/>
      <c r="CM113" s="1006" t="s">
        <v>435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129</v>
      </c>
      <c r="DH113" s="1049"/>
      <c r="DI113" s="1049"/>
      <c r="DJ113" s="1049"/>
      <c r="DK113" s="1050"/>
      <c r="DL113" s="1051" t="s">
        <v>129</v>
      </c>
      <c r="DM113" s="1049"/>
      <c r="DN113" s="1049"/>
      <c r="DO113" s="1049"/>
      <c r="DP113" s="1050"/>
      <c r="DQ113" s="1051" t="s">
        <v>129</v>
      </c>
      <c r="DR113" s="1049"/>
      <c r="DS113" s="1049"/>
      <c r="DT113" s="1049"/>
      <c r="DU113" s="1050"/>
      <c r="DV113" s="1052" t="s">
        <v>424</v>
      </c>
      <c r="DW113" s="1053"/>
      <c r="DX113" s="1053"/>
      <c r="DY113" s="1053"/>
      <c r="DZ113" s="1054"/>
    </row>
    <row r="114" spans="1:130" s="246" customFormat="1" ht="26.25" customHeight="1">
      <c r="A114" s="1044"/>
      <c r="B114" s="1045"/>
      <c r="C114" s="1040" t="s">
        <v>436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17588</v>
      </c>
      <c r="AB114" s="1049"/>
      <c r="AC114" s="1049"/>
      <c r="AD114" s="1049"/>
      <c r="AE114" s="1050"/>
      <c r="AF114" s="1051">
        <v>18879</v>
      </c>
      <c r="AG114" s="1049"/>
      <c r="AH114" s="1049"/>
      <c r="AI114" s="1049"/>
      <c r="AJ114" s="1050"/>
      <c r="AK114" s="1051">
        <v>8351</v>
      </c>
      <c r="AL114" s="1049"/>
      <c r="AM114" s="1049"/>
      <c r="AN114" s="1049"/>
      <c r="AO114" s="1050"/>
      <c r="AP114" s="1052">
        <v>0.3</v>
      </c>
      <c r="AQ114" s="1053"/>
      <c r="AR114" s="1053"/>
      <c r="AS114" s="1053"/>
      <c r="AT114" s="1054"/>
      <c r="AU114" s="990"/>
      <c r="AV114" s="991"/>
      <c r="AW114" s="991"/>
      <c r="AX114" s="991"/>
      <c r="AY114" s="991"/>
      <c r="AZ114" s="1039" t="s">
        <v>437</v>
      </c>
      <c r="BA114" s="1040"/>
      <c r="BB114" s="1040"/>
      <c r="BC114" s="1040"/>
      <c r="BD114" s="1040"/>
      <c r="BE114" s="1040"/>
      <c r="BF114" s="1040"/>
      <c r="BG114" s="1040"/>
      <c r="BH114" s="1040"/>
      <c r="BI114" s="1040"/>
      <c r="BJ114" s="1040"/>
      <c r="BK114" s="1040"/>
      <c r="BL114" s="1040"/>
      <c r="BM114" s="1040"/>
      <c r="BN114" s="1040"/>
      <c r="BO114" s="1040"/>
      <c r="BP114" s="1041"/>
      <c r="BQ114" s="1009">
        <v>612995</v>
      </c>
      <c r="BR114" s="1010"/>
      <c r="BS114" s="1010"/>
      <c r="BT114" s="1010"/>
      <c r="BU114" s="1010"/>
      <c r="BV114" s="1010">
        <v>646211</v>
      </c>
      <c r="BW114" s="1010"/>
      <c r="BX114" s="1010"/>
      <c r="BY114" s="1010"/>
      <c r="BZ114" s="1010"/>
      <c r="CA114" s="1010">
        <v>623605</v>
      </c>
      <c r="CB114" s="1010"/>
      <c r="CC114" s="1010"/>
      <c r="CD114" s="1010"/>
      <c r="CE114" s="1010"/>
      <c r="CF114" s="1004">
        <v>20.5</v>
      </c>
      <c r="CG114" s="1005"/>
      <c r="CH114" s="1005"/>
      <c r="CI114" s="1005"/>
      <c r="CJ114" s="1005"/>
      <c r="CK114" s="1035"/>
      <c r="CL114" s="1036"/>
      <c r="CM114" s="1006" t="s">
        <v>438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129</v>
      </c>
      <c r="DH114" s="1049"/>
      <c r="DI114" s="1049"/>
      <c r="DJ114" s="1049"/>
      <c r="DK114" s="1050"/>
      <c r="DL114" s="1051" t="s">
        <v>129</v>
      </c>
      <c r="DM114" s="1049"/>
      <c r="DN114" s="1049"/>
      <c r="DO114" s="1049"/>
      <c r="DP114" s="1050"/>
      <c r="DQ114" s="1051" t="s">
        <v>129</v>
      </c>
      <c r="DR114" s="1049"/>
      <c r="DS114" s="1049"/>
      <c r="DT114" s="1049"/>
      <c r="DU114" s="1050"/>
      <c r="DV114" s="1052" t="s">
        <v>424</v>
      </c>
      <c r="DW114" s="1053"/>
      <c r="DX114" s="1053"/>
      <c r="DY114" s="1053"/>
      <c r="DZ114" s="1054"/>
    </row>
    <row r="115" spans="1:130" s="246" customFormat="1" ht="26.25" customHeight="1">
      <c r="A115" s="1044"/>
      <c r="B115" s="1045"/>
      <c r="C115" s="1040" t="s">
        <v>439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424</v>
      </c>
      <c r="AB115" s="1024"/>
      <c r="AC115" s="1024"/>
      <c r="AD115" s="1024"/>
      <c r="AE115" s="1025"/>
      <c r="AF115" s="1026" t="s">
        <v>424</v>
      </c>
      <c r="AG115" s="1024"/>
      <c r="AH115" s="1024"/>
      <c r="AI115" s="1024"/>
      <c r="AJ115" s="1025"/>
      <c r="AK115" s="1026" t="s">
        <v>129</v>
      </c>
      <c r="AL115" s="1024"/>
      <c r="AM115" s="1024"/>
      <c r="AN115" s="1024"/>
      <c r="AO115" s="1025"/>
      <c r="AP115" s="1027" t="s">
        <v>424</v>
      </c>
      <c r="AQ115" s="1028"/>
      <c r="AR115" s="1028"/>
      <c r="AS115" s="1028"/>
      <c r="AT115" s="1029"/>
      <c r="AU115" s="990"/>
      <c r="AV115" s="991"/>
      <c r="AW115" s="991"/>
      <c r="AX115" s="991"/>
      <c r="AY115" s="991"/>
      <c r="AZ115" s="1039" t="s">
        <v>440</v>
      </c>
      <c r="BA115" s="1040"/>
      <c r="BB115" s="1040"/>
      <c r="BC115" s="1040"/>
      <c r="BD115" s="1040"/>
      <c r="BE115" s="1040"/>
      <c r="BF115" s="1040"/>
      <c r="BG115" s="1040"/>
      <c r="BH115" s="1040"/>
      <c r="BI115" s="1040"/>
      <c r="BJ115" s="1040"/>
      <c r="BK115" s="1040"/>
      <c r="BL115" s="1040"/>
      <c r="BM115" s="1040"/>
      <c r="BN115" s="1040"/>
      <c r="BO115" s="1040"/>
      <c r="BP115" s="1041"/>
      <c r="BQ115" s="1009" t="s">
        <v>129</v>
      </c>
      <c r="BR115" s="1010"/>
      <c r="BS115" s="1010"/>
      <c r="BT115" s="1010"/>
      <c r="BU115" s="1010"/>
      <c r="BV115" s="1010" t="s">
        <v>129</v>
      </c>
      <c r="BW115" s="1010"/>
      <c r="BX115" s="1010"/>
      <c r="BY115" s="1010"/>
      <c r="BZ115" s="1010"/>
      <c r="CA115" s="1010" t="s">
        <v>129</v>
      </c>
      <c r="CB115" s="1010"/>
      <c r="CC115" s="1010"/>
      <c r="CD115" s="1010"/>
      <c r="CE115" s="1010"/>
      <c r="CF115" s="1004" t="s">
        <v>129</v>
      </c>
      <c r="CG115" s="1005"/>
      <c r="CH115" s="1005"/>
      <c r="CI115" s="1005"/>
      <c r="CJ115" s="1005"/>
      <c r="CK115" s="1035"/>
      <c r="CL115" s="1036"/>
      <c r="CM115" s="1039" t="s">
        <v>441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129</v>
      </c>
      <c r="DH115" s="1049"/>
      <c r="DI115" s="1049"/>
      <c r="DJ115" s="1049"/>
      <c r="DK115" s="1050"/>
      <c r="DL115" s="1051" t="s">
        <v>129</v>
      </c>
      <c r="DM115" s="1049"/>
      <c r="DN115" s="1049"/>
      <c r="DO115" s="1049"/>
      <c r="DP115" s="1050"/>
      <c r="DQ115" s="1051" t="s">
        <v>424</v>
      </c>
      <c r="DR115" s="1049"/>
      <c r="DS115" s="1049"/>
      <c r="DT115" s="1049"/>
      <c r="DU115" s="1050"/>
      <c r="DV115" s="1052" t="s">
        <v>129</v>
      </c>
      <c r="DW115" s="1053"/>
      <c r="DX115" s="1053"/>
      <c r="DY115" s="1053"/>
      <c r="DZ115" s="1054"/>
    </row>
    <row r="116" spans="1:130" s="246" customFormat="1" ht="26.25" customHeight="1">
      <c r="A116" s="1046"/>
      <c r="B116" s="1047"/>
      <c r="C116" s="1055" t="s">
        <v>442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129</v>
      </c>
      <c r="AB116" s="1049"/>
      <c r="AC116" s="1049"/>
      <c r="AD116" s="1049"/>
      <c r="AE116" s="1050"/>
      <c r="AF116" s="1051" t="s">
        <v>129</v>
      </c>
      <c r="AG116" s="1049"/>
      <c r="AH116" s="1049"/>
      <c r="AI116" s="1049"/>
      <c r="AJ116" s="1050"/>
      <c r="AK116" s="1051" t="s">
        <v>424</v>
      </c>
      <c r="AL116" s="1049"/>
      <c r="AM116" s="1049"/>
      <c r="AN116" s="1049"/>
      <c r="AO116" s="1050"/>
      <c r="AP116" s="1052" t="s">
        <v>424</v>
      </c>
      <c r="AQ116" s="1053"/>
      <c r="AR116" s="1053"/>
      <c r="AS116" s="1053"/>
      <c r="AT116" s="1054"/>
      <c r="AU116" s="990"/>
      <c r="AV116" s="991"/>
      <c r="AW116" s="991"/>
      <c r="AX116" s="991"/>
      <c r="AY116" s="991"/>
      <c r="AZ116" s="1057" t="s">
        <v>443</v>
      </c>
      <c r="BA116" s="1058"/>
      <c r="BB116" s="1058"/>
      <c r="BC116" s="1058"/>
      <c r="BD116" s="1058"/>
      <c r="BE116" s="1058"/>
      <c r="BF116" s="1058"/>
      <c r="BG116" s="1058"/>
      <c r="BH116" s="1058"/>
      <c r="BI116" s="1058"/>
      <c r="BJ116" s="1058"/>
      <c r="BK116" s="1058"/>
      <c r="BL116" s="1058"/>
      <c r="BM116" s="1058"/>
      <c r="BN116" s="1058"/>
      <c r="BO116" s="1058"/>
      <c r="BP116" s="1059"/>
      <c r="BQ116" s="1009" t="s">
        <v>129</v>
      </c>
      <c r="BR116" s="1010"/>
      <c r="BS116" s="1010"/>
      <c r="BT116" s="1010"/>
      <c r="BU116" s="1010"/>
      <c r="BV116" s="1010" t="s">
        <v>129</v>
      </c>
      <c r="BW116" s="1010"/>
      <c r="BX116" s="1010"/>
      <c r="BY116" s="1010"/>
      <c r="BZ116" s="1010"/>
      <c r="CA116" s="1010" t="s">
        <v>129</v>
      </c>
      <c r="CB116" s="1010"/>
      <c r="CC116" s="1010"/>
      <c r="CD116" s="1010"/>
      <c r="CE116" s="1010"/>
      <c r="CF116" s="1004" t="s">
        <v>424</v>
      </c>
      <c r="CG116" s="1005"/>
      <c r="CH116" s="1005"/>
      <c r="CI116" s="1005"/>
      <c r="CJ116" s="1005"/>
      <c r="CK116" s="1035"/>
      <c r="CL116" s="1036"/>
      <c r="CM116" s="1006" t="s">
        <v>444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129</v>
      </c>
      <c r="DH116" s="1049"/>
      <c r="DI116" s="1049"/>
      <c r="DJ116" s="1049"/>
      <c r="DK116" s="1050"/>
      <c r="DL116" s="1051" t="s">
        <v>129</v>
      </c>
      <c r="DM116" s="1049"/>
      <c r="DN116" s="1049"/>
      <c r="DO116" s="1049"/>
      <c r="DP116" s="1050"/>
      <c r="DQ116" s="1051" t="s">
        <v>424</v>
      </c>
      <c r="DR116" s="1049"/>
      <c r="DS116" s="1049"/>
      <c r="DT116" s="1049"/>
      <c r="DU116" s="1050"/>
      <c r="DV116" s="1052" t="s">
        <v>129</v>
      </c>
      <c r="DW116" s="1053"/>
      <c r="DX116" s="1053"/>
      <c r="DY116" s="1053"/>
      <c r="DZ116" s="1054"/>
    </row>
    <row r="117" spans="1:130" s="246" customFormat="1" ht="26.25" customHeight="1">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445</v>
      </c>
      <c r="Z117" s="976"/>
      <c r="AA117" s="1066">
        <v>848070</v>
      </c>
      <c r="AB117" s="1067"/>
      <c r="AC117" s="1067"/>
      <c r="AD117" s="1067"/>
      <c r="AE117" s="1068"/>
      <c r="AF117" s="1069">
        <v>884041</v>
      </c>
      <c r="AG117" s="1067"/>
      <c r="AH117" s="1067"/>
      <c r="AI117" s="1067"/>
      <c r="AJ117" s="1068"/>
      <c r="AK117" s="1069">
        <v>897122</v>
      </c>
      <c r="AL117" s="1067"/>
      <c r="AM117" s="1067"/>
      <c r="AN117" s="1067"/>
      <c r="AO117" s="1068"/>
      <c r="AP117" s="1070"/>
      <c r="AQ117" s="1071"/>
      <c r="AR117" s="1071"/>
      <c r="AS117" s="1071"/>
      <c r="AT117" s="1072"/>
      <c r="AU117" s="990"/>
      <c r="AV117" s="991"/>
      <c r="AW117" s="991"/>
      <c r="AX117" s="991"/>
      <c r="AY117" s="991"/>
      <c r="AZ117" s="1057" t="s">
        <v>446</v>
      </c>
      <c r="BA117" s="1058"/>
      <c r="BB117" s="1058"/>
      <c r="BC117" s="1058"/>
      <c r="BD117" s="1058"/>
      <c r="BE117" s="1058"/>
      <c r="BF117" s="1058"/>
      <c r="BG117" s="1058"/>
      <c r="BH117" s="1058"/>
      <c r="BI117" s="1058"/>
      <c r="BJ117" s="1058"/>
      <c r="BK117" s="1058"/>
      <c r="BL117" s="1058"/>
      <c r="BM117" s="1058"/>
      <c r="BN117" s="1058"/>
      <c r="BO117" s="1058"/>
      <c r="BP117" s="1059"/>
      <c r="BQ117" s="1009" t="s">
        <v>129</v>
      </c>
      <c r="BR117" s="1010"/>
      <c r="BS117" s="1010"/>
      <c r="BT117" s="1010"/>
      <c r="BU117" s="1010"/>
      <c r="BV117" s="1010" t="s">
        <v>129</v>
      </c>
      <c r="BW117" s="1010"/>
      <c r="BX117" s="1010"/>
      <c r="BY117" s="1010"/>
      <c r="BZ117" s="1010"/>
      <c r="CA117" s="1010" t="s">
        <v>129</v>
      </c>
      <c r="CB117" s="1010"/>
      <c r="CC117" s="1010"/>
      <c r="CD117" s="1010"/>
      <c r="CE117" s="1010"/>
      <c r="CF117" s="1004" t="s">
        <v>424</v>
      </c>
      <c r="CG117" s="1005"/>
      <c r="CH117" s="1005"/>
      <c r="CI117" s="1005"/>
      <c r="CJ117" s="1005"/>
      <c r="CK117" s="1035"/>
      <c r="CL117" s="1036"/>
      <c r="CM117" s="1006" t="s">
        <v>447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424</v>
      </c>
      <c r="DH117" s="1049"/>
      <c r="DI117" s="1049"/>
      <c r="DJ117" s="1049"/>
      <c r="DK117" s="1050"/>
      <c r="DL117" s="1051" t="s">
        <v>129</v>
      </c>
      <c r="DM117" s="1049"/>
      <c r="DN117" s="1049"/>
      <c r="DO117" s="1049"/>
      <c r="DP117" s="1050"/>
      <c r="DQ117" s="1051" t="s">
        <v>129</v>
      </c>
      <c r="DR117" s="1049"/>
      <c r="DS117" s="1049"/>
      <c r="DT117" s="1049"/>
      <c r="DU117" s="1050"/>
      <c r="DV117" s="1052" t="s">
        <v>129</v>
      </c>
      <c r="DW117" s="1053"/>
      <c r="DX117" s="1053"/>
      <c r="DY117" s="1053"/>
      <c r="DZ117" s="1054"/>
    </row>
    <row r="118" spans="1:130" s="246" customFormat="1" ht="26.25" customHeight="1">
      <c r="A118" s="994" t="s">
        <v>419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417</v>
      </c>
      <c r="AB118" s="975"/>
      <c r="AC118" s="975"/>
      <c r="AD118" s="975"/>
      <c r="AE118" s="976"/>
      <c r="AF118" s="974" t="s">
        <v>301</v>
      </c>
      <c r="AG118" s="975"/>
      <c r="AH118" s="975"/>
      <c r="AI118" s="975"/>
      <c r="AJ118" s="976"/>
      <c r="AK118" s="974" t="s">
        <v>300</v>
      </c>
      <c r="AL118" s="975"/>
      <c r="AM118" s="975"/>
      <c r="AN118" s="975"/>
      <c r="AO118" s="976"/>
      <c r="AP118" s="1061" t="s">
        <v>418</v>
      </c>
      <c r="AQ118" s="1062"/>
      <c r="AR118" s="1062"/>
      <c r="AS118" s="1062"/>
      <c r="AT118" s="1063"/>
      <c r="AU118" s="990"/>
      <c r="AV118" s="991"/>
      <c r="AW118" s="991"/>
      <c r="AX118" s="991"/>
      <c r="AY118" s="991"/>
      <c r="AZ118" s="1064" t="s">
        <v>448</v>
      </c>
      <c r="BA118" s="1055"/>
      <c r="BB118" s="1055"/>
      <c r="BC118" s="1055"/>
      <c r="BD118" s="1055"/>
      <c r="BE118" s="1055"/>
      <c r="BF118" s="1055"/>
      <c r="BG118" s="1055"/>
      <c r="BH118" s="1055"/>
      <c r="BI118" s="1055"/>
      <c r="BJ118" s="1055"/>
      <c r="BK118" s="1055"/>
      <c r="BL118" s="1055"/>
      <c r="BM118" s="1055"/>
      <c r="BN118" s="1055"/>
      <c r="BO118" s="1055"/>
      <c r="BP118" s="1056"/>
      <c r="BQ118" s="1087" t="s">
        <v>129</v>
      </c>
      <c r="BR118" s="1088"/>
      <c r="BS118" s="1088"/>
      <c r="BT118" s="1088"/>
      <c r="BU118" s="1088"/>
      <c r="BV118" s="1088" t="s">
        <v>129</v>
      </c>
      <c r="BW118" s="1088"/>
      <c r="BX118" s="1088"/>
      <c r="BY118" s="1088"/>
      <c r="BZ118" s="1088"/>
      <c r="CA118" s="1088" t="s">
        <v>424</v>
      </c>
      <c r="CB118" s="1088"/>
      <c r="CC118" s="1088"/>
      <c r="CD118" s="1088"/>
      <c r="CE118" s="1088"/>
      <c r="CF118" s="1004" t="s">
        <v>129</v>
      </c>
      <c r="CG118" s="1005"/>
      <c r="CH118" s="1005"/>
      <c r="CI118" s="1005"/>
      <c r="CJ118" s="1005"/>
      <c r="CK118" s="1035"/>
      <c r="CL118" s="1036"/>
      <c r="CM118" s="1006" t="s">
        <v>449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129</v>
      </c>
      <c r="DH118" s="1049"/>
      <c r="DI118" s="1049"/>
      <c r="DJ118" s="1049"/>
      <c r="DK118" s="1050"/>
      <c r="DL118" s="1051" t="s">
        <v>129</v>
      </c>
      <c r="DM118" s="1049"/>
      <c r="DN118" s="1049"/>
      <c r="DO118" s="1049"/>
      <c r="DP118" s="1050"/>
      <c r="DQ118" s="1051" t="s">
        <v>424</v>
      </c>
      <c r="DR118" s="1049"/>
      <c r="DS118" s="1049"/>
      <c r="DT118" s="1049"/>
      <c r="DU118" s="1050"/>
      <c r="DV118" s="1052" t="s">
        <v>129</v>
      </c>
      <c r="DW118" s="1053"/>
      <c r="DX118" s="1053"/>
      <c r="DY118" s="1053"/>
      <c r="DZ118" s="1054"/>
    </row>
    <row r="119" spans="1:130" s="246" customFormat="1" ht="26.25" customHeight="1">
      <c r="A119" s="1148" t="s">
        <v>422</v>
      </c>
      <c r="B119" s="1034"/>
      <c r="C119" s="1013" t="s">
        <v>423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424</v>
      </c>
      <c r="AB119" s="982"/>
      <c r="AC119" s="982"/>
      <c r="AD119" s="982"/>
      <c r="AE119" s="983"/>
      <c r="AF119" s="984" t="s">
        <v>129</v>
      </c>
      <c r="AG119" s="982"/>
      <c r="AH119" s="982"/>
      <c r="AI119" s="982"/>
      <c r="AJ119" s="983"/>
      <c r="AK119" s="984" t="s">
        <v>129</v>
      </c>
      <c r="AL119" s="982"/>
      <c r="AM119" s="982"/>
      <c r="AN119" s="982"/>
      <c r="AO119" s="983"/>
      <c r="AP119" s="985" t="s">
        <v>129</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450</v>
      </c>
      <c r="BP119" s="1096"/>
      <c r="BQ119" s="1087">
        <v>9976747</v>
      </c>
      <c r="BR119" s="1088"/>
      <c r="BS119" s="1088"/>
      <c r="BT119" s="1088"/>
      <c r="BU119" s="1088"/>
      <c r="BV119" s="1088">
        <v>9755175</v>
      </c>
      <c r="BW119" s="1088"/>
      <c r="BX119" s="1088"/>
      <c r="BY119" s="1088"/>
      <c r="BZ119" s="1088"/>
      <c r="CA119" s="1088">
        <v>9622183</v>
      </c>
      <c r="CB119" s="1088"/>
      <c r="CC119" s="1088"/>
      <c r="CD119" s="1088"/>
      <c r="CE119" s="1088"/>
      <c r="CF119" s="1089"/>
      <c r="CG119" s="1090"/>
      <c r="CH119" s="1090"/>
      <c r="CI119" s="1090"/>
      <c r="CJ119" s="1091"/>
      <c r="CK119" s="1037"/>
      <c r="CL119" s="1038"/>
      <c r="CM119" s="1092" t="s">
        <v>451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129</v>
      </c>
      <c r="DH119" s="1074"/>
      <c r="DI119" s="1074"/>
      <c r="DJ119" s="1074"/>
      <c r="DK119" s="1075"/>
      <c r="DL119" s="1073" t="s">
        <v>129</v>
      </c>
      <c r="DM119" s="1074"/>
      <c r="DN119" s="1074"/>
      <c r="DO119" s="1074"/>
      <c r="DP119" s="1075"/>
      <c r="DQ119" s="1073" t="s">
        <v>129</v>
      </c>
      <c r="DR119" s="1074"/>
      <c r="DS119" s="1074"/>
      <c r="DT119" s="1074"/>
      <c r="DU119" s="1075"/>
      <c r="DV119" s="1076" t="s">
        <v>129</v>
      </c>
      <c r="DW119" s="1077"/>
      <c r="DX119" s="1077"/>
      <c r="DY119" s="1077"/>
      <c r="DZ119" s="1078"/>
    </row>
    <row r="120" spans="1:130" s="246" customFormat="1" ht="26.25" customHeight="1">
      <c r="A120" s="1149"/>
      <c r="B120" s="1036"/>
      <c r="C120" s="1006" t="s">
        <v>428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424</v>
      </c>
      <c r="AB120" s="1049"/>
      <c r="AC120" s="1049"/>
      <c r="AD120" s="1049"/>
      <c r="AE120" s="1050"/>
      <c r="AF120" s="1051" t="s">
        <v>424</v>
      </c>
      <c r="AG120" s="1049"/>
      <c r="AH120" s="1049"/>
      <c r="AI120" s="1049"/>
      <c r="AJ120" s="1050"/>
      <c r="AK120" s="1051" t="s">
        <v>129</v>
      </c>
      <c r="AL120" s="1049"/>
      <c r="AM120" s="1049"/>
      <c r="AN120" s="1049"/>
      <c r="AO120" s="1050"/>
      <c r="AP120" s="1052" t="s">
        <v>129</v>
      </c>
      <c r="AQ120" s="1053"/>
      <c r="AR120" s="1053"/>
      <c r="AS120" s="1053"/>
      <c r="AT120" s="1054"/>
      <c r="AU120" s="1079" t="s">
        <v>452</v>
      </c>
      <c r="AV120" s="1080"/>
      <c r="AW120" s="1080"/>
      <c r="AX120" s="1080"/>
      <c r="AY120" s="1081"/>
      <c r="AZ120" s="1030" t="s">
        <v>453</v>
      </c>
      <c r="BA120" s="979"/>
      <c r="BB120" s="979"/>
      <c r="BC120" s="979"/>
      <c r="BD120" s="979"/>
      <c r="BE120" s="979"/>
      <c r="BF120" s="979"/>
      <c r="BG120" s="979"/>
      <c r="BH120" s="979"/>
      <c r="BI120" s="979"/>
      <c r="BJ120" s="979"/>
      <c r="BK120" s="979"/>
      <c r="BL120" s="979"/>
      <c r="BM120" s="979"/>
      <c r="BN120" s="979"/>
      <c r="BO120" s="979"/>
      <c r="BP120" s="980"/>
      <c r="BQ120" s="1016">
        <v>1543671</v>
      </c>
      <c r="BR120" s="1017"/>
      <c r="BS120" s="1017"/>
      <c r="BT120" s="1017"/>
      <c r="BU120" s="1017"/>
      <c r="BV120" s="1017">
        <v>1550589</v>
      </c>
      <c r="BW120" s="1017"/>
      <c r="BX120" s="1017"/>
      <c r="BY120" s="1017"/>
      <c r="BZ120" s="1017"/>
      <c r="CA120" s="1017">
        <v>1425951</v>
      </c>
      <c r="CB120" s="1017"/>
      <c r="CC120" s="1017"/>
      <c r="CD120" s="1017"/>
      <c r="CE120" s="1017"/>
      <c r="CF120" s="1031">
        <v>46.8</v>
      </c>
      <c r="CG120" s="1032"/>
      <c r="CH120" s="1032"/>
      <c r="CI120" s="1032"/>
      <c r="CJ120" s="1032"/>
      <c r="CK120" s="1097" t="s">
        <v>454</v>
      </c>
      <c r="CL120" s="1098"/>
      <c r="CM120" s="1098"/>
      <c r="CN120" s="1098"/>
      <c r="CO120" s="1099"/>
      <c r="CP120" s="1105" t="s">
        <v>394</v>
      </c>
      <c r="CQ120" s="1106"/>
      <c r="CR120" s="1106"/>
      <c r="CS120" s="1106"/>
      <c r="CT120" s="1106"/>
      <c r="CU120" s="1106"/>
      <c r="CV120" s="1106"/>
      <c r="CW120" s="1106"/>
      <c r="CX120" s="1106"/>
      <c r="CY120" s="1106"/>
      <c r="CZ120" s="1106"/>
      <c r="DA120" s="1106"/>
      <c r="DB120" s="1106"/>
      <c r="DC120" s="1106"/>
      <c r="DD120" s="1106"/>
      <c r="DE120" s="1106"/>
      <c r="DF120" s="1107"/>
      <c r="DG120" s="1016">
        <v>1702723</v>
      </c>
      <c r="DH120" s="1017"/>
      <c r="DI120" s="1017"/>
      <c r="DJ120" s="1017"/>
      <c r="DK120" s="1017"/>
      <c r="DL120" s="1017">
        <v>1630041</v>
      </c>
      <c r="DM120" s="1017"/>
      <c r="DN120" s="1017"/>
      <c r="DO120" s="1017"/>
      <c r="DP120" s="1017"/>
      <c r="DQ120" s="1017">
        <v>1552852</v>
      </c>
      <c r="DR120" s="1017"/>
      <c r="DS120" s="1017"/>
      <c r="DT120" s="1017"/>
      <c r="DU120" s="1017"/>
      <c r="DV120" s="1018">
        <v>51</v>
      </c>
      <c r="DW120" s="1018"/>
      <c r="DX120" s="1018"/>
      <c r="DY120" s="1018"/>
      <c r="DZ120" s="1019"/>
    </row>
    <row r="121" spans="1:130" s="246" customFormat="1" ht="26.25" customHeight="1">
      <c r="A121" s="1149"/>
      <c r="B121" s="1036"/>
      <c r="C121" s="1057" t="s">
        <v>455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129</v>
      </c>
      <c r="AB121" s="1049"/>
      <c r="AC121" s="1049"/>
      <c r="AD121" s="1049"/>
      <c r="AE121" s="1050"/>
      <c r="AF121" s="1051" t="s">
        <v>129</v>
      </c>
      <c r="AG121" s="1049"/>
      <c r="AH121" s="1049"/>
      <c r="AI121" s="1049"/>
      <c r="AJ121" s="1050"/>
      <c r="AK121" s="1051" t="s">
        <v>129</v>
      </c>
      <c r="AL121" s="1049"/>
      <c r="AM121" s="1049"/>
      <c r="AN121" s="1049"/>
      <c r="AO121" s="1050"/>
      <c r="AP121" s="1052" t="s">
        <v>424</v>
      </c>
      <c r="AQ121" s="1053"/>
      <c r="AR121" s="1053"/>
      <c r="AS121" s="1053"/>
      <c r="AT121" s="1054"/>
      <c r="AU121" s="1082"/>
      <c r="AV121" s="1083"/>
      <c r="AW121" s="1083"/>
      <c r="AX121" s="1083"/>
      <c r="AY121" s="1084"/>
      <c r="AZ121" s="1039" t="s">
        <v>456</v>
      </c>
      <c r="BA121" s="1040"/>
      <c r="BB121" s="1040"/>
      <c r="BC121" s="1040"/>
      <c r="BD121" s="1040"/>
      <c r="BE121" s="1040"/>
      <c r="BF121" s="1040"/>
      <c r="BG121" s="1040"/>
      <c r="BH121" s="1040"/>
      <c r="BI121" s="1040"/>
      <c r="BJ121" s="1040"/>
      <c r="BK121" s="1040"/>
      <c r="BL121" s="1040"/>
      <c r="BM121" s="1040"/>
      <c r="BN121" s="1040"/>
      <c r="BO121" s="1040"/>
      <c r="BP121" s="1041"/>
      <c r="BQ121" s="1009">
        <v>294503</v>
      </c>
      <c r="BR121" s="1010"/>
      <c r="BS121" s="1010"/>
      <c r="BT121" s="1010"/>
      <c r="BU121" s="1010"/>
      <c r="BV121" s="1010">
        <v>278018</v>
      </c>
      <c r="BW121" s="1010"/>
      <c r="BX121" s="1010"/>
      <c r="BY121" s="1010"/>
      <c r="BZ121" s="1010"/>
      <c r="CA121" s="1010">
        <v>264761</v>
      </c>
      <c r="CB121" s="1010"/>
      <c r="CC121" s="1010"/>
      <c r="CD121" s="1010"/>
      <c r="CE121" s="1010"/>
      <c r="CF121" s="1004">
        <v>8.6999999999999993</v>
      </c>
      <c r="CG121" s="1005"/>
      <c r="CH121" s="1005"/>
      <c r="CI121" s="1005"/>
      <c r="CJ121" s="1005"/>
      <c r="CK121" s="1100"/>
      <c r="CL121" s="1101"/>
      <c r="CM121" s="1101"/>
      <c r="CN121" s="1101"/>
      <c r="CO121" s="1102"/>
      <c r="CP121" s="1110" t="s">
        <v>457</v>
      </c>
      <c r="CQ121" s="1111"/>
      <c r="CR121" s="1111"/>
      <c r="CS121" s="1111"/>
      <c r="CT121" s="1111"/>
      <c r="CU121" s="1111"/>
      <c r="CV121" s="1111"/>
      <c r="CW121" s="1111"/>
      <c r="CX121" s="1111"/>
      <c r="CY121" s="1111"/>
      <c r="CZ121" s="1111"/>
      <c r="DA121" s="1111"/>
      <c r="DB121" s="1111"/>
      <c r="DC121" s="1111"/>
      <c r="DD121" s="1111"/>
      <c r="DE121" s="1111"/>
      <c r="DF121" s="1112"/>
      <c r="DG121" s="1009">
        <v>669237</v>
      </c>
      <c r="DH121" s="1010"/>
      <c r="DI121" s="1010"/>
      <c r="DJ121" s="1010"/>
      <c r="DK121" s="1010"/>
      <c r="DL121" s="1010">
        <v>597022</v>
      </c>
      <c r="DM121" s="1010"/>
      <c r="DN121" s="1010"/>
      <c r="DO121" s="1010"/>
      <c r="DP121" s="1010"/>
      <c r="DQ121" s="1010">
        <v>520658</v>
      </c>
      <c r="DR121" s="1010"/>
      <c r="DS121" s="1010"/>
      <c r="DT121" s="1010"/>
      <c r="DU121" s="1010"/>
      <c r="DV121" s="1011">
        <v>17.100000000000001</v>
      </c>
      <c r="DW121" s="1011"/>
      <c r="DX121" s="1011"/>
      <c r="DY121" s="1011"/>
      <c r="DZ121" s="1012"/>
    </row>
    <row r="122" spans="1:130" s="246" customFormat="1" ht="26.25" customHeight="1">
      <c r="A122" s="1149"/>
      <c r="B122" s="1036"/>
      <c r="C122" s="1006" t="s">
        <v>438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129</v>
      </c>
      <c r="AG122" s="1049"/>
      <c r="AH122" s="1049"/>
      <c r="AI122" s="1049"/>
      <c r="AJ122" s="1050"/>
      <c r="AK122" s="1051" t="s">
        <v>129</v>
      </c>
      <c r="AL122" s="1049"/>
      <c r="AM122" s="1049"/>
      <c r="AN122" s="1049"/>
      <c r="AO122" s="1050"/>
      <c r="AP122" s="1052" t="s">
        <v>424</v>
      </c>
      <c r="AQ122" s="1053"/>
      <c r="AR122" s="1053"/>
      <c r="AS122" s="1053"/>
      <c r="AT122" s="1054"/>
      <c r="AU122" s="1082"/>
      <c r="AV122" s="1083"/>
      <c r="AW122" s="1083"/>
      <c r="AX122" s="1083"/>
      <c r="AY122" s="1084"/>
      <c r="AZ122" s="1064" t="s">
        <v>458</v>
      </c>
      <c r="BA122" s="1055"/>
      <c r="BB122" s="1055"/>
      <c r="BC122" s="1055"/>
      <c r="BD122" s="1055"/>
      <c r="BE122" s="1055"/>
      <c r="BF122" s="1055"/>
      <c r="BG122" s="1055"/>
      <c r="BH122" s="1055"/>
      <c r="BI122" s="1055"/>
      <c r="BJ122" s="1055"/>
      <c r="BK122" s="1055"/>
      <c r="BL122" s="1055"/>
      <c r="BM122" s="1055"/>
      <c r="BN122" s="1055"/>
      <c r="BO122" s="1055"/>
      <c r="BP122" s="1056"/>
      <c r="BQ122" s="1087">
        <v>6393194</v>
      </c>
      <c r="BR122" s="1088"/>
      <c r="BS122" s="1088"/>
      <c r="BT122" s="1088"/>
      <c r="BU122" s="1088"/>
      <c r="BV122" s="1088">
        <v>6451409</v>
      </c>
      <c r="BW122" s="1088"/>
      <c r="BX122" s="1088"/>
      <c r="BY122" s="1088"/>
      <c r="BZ122" s="1088"/>
      <c r="CA122" s="1088">
        <v>6344675</v>
      </c>
      <c r="CB122" s="1088"/>
      <c r="CC122" s="1088"/>
      <c r="CD122" s="1088"/>
      <c r="CE122" s="1088"/>
      <c r="CF122" s="1108">
        <v>208.3</v>
      </c>
      <c r="CG122" s="1109"/>
      <c r="CH122" s="1109"/>
      <c r="CI122" s="1109"/>
      <c r="CJ122" s="1109"/>
      <c r="CK122" s="1100"/>
      <c r="CL122" s="1101"/>
      <c r="CM122" s="1101"/>
      <c r="CN122" s="1101"/>
      <c r="CO122" s="1102"/>
      <c r="CP122" s="1110" t="s">
        <v>459</v>
      </c>
      <c r="CQ122" s="1111"/>
      <c r="CR122" s="1111"/>
      <c r="CS122" s="1111"/>
      <c r="CT122" s="1111"/>
      <c r="CU122" s="1111"/>
      <c r="CV122" s="1111"/>
      <c r="CW122" s="1111"/>
      <c r="CX122" s="1111"/>
      <c r="CY122" s="1111"/>
      <c r="CZ122" s="1111"/>
      <c r="DA122" s="1111"/>
      <c r="DB122" s="1111"/>
      <c r="DC122" s="1111"/>
      <c r="DD122" s="1111"/>
      <c r="DE122" s="1111"/>
      <c r="DF122" s="1112"/>
      <c r="DG122" s="1009">
        <v>59625</v>
      </c>
      <c r="DH122" s="1010"/>
      <c r="DI122" s="1010"/>
      <c r="DJ122" s="1010"/>
      <c r="DK122" s="1010"/>
      <c r="DL122" s="1010">
        <v>503247</v>
      </c>
      <c r="DM122" s="1010"/>
      <c r="DN122" s="1010"/>
      <c r="DO122" s="1010"/>
      <c r="DP122" s="1010"/>
      <c r="DQ122" s="1010">
        <v>430859</v>
      </c>
      <c r="DR122" s="1010"/>
      <c r="DS122" s="1010"/>
      <c r="DT122" s="1010"/>
      <c r="DU122" s="1010"/>
      <c r="DV122" s="1011">
        <v>14.1</v>
      </c>
      <c r="DW122" s="1011"/>
      <c r="DX122" s="1011"/>
      <c r="DY122" s="1011"/>
      <c r="DZ122" s="1012"/>
    </row>
    <row r="123" spans="1:130" s="246" customFormat="1" ht="26.25" customHeight="1">
      <c r="A123" s="1149"/>
      <c r="B123" s="1036"/>
      <c r="C123" s="1006" t="s">
        <v>444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129</v>
      </c>
      <c r="AB123" s="1049"/>
      <c r="AC123" s="1049"/>
      <c r="AD123" s="1049"/>
      <c r="AE123" s="1050"/>
      <c r="AF123" s="1051" t="s">
        <v>129</v>
      </c>
      <c r="AG123" s="1049"/>
      <c r="AH123" s="1049"/>
      <c r="AI123" s="1049"/>
      <c r="AJ123" s="1050"/>
      <c r="AK123" s="1051" t="s">
        <v>129</v>
      </c>
      <c r="AL123" s="1049"/>
      <c r="AM123" s="1049"/>
      <c r="AN123" s="1049"/>
      <c r="AO123" s="1050"/>
      <c r="AP123" s="1052" t="s">
        <v>129</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460</v>
      </c>
      <c r="BP123" s="1096"/>
      <c r="BQ123" s="1155">
        <v>8231368</v>
      </c>
      <c r="BR123" s="1156"/>
      <c r="BS123" s="1156"/>
      <c r="BT123" s="1156"/>
      <c r="BU123" s="1156"/>
      <c r="BV123" s="1156">
        <v>8280016</v>
      </c>
      <c r="BW123" s="1156"/>
      <c r="BX123" s="1156"/>
      <c r="BY123" s="1156"/>
      <c r="BZ123" s="1156"/>
      <c r="CA123" s="1156">
        <v>8035387</v>
      </c>
      <c r="CB123" s="1156"/>
      <c r="CC123" s="1156"/>
      <c r="CD123" s="1156"/>
      <c r="CE123" s="1156"/>
      <c r="CF123" s="1089"/>
      <c r="CG123" s="1090"/>
      <c r="CH123" s="1090"/>
      <c r="CI123" s="1090"/>
      <c r="CJ123" s="1091"/>
      <c r="CK123" s="1100"/>
      <c r="CL123" s="1101"/>
      <c r="CM123" s="1101"/>
      <c r="CN123" s="1101"/>
      <c r="CO123" s="1102"/>
      <c r="CP123" s="1110" t="s">
        <v>396</v>
      </c>
      <c r="CQ123" s="1111"/>
      <c r="CR123" s="1111"/>
      <c r="CS123" s="1111"/>
      <c r="CT123" s="1111"/>
      <c r="CU123" s="1111"/>
      <c r="CV123" s="1111"/>
      <c r="CW123" s="1111"/>
      <c r="CX123" s="1111"/>
      <c r="CY123" s="1111"/>
      <c r="CZ123" s="1111"/>
      <c r="DA123" s="1111"/>
      <c r="DB123" s="1111"/>
      <c r="DC123" s="1111"/>
      <c r="DD123" s="1111"/>
      <c r="DE123" s="1111"/>
      <c r="DF123" s="1112"/>
      <c r="DG123" s="1048">
        <v>38927</v>
      </c>
      <c r="DH123" s="1049"/>
      <c r="DI123" s="1049"/>
      <c r="DJ123" s="1049"/>
      <c r="DK123" s="1050"/>
      <c r="DL123" s="1051">
        <v>47447</v>
      </c>
      <c r="DM123" s="1049"/>
      <c r="DN123" s="1049"/>
      <c r="DO123" s="1049"/>
      <c r="DP123" s="1050"/>
      <c r="DQ123" s="1051">
        <v>72725</v>
      </c>
      <c r="DR123" s="1049"/>
      <c r="DS123" s="1049"/>
      <c r="DT123" s="1049"/>
      <c r="DU123" s="1050"/>
      <c r="DV123" s="1052">
        <v>2.4</v>
      </c>
      <c r="DW123" s="1053"/>
      <c r="DX123" s="1053"/>
      <c r="DY123" s="1053"/>
      <c r="DZ123" s="1054"/>
    </row>
    <row r="124" spans="1:130" s="246" customFormat="1" ht="26.25" customHeight="1" thickBot="1">
      <c r="A124" s="1149"/>
      <c r="B124" s="1036"/>
      <c r="C124" s="1006" t="s">
        <v>447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129</v>
      </c>
      <c r="AG124" s="1049"/>
      <c r="AH124" s="1049"/>
      <c r="AI124" s="1049"/>
      <c r="AJ124" s="1050"/>
      <c r="AK124" s="1051" t="s">
        <v>424</v>
      </c>
      <c r="AL124" s="1049"/>
      <c r="AM124" s="1049"/>
      <c r="AN124" s="1049"/>
      <c r="AO124" s="1050"/>
      <c r="AP124" s="1052" t="s">
        <v>129</v>
      </c>
      <c r="AQ124" s="1053"/>
      <c r="AR124" s="1053"/>
      <c r="AS124" s="1053"/>
      <c r="AT124" s="1054"/>
      <c r="AU124" s="1151" t="s">
        <v>461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56.3</v>
      </c>
      <c r="BR124" s="1118"/>
      <c r="BS124" s="1118"/>
      <c r="BT124" s="1118"/>
      <c r="BU124" s="1118"/>
      <c r="BV124" s="1118">
        <v>48.1</v>
      </c>
      <c r="BW124" s="1118"/>
      <c r="BX124" s="1118"/>
      <c r="BY124" s="1118"/>
      <c r="BZ124" s="1118"/>
      <c r="CA124" s="1118">
        <v>52</v>
      </c>
      <c r="CB124" s="1118"/>
      <c r="CC124" s="1118"/>
      <c r="CD124" s="1118"/>
      <c r="CE124" s="1118"/>
      <c r="CF124" s="1119"/>
      <c r="CG124" s="1120"/>
      <c r="CH124" s="1120"/>
      <c r="CI124" s="1120"/>
      <c r="CJ124" s="1121"/>
      <c r="CK124" s="1103"/>
      <c r="CL124" s="1103"/>
      <c r="CM124" s="1103"/>
      <c r="CN124" s="1103"/>
      <c r="CO124" s="1104"/>
      <c r="CP124" s="1110" t="s">
        <v>462</v>
      </c>
      <c r="CQ124" s="1111"/>
      <c r="CR124" s="1111"/>
      <c r="CS124" s="1111"/>
      <c r="CT124" s="1111"/>
      <c r="CU124" s="1111"/>
      <c r="CV124" s="1111"/>
      <c r="CW124" s="1111"/>
      <c r="CX124" s="1111"/>
      <c r="CY124" s="1111"/>
      <c r="CZ124" s="1111"/>
      <c r="DA124" s="1111"/>
      <c r="DB124" s="1111"/>
      <c r="DC124" s="1111"/>
      <c r="DD124" s="1111"/>
      <c r="DE124" s="1111"/>
      <c r="DF124" s="1112"/>
      <c r="DG124" s="1095">
        <v>731811</v>
      </c>
      <c r="DH124" s="1074"/>
      <c r="DI124" s="1074"/>
      <c r="DJ124" s="1074"/>
      <c r="DK124" s="1075"/>
      <c r="DL124" s="1073">
        <v>70810</v>
      </c>
      <c r="DM124" s="1074"/>
      <c r="DN124" s="1074"/>
      <c r="DO124" s="1074"/>
      <c r="DP124" s="1075"/>
      <c r="DQ124" s="1073">
        <v>62611</v>
      </c>
      <c r="DR124" s="1074"/>
      <c r="DS124" s="1074"/>
      <c r="DT124" s="1074"/>
      <c r="DU124" s="1075"/>
      <c r="DV124" s="1076">
        <v>2.1</v>
      </c>
      <c r="DW124" s="1077"/>
      <c r="DX124" s="1077"/>
      <c r="DY124" s="1077"/>
      <c r="DZ124" s="1078"/>
    </row>
    <row r="125" spans="1:130" s="246" customFormat="1" ht="26.25" customHeight="1">
      <c r="A125" s="1149"/>
      <c r="B125" s="1036"/>
      <c r="C125" s="1006" t="s">
        <v>449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129</v>
      </c>
      <c r="AG125" s="1049"/>
      <c r="AH125" s="1049"/>
      <c r="AI125" s="1049"/>
      <c r="AJ125" s="1050"/>
      <c r="AK125" s="1051" t="s">
        <v>129</v>
      </c>
      <c r="AL125" s="1049"/>
      <c r="AM125" s="1049"/>
      <c r="AN125" s="1049"/>
      <c r="AO125" s="1050"/>
      <c r="AP125" s="1052" t="s">
        <v>129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463</v>
      </c>
      <c r="CL125" s="1098"/>
      <c r="CM125" s="1098"/>
      <c r="CN125" s="1098"/>
      <c r="CO125" s="1099"/>
      <c r="CP125" s="1030" t="s">
        <v>464</v>
      </c>
      <c r="CQ125" s="979"/>
      <c r="CR125" s="979"/>
      <c r="CS125" s="979"/>
      <c r="CT125" s="979"/>
      <c r="CU125" s="979"/>
      <c r="CV125" s="979"/>
      <c r="CW125" s="979"/>
      <c r="CX125" s="979"/>
      <c r="CY125" s="979"/>
      <c r="CZ125" s="979"/>
      <c r="DA125" s="979"/>
      <c r="DB125" s="979"/>
      <c r="DC125" s="979"/>
      <c r="DD125" s="979"/>
      <c r="DE125" s="979"/>
      <c r="DF125" s="980"/>
      <c r="DG125" s="1016" t="s">
        <v>129</v>
      </c>
      <c r="DH125" s="1017"/>
      <c r="DI125" s="1017"/>
      <c r="DJ125" s="1017"/>
      <c r="DK125" s="1017"/>
      <c r="DL125" s="1017" t="s">
        <v>129</v>
      </c>
      <c r="DM125" s="1017"/>
      <c r="DN125" s="1017"/>
      <c r="DO125" s="1017"/>
      <c r="DP125" s="1017"/>
      <c r="DQ125" s="1017" t="s">
        <v>129</v>
      </c>
      <c r="DR125" s="1017"/>
      <c r="DS125" s="1017"/>
      <c r="DT125" s="1017"/>
      <c r="DU125" s="1017"/>
      <c r="DV125" s="1018" t="s">
        <v>129</v>
      </c>
      <c r="DW125" s="1018"/>
      <c r="DX125" s="1018"/>
      <c r="DY125" s="1018"/>
      <c r="DZ125" s="1019"/>
    </row>
    <row r="126" spans="1:130" s="246" customFormat="1" ht="26.25" customHeight="1" thickBot="1">
      <c r="A126" s="1149"/>
      <c r="B126" s="1036"/>
      <c r="C126" s="1006" t="s">
        <v>451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129</v>
      </c>
      <c r="AB126" s="1049"/>
      <c r="AC126" s="1049"/>
      <c r="AD126" s="1049"/>
      <c r="AE126" s="1050"/>
      <c r="AF126" s="1051" t="s">
        <v>129</v>
      </c>
      <c r="AG126" s="1049"/>
      <c r="AH126" s="1049"/>
      <c r="AI126" s="1049"/>
      <c r="AJ126" s="1050"/>
      <c r="AK126" s="1051" t="s">
        <v>424</v>
      </c>
      <c r="AL126" s="1049"/>
      <c r="AM126" s="1049"/>
      <c r="AN126" s="1049"/>
      <c r="AO126" s="1050"/>
      <c r="AP126" s="1052" t="s">
        <v>129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465</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129</v>
      </c>
      <c r="DM126" s="1010"/>
      <c r="DN126" s="1010"/>
      <c r="DO126" s="1010"/>
      <c r="DP126" s="1010"/>
      <c r="DQ126" s="1010" t="s">
        <v>129</v>
      </c>
      <c r="DR126" s="1010"/>
      <c r="DS126" s="1010"/>
      <c r="DT126" s="1010"/>
      <c r="DU126" s="1010"/>
      <c r="DV126" s="1011" t="s">
        <v>424</v>
      </c>
      <c r="DW126" s="1011"/>
      <c r="DX126" s="1011"/>
      <c r="DY126" s="1011"/>
      <c r="DZ126" s="1012"/>
    </row>
    <row r="127" spans="1:130" s="246" customFormat="1" ht="26.25" customHeight="1">
      <c r="A127" s="1150"/>
      <c r="B127" s="1038"/>
      <c r="C127" s="1092" t="s">
        <v>466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129</v>
      </c>
      <c r="AB127" s="1049"/>
      <c r="AC127" s="1049"/>
      <c r="AD127" s="1049"/>
      <c r="AE127" s="1050"/>
      <c r="AF127" s="1051" t="s">
        <v>129</v>
      </c>
      <c r="AG127" s="1049"/>
      <c r="AH127" s="1049"/>
      <c r="AI127" s="1049"/>
      <c r="AJ127" s="1050"/>
      <c r="AK127" s="1051" t="s">
        <v>129</v>
      </c>
      <c r="AL127" s="1049"/>
      <c r="AM127" s="1049"/>
      <c r="AN127" s="1049"/>
      <c r="AO127" s="1050"/>
      <c r="AP127" s="1052" t="s">
        <v>129</v>
      </c>
      <c r="AQ127" s="1053"/>
      <c r="AR127" s="1053"/>
      <c r="AS127" s="1053"/>
      <c r="AT127" s="1054"/>
      <c r="AU127" s="282"/>
      <c r="AV127" s="282"/>
      <c r="AW127" s="282"/>
      <c r="AX127" s="1122" t="s">
        <v>467</v>
      </c>
      <c r="AY127" s="1123"/>
      <c r="AZ127" s="1123"/>
      <c r="BA127" s="1123"/>
      <c r="BB127" s="1123"/>
      <c r="BC127" s="1123"/>
      <c r="BD127" s="1123"/>
      <c r="BE127" s="1124"/>
      <c r="BF127" s="1125" t="s">
        <v>468</v>
      </c>
      <c r="BG127" s="1123"/>
      <c r="BH127" s="1123"/>
      <c r="BI127" s="1123"/>
      <c r="BJ127" s="1123"/>
      <c r="BK127" s="1123"/>
      <c r="BL127" s="1124"/>
      <c r="BM127" s="1125" t="s">
        <v>469</v>
      </c>
      <c r="BN127" s="1123"/>
      <c r="BO127" s="1123"/>
      <c r="BP127" s="1123"/>
      <c r="BQ127" s="1123"/>
      <c r="BR127" s="1123"/>
      <c r="BS127" s="1124"/>
      <c r="BT127" s="1125" t="s">
        <v>470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471</v>
      </c>
      <c r="CQ127" s="1040"/>
      <c r="CR127" s="1040"/>
      <c r="CS127" s="1040"/>
      <c r="CT127" s="1040"/>
      <c r="CU127" s="1040"/>
      <c r="CV127" s="1040"/>
      <c r="CW127" s="1040"/>
      <c r="CX127" s="1040"/>
      <c r="CY127" s="1040"/>
      <c r="CZ127" s="1040"/>
      <c r="DA127" s="1040"/>
      <c r="DB127" s="1040"/>
      <c r="DC127" s="1040"/>
      <c r="DD127" s="1040"/>
      <c r="DE127" s="1040"/>
      <c r="DF127" s="1041"/>
      <c r="DG127" s="1009" t="s">
        <v>129</v>
      </c>
      <c r="DH127" s="1010"/>
      <c r="DI127" s="1010"/>
      <c r="DJ127" s="1010"/>
      <c r="DK127" s="1010"/>
      <c r="DL127" s="1010" t="s">
        <v>129</v>
      </c>
      <c r="DM127" s="1010"/>
      <c r="DN127" s="1010"/>
      <c r="DO127" s="1010"/>
      <c r="DP127" s="1010"/>
      <c r="DQ127" s="1010" t="s">
        <v>424</v>
      </c>
      <c r="DR127" s="1010"/>
      <c r="DS127" s="1010"/>
      <c r="DT127" s="1010"/>
      <c r="DU127" s="1010"/>
      <c r="DV127" s="1011" t="s">
        <v>129</v>
      </c>
      <c r="DW127" s="1011"/>
      <c r="DX127" s="1011"/>
      <c r="DY127" s="1011"/>
      <c r="DZ127" s="1012"/>
    </row>
    <row r="128" spans="1:130" s="246" customFormat="1" ht="26.25" customHeight="1" thickBot="1">
      <c r="A128" s="1133" t="s">
        <v>472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473</v>
      </c>
      <c r="X128" s="1135"/>
      <c r="Y128" s="1135"/>
      <c r="Z128" s="1136"/>
      <c r="AA128" s="1137">
        <v>21046</v>
      </c>
      <c r="AB128" s="1138"/>
      <c r="AC128" s="1138"/>
      <c r="AD128" s="1138"/>
      <c r="AE128" s="1139"/>
      <c r="AF128" s="1140">
        <v>18725</v>
      </c>
      <c r="AG128" s="1138"/>
      <c r="AH128" s="1138"/>
      <c r="AI128" s="1138"/>
      <c r="AJ128" s="1139"/>
      <c r="AK128" s="1140">
        <v>15414</v>
      </c>
      <c r="AL128" s="1138"/>
      <c r="AM128" s="1138"/>
      <c r="AN128" s="1138"/>
      <c r="AO128" s="1139"/>
      <c r="AP128" s="1141"/>
      <c r="AQ128" s="1142"/>
      <c r="AR128" s="1142"/>
      <c r="AS128" s="1142"/>
      <c r="AT128" s="1143"/>
      <c r="AU128" s="282"/>
      <c r="AV128" s="282"/>
      <c r="AW128" s="282"/>
      <c r="AX128" s="978" t="s">
        <v>474</v>
      </c>
      <c r="AY128" s="979"/>
      <c r="AZ128" s="979"/>
      <c r="BA128" s="979"/>
      <c r="BB128" s="979"/>
      <c r="BC128" s="979"/>
      <c r="BD128" s="979"/>
      <c r="BE128" s="980"/>
      <c r="BF128" s="1144" t="s">
        <v>129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475</v>
      </c>
      <c r="CQ128" s="1127"/>
      <c r="CR128" s="1127"/>
      <c r="CS128" s="1127"/>
      <c r="CT128" s="1127"/>
      <c r="CU128" s="1127"/>
      <c r="CV128" s="1127"/>
      <c r="CW128" s="1127"/>
      <c r="CX128" s="1127"/>
      <c r="CY128" s="1127"/>
      <c r="CZ128" s="1127"/>
      <c r="DA128" s="1127"/>
      <c r="DB128" s="1127"/>
      <c r="DC128" s="1127"/>
      <c r="DD128" s="1127"/>
      <c r="DE128" s="1127"/>
      <c r="DF128" s="1128"/>
      <c r="DG128" s="1129" t="s">
        <v>129</v>
      </c>
      <c r="DH128" s="1130"/>
      <c r="DI128" s="1130"/>
      <c r="DJ128" s="1130"/>
      <c r="DK128" s="1130"/>
      <c r="DL128" s="1130" t="s">
        <v>129</v>
      </c>
      <c r="DM128" s="1130"/>
      <c r="DN128" s="1130"/>
      <c r="DO128" s="1130"/>
      <c r="DP128" s="1130"/>
      <c r="DQ128" s="1130" t="s">
        <v>129</v>
      </c>
      <c r="DR128" s="1130"/>
      <c r="DS128" s="1130"/>
      <c r="DT128" s="1130"/>
      <c r="DU128" s="1130"/>
      <c r="DV128" s="1131" t="s">
        <v>129</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476</v>
      </c>
      <c r="X129" s="1164"/>
      <c r="Y129" s="1164"/>
      <c r="Z129" s="1165"/>
      <c r="AA129" s="1048">
        <v>3692262</v>
      </c>
      <c r="AB129" s="1049"/>
      <c r="AC129" s="1049"/>
      <c r="AD129" s="1049"/>
      <c r="AE129" s="1050"/>
      <c r="AF129" s="1051">
        <v>3671065</v>
      </c>
      <c r="AG129" s="1049"/>
      <c r="AH129" s="1049"/>
      <c r="AI129" s="1049"/>
      <c r="AJ129" s="1050"/>
      <c r="AK129" s="1051">
        <v>3678725</v>
      </c>
      <c r="AL129" s="1049"/>
      <c r="AM129" s="1049"/>
      <c r="AN129" s="1049"/>
      <c r="AO129" s="1050"/>
      <c r="AP129" s="1166"/>
      <c r="AQ129" s="1167"/>
      <c r="AR129" s="1167"/>
      <c r="AS129" s="1167"/>
      <c r="AT129" s="1168"/>
      <c r="AU129" s="284"/>
      <c r="AV129" s="284"/>
      <c r="AW129" s="284"/>
      <c r="AX129" s="1157" t="s">
        <v>477</v>
      </c>
      <c r="AY129" s="1040"/>
      <c r="AZ129" s="1040"/>
      <c r="BA129" s="1040"/>
      <c r="BB129" s="1040"/>
      <c r="BC129" s="1040"/>
      <c r="BD129" s="1040"/>
      <c r="BE129" s="1041"/>
      <c r="BF129" s="1158" t="s">
        <v>129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478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479</v>
      </c>
      <c r="X130" s="1164"/>
      <c r="Y130" s="1164"/>
      <c r="Z130" s="1165"/>
      <c r="AA130" s="1048">
        <v>592330</v>
      </c>
      <c r="AB130" s="1049"/>
      <c r="AC130" s="1049"/>
      <c r="AD130" s="1049"/>
      <c r="AE130" s="1050"/>
      <c r="AF130" s="1051">
        <v>607193</v>
      </c>
      <c r="AG130" s="1049"/>
      <c r="AH130" s="1049"/>
      <c r="AI130" s="1049"/>
      <c r="AJ130" s="1050"/>
      <c r="AK130" s="1051">
        <v>632122</v>
      </c>
      <c r="AL130" s="1049"/>
      <c r="AM130" s="1049"/>
      <c r="AN130" s="1049"/>
      <c r="AO130" s="1050"/>
      <c r="AP130" s="1166"/>
      <c r="AQ130" s="1167"/>
      <c r="AR130" s="1167"/>
      <c r="AS130" s="1167"/>
      <c r="AT130" s="1168"/>
      <c r="AU130" s="284"/>
      <c r="AV130" s="284"/>
      <c r="AW130" s="284"/>
      <c r="AX130" s="1157" t="s">
        <v>480</v>
      </c>
      <c r="AY130" s="1040"/>
      <c r="AZ130" s="1040"/>
      <c r="BA130" s="1040"/>
      <c r="BB130" s="1040"/>
      <c r="BC130" s="1040"/>
      <c r="BD130" s="1040"/>
      <c r="BE130" s="1041"/>
      <c r="BF130" s="1194">
        <v>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481</v>
      </c>
      <c r="X131" s="1202"/>
      <c r="Y131" s="1202"/>
      <c r="Z131" s="1203"/>
      <c r="AA131" s="1095">
        <v>3099932</v>
      </c>
      <c r="AB131" s="1074"/>
      <c r="AC131" s="1074"/>
      <c r="AD131" s="1074"/>
      <c r="AE131" s="1075"/>
      <c r="AF131" s="1073">
        <v>3063872</v>
      </c>
      <c r="AG131" s="1074"/>
      <c r="AH131" s="1074"/>
      <c r="AI131" s="1074"/>
      <c r="AJ131" s="1075"/>
      <c r="AK131" s="1073">
        <v>3046603</v>
      </c>
      <c r="AL131" s="1074"/>
      <c r="AM131" s="1074"/>
      <c r="AN131" s="1074"/>
      <c r="AO131" s="1075"/>
      <c r="AP131" s="1204"/>
      <c r="AQ131" s="1205"/>
      <c r="AR131" s="1205"/>
      <c r="AS131" s="1205"/>
      <c r="AT131" s="1206"/>
      <c r="AU131" s="284"/>
      <c r="AV131" s="284"/>
      <c r="AW131" s="284"/>
      <c r="AX131" s="1176" t="s">
        <v>482</v>
      </c>
      <c r="AY131" s="1127"/>
      <c r="AZ131" s="1127"/>
      <c r="BA131" s="1127"/>
      <c r="BB131" s="1127"/>
      <c r="BC131" s="1127"/>
      <c r="BD131" s="1127"/>
      <c r="BE131" s="1128"/>
      <c r="BF131" s="1177">
        <v>52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483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484</v>
      </c>
      <c r="W132" s="1187"/>
      <c r="X132" s="1187"/>
      <c r="Y132" s="1187"/>
      <c r="Z132" s="1188"/>
      <c r="AA132" s="1189">
        <v>7.570940266</v>
      </c>
      <c r="AB132" s="1190"/>
      <c r="AC132" s="1190"/>
      <c r="AD132" s="1190"/>
      <c r="AE132" s="1191"/>
      <c r="AF132" s="1192">
        <v>8.424731843</v>
      </c>
      <c r="AG132" s="1190"/>
      <c r="AH132" s="1190"/>
      <c r="AI132" s="1190"/>
      <c r="AJ132" s="1191"/>
      <c r="AK132" s="1192">
        <v>8.1922718519999993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485</v>
      </c>
      <c r="W133" s="1170"/>
      <c r="X133" s="1170"/>
      <c r="Y133" s="1170"/>
      <c r="Z133" s="1171"/>
      <c r="AA133" s="1172">
        <v>6.8</v>
      </c>
      <c r="AB133" s="1173"/>
      <c r="AC133" s="1173"/>
      <c r="AD133" s="1173"/>
      <c r="AE133" s="1174"/>
      <c r="AF133" s="1172">
        <v>7.6</v>
      </c>
      <c r="AG133" s="1173"/>
      <c r="AH133" s="1173"/>
      <c r="AI133" s="1173"/>
      <c r="AJ133" s="1174"/>
      <c r="AK133" s="1172">
        <v>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DXwnP59d08yFAJkbDj6Ltjm7qAb3LKYBF36b9X8j7mDRNonMtY/Kh1iVXg/dBx+Pk5/ayFIA33aaEglv48cCYQ==" saltValue="oee4R1EW2xZbBeVKkGp6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28" orientation="landscape"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3JC8cVal8A+F/VV/enMJwwR4EladZuZ86UJcA1n3ksc7RQTrqmwSuh6no16jX8AlOnFQnE/y0XPYyUVNJ1H3xw==" saltValue="1Fqh/4CaY5yC4nsqcxfQWQ==" spinCount="100000" sheet="1" objects="1" scenarios="1"/>
  <dataConsolidate/>
  <phoneticPr fontId="2"/>
  <printOptions horizontalCentered="1"/>
  <pageMargins left="0" right="0" top="0.39370078740157483" bottom="0.39370078740157483" header="0.19685039370078741" footer="0.19685039370078741"/>
  <pageSetup paperSize="8" scale="63"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Mc1jOwvqT0PPAcf/gZwlJog39uVB6wE/6e6mbqolVl3rCbk9rxXG7z0y2+cARMpiBzTyuc6ojmiAwcGGWGzw==" saltValue="OjvjTKLY1F9WinEWyt2BsA=="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489</v>
      </c>
      <c r="AP7" s="303"/>
      <c r="AQ7" s="304" t="s">
        <v>490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491</v>
      </c>
      <c r="AQ8" s="310" t="s">
        <v>492</v>
      </c>
      <c r="AR8" s="311" t="s">
        <v>493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494</v>
      </c>
      <c r="AL9" s="1213"/>
      <c r="AM9" s="1213"/>
      <c r="AN9" s="1214"/>
      <c r="AO9" s="312">
        <v>1000256</v>
      </c>
      <c r="AP9" s="312">
        <v>115663</v>
      </c>
      <c r="AQ9" s="313">
        <v>107683</v>
      </c>
      <c r="AR9" s="314">
        <v>7.4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495</v>
      </c>
      <c r="AL10" s="1213"/>
      <c r="AM10" s="1213"/>
      <c r="AN10" s="1214"/>
      <c r="AO10" s="315">
        <v>156025</v>
      </c>
      <c r="AP10" s="315">
        <v>18042</v>
      </c>
      <c r="AQ10" s="316">
        <v>13084</v>
      </c>
      <c r="AR10" s="317">
        <v>37.9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496</v>
      </c>
      <c r="AL11" s="1213"/>
      <c r="AM11" s="1213"/>
      <c r="AN11" s="1214"/>
      <c r="AO11" s="315">
        <v>113363</v>
      </c>
      <c r="AP11" s="315">
        <v>13109</v>
      </c>
      <c r="AQ11" s="316">
        <v>13980</v>
      </c>
      <c r="AR11" s="317">
        <v>-6.2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497</v>
      </c>
      <c r="AL12" s="1213"/>
      <c r="AM12" s="1213"/>
      <c r="AN12" s="1214"/>
      <c r="AO12" s="315">
        <v>4683</v>
      </c>
      <c r="AP12" s="315">
        <v>542</v>
      </c>
      <c r="AQ12" s="316">
        <v>1895</v>
      </c>
      <c r="AR12" s="317">
        <v>-71.400000000000006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498</v>
      </c>
      <c r="AL13" s="1213"/>
      <c r="AM13" s="1213"/>
      <c r="AN13" s="1214"/>
      <c r="AO13" s="315" t="s">
        <v>499</v>
      </c>
      <c r="AP13" s="315" t="s">
        <v>499</v>
      </c>
      <c r="AQ13" s="316" t="s">
        <v>499</v>
      </c>
      <c r="AR13" s="317" t="s">
        <v>499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500</v>
      </c>
      <c r="AL14" s="1213"/>
      <c r="AM14" s="1213"/>
      <c r="AN14" s="1214"/>
      <c r="AO14" s="315">
        <v>44516</v>
      </c>
      <c r="AP14" s="315">
        <v>5148</v>
      </c>
      <c r="AQ14" s="316">
        <v>5185</v>
      </c>
      <c r="AR14" s="317">
        <v>-0.7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501</v>
      </c>
      <c r="AL15" s="1213"/>
      <c r="AM15" s="1213"/>
      <c r="AN15" s="1214"/>
      <c r="AO15" s="315">
        <v>28739</v>
      </c>
      <c r="AP15" s="315">
        <v>3323</v>
      </c>
      <c r="AQ15" s="316">
        <v>2748</v>
      </c>
      <c r="AR15" s="317">
        <v>20.9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502</v>
      </c>
      <c r="AL16" s="1216"/>
      <c r="AM16" s="1216"/>
      <c r="AN16" s="1217"/>
      <c r="AO16" s="315">
        <v>-95757</v>
      </c>
      <c r="AP16" s="315">
        <v>-11073</v>
      </c>
      <c r="AQ16" s="316">
        <v>-9965</v>
      </c>
      <c r="AR16" s="317">
        <v>11.1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1251825</v>
      </c>
      <c r="AP17" s="315">
        <v>144753</v>
      </c>
      <c r="AQ17" s="316">
        <v>134610</v>
      </c>
      <c r="AR17" s="317">
        <v>7.5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504</v>
      </c>
      <c r="AP20" s="323" t="s">
        <v>505</v>
      </c>
      <c r="AQ20" s="324" t="s">
        <v>506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507</v>
      </c>
      <c r="AL21" s="1208"/>
      <c r="AM21" s="1208"/>
      <c r="AN21" s="1209"/>
      <c r="AO21" s="327">
        <v>13.88</v>
      </c>
      <c r="AP21" s="328">
        <v>12.5</v>
      </c>
      <c r="AQ21" s="329">
        <v>1.38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508</v>
      </c>
      <c r="AL22" s="1208"/>
      <c r="AM22" s="1208"/>
      <c r="AN22" s="1209"/>
      <c r="AO22" s="332">
        <v>100.7</v>
      </c>
      <c r="AP22" s="333">
        <v>95.7</v>
      </c>
      <c r="AQ22" s="334">
        <v>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489</v>
      </c>
      <c r="AP30" s="303"/>
      <c r="AQ30" s="304" t="s">
        <v>490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491</v>
      </c>
      <c r="AQ31" s="310" t="s">
        <v>492</v>
      </c>
      <c r="AR31" s="311" t="s">
        <v>493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512</v>
      </c>
      <c r="AL32" s="1224"/>
      <c r="AM32" s="1224"/>
      <c r="AN32" s="1225"/>
      <c r="AO32" s="342">
        <v>585351</v>
      </c>
      <c r="AP32" s="342">
        <v>67686</v>
      </c>
      <c r="AQ32" s="343">
        <v>66752</v>
      </c>
      <c r="AR32" s="344">
        <v>1.4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513</v>
      </c>
      <c r="AL33" s="1224"/>
      <c r="AM33" s="1224"/>
      <c r="AN33" s="1225"/>
      <c r="AO33" s="342" t="s">
        <v>499</v>
      </c>
      <c r="AP33" s="342" t="s">
        <v>499</v>
      </c>
      <c r="AQ33" s="343" t="s">
        <v>499</v>
      </c>
      <c r="AR33" s="344" t="s">
        <v>499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514</v>
      </c>
      <c r="AL34" s="1224"/>
      <c r="AM34" s="1224"/>
      <c r="AN34" s="1225"/>
      <c r="AO34" s="342" t="s">
        <v>499</v>
      </c>
      <c r="AP34" s="342" t="s">
        <v>499</v>
      </c>
      <c r="AQ34" s="343" t="s">
        <v>499</v>
      </c>
      <c r="AR34" s="344" t="s">
        <v>499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515</v>
      </c>
      <c r="AL35" s="1224"/>
      <c r="AM35" s="1224"/>
      <c r="AN35" s="1225"/>
      <c r="AO35" s="342">
        <v>303420</v>
      </c>
      <c r="AP35" s="342">
        <v>35086</v>
      </c>
      <c r="AQ35" s="343">
        <v>23231</v>
      </c>
      <c r="AR35" s="344">
        <v>51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516</v>
      </c>
      <c r="AL36" s="1224"/>
      <c r="AM36" s="1224"/>
      <c r="AN36" s="1225"/>
      <c r="AO36" s="342">
        <v>8351</v>
      </c>
      <c r="AP36" s="342">
        <v>966</v>
      </c>
      <c r="AQ36" s="343">
        <v>3463</v>
      </c>
      <c r="AR36" s="344">
        <v>-72.099999999999994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517</v>
      </c>
      <c r="AL37" s="1224"/>
      <c r="AM37" s="1224"/>
      <c r="AN37" s="1225"/>
      <c r="AO37" s="342" t="s">
        <v>499</v>
      </c>
      <c r="AP37" s="342" t="s">
        <v>499</v>
      </c>
      <c r="AQ37" s="343">
        <v>751</v>
      </c>
      <c r="AR37" s="344" t="s">
        <v>499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518</v>
      </c>
      <c r="AL38" s="1227"/>
      <c r="AM38" s="1227"/>
      <c r="AN38" s="1228"/>
      <c r="AO38" s="345" t="s">
        <v>499</v>
      </c>
      <c r="AP38" s="345" t="s">
        <v>499</v>
      </c>
      <c r="AQ38" s="346">
        <v>11</v>
      </c>
      <c r="AR38" s="334" t="s">
        <v>499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519</v>
      </c>
      <c r="AL39" s="1227"/>
      <c r="AM39" s="1227"/>
      <c r="AN39" s="1228"/>
      <c r="AO39" s="342">
        <v>-15414</v>
      </c>
      <c r="AP39" s="342">
        <v>-1782</v>
      </c>
      <c r="AQ39" s="343">
        <v>-2100</v>
      </c>
      <c r="AR39" s="344">
        <v>-15.1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520</v>
      </c>
      <c r="AL40" s="1224"/>
      <c r="AM40" s="1224"/>
      <c r="AN40" s="1225"/>
      <c r="AO40" s="342">
        <v>-632122</v>
      </c>
      <c r="AP40" s="342">
        <v>-73095</v>
      </c>
      <c r="AQ40" s="343">
        <v>-67233</v>
      </c>
      <c r="AR40" s="344">
        <v>8.6999999999999993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249586</v>
      </c>
      <c r="AP41" s="342">
        <v>28861</v>
      </c>
      <c r="AQ41" s="343">
        <v>24874</v>
      </c>
      <c r="AR41" s="344">
        <v>16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489</v>
      </c>
      <c r="AN49" s="1220" t="s">
        <v>524</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525</v>
      </c>
      <c r="AO50" s="359" t="s">
        <v>526</v>
      </c>
      <c r="AP50" s="360" t="s">
        <v>527</v>
      </c>
      <c r="AQ50" s="361" t="s">
        <v>528</v>
      </c>
      <c r="AR50" s="362" t="s">
        <v>529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530</v>
      </c>
      <c r="AL51" s="355"/>
      <c r="AM51" s="363">
        <v>1055232</v>
      </c>
      <c r="AN51" s="364">
        <v>111618</v>
      </c>
      <c r="AO51" s="365">
        <v>-30.3</v>
      </c>
      <c r="AP51" s="366">
        <v>128485</v>
      </c>
      <c r="AQ51" s="367">
        <v>8.6999999999999993</v>
      </c>
      <c r="AR51" s="368">
        <v>-39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531</v>
      </c>
      <c r="AM52" s="371">
        <v>705042</v>
      </c>
      <c r="AN52" s="372">
        <v>74576</v>
      </c>
      <c r="AO52" s="373">
        <v>3.3</v>
      </c>
      <c r="AP52" s="374">
        <v>62765</v>
      </c>
      <c r="AQ52" s="375">
        <v>9.9</v>
      </c>
      <c r="AR52" s="376">
        <v>-6.6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532</v>
      </c>
      <c r="AL53" s="355"/>
      <c r="AM53" s="363">
        <v>896345</v>
      </c>
      <c r="AN53" s="364">
        <v>96892</v>
      </c>
      <c r="AO53" s="365">
        <v>-13.2</v>
      </c>
      <c r="AP53" s="366">
        <v>128611</v>
      </c>
      <c r="AQ53" s="367">
        <v>0.1</v>
      </c>
      <c r="AR53" s="368">
        <v>-13.3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531</v>
      </c>
      <c r="AM54" s="371">
        <v>425318</v>
      </c>
      <c r="AN54" s="372">
        <v>45975</v>
      </c>
      <c r="AO54" s="373">
        <v>-38.4</v>
      </c>
      <c r="AP54" s="374">
        <v>61552</v>
      </c>
      <c r="AQ54" s="375">
        <v>-1.9</v>
      </c>
      <c r="AR54" s="376">
        <v>-36.5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533</v>
      </c>
      <c r="AL55" s="355"/>
      <c r="AM55" s="363">
        <v>1411830</v>
      </c>
      <c r="AN55" s="364">
        <v>156626</v>
      </c>
      <c r="AO55" s="365">
        <v>61.7</v>
      </c>
      <c r="AP55" s="366">
        <v>138651</v>
      </c>
      <c r="AQ55" s="367">
        <v>7.8</v>
      </c>
      <c r="AR55" s="368">
        <v>53.9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531</v>
      </c>
      <c r="AM56" s="371">
        <v>566934</v>
      </c>
      <c r="AN56" s="372">
        <v>62895</v>
      </c>
      <c r="AO56" s="373">
        <v>36.799999999999997</v>
      </c>
      <c r="AP56" s="374">
        <v>71211</v>
      </c>
      <c r="AQ56" s="375">
        <v>15.7</v>
      </c>
      <c r="AR56" s="376">
        <v>21.1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534</v>
      </c>
      <c r="AL57" s="355"/>
      <c r="AM57" s="363">
        <v>1014349</v>
      </c>
      <c r="AN57" s="364">
        <v>115006</v>
      </c>
      <c r="AO57" s="365">
        <v>-26.6</v>
      </c>
      <c r="AP57" s="366">
        <v>122882</v>
      </c>
      <c r="AQ57" s="367">
        <v>-11.4</v>
      </c>
      <c r="AR57" s="368">
        <v>-15.2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531</v>
      </c>
      <c r="AM58" s="371">
        <v>312011</v>
      </c>
      <c r="AN58" s="372">
        <v>35375</v>
      </c>
      <c r="AO58" s="373">
        <v>-43.8</v>
      </c>
      <c r="AP58" s="374">
        <v>65785</v>
      </c>
      <c r="AQ58" s="375">
        <v>-7.6</v>
      </c>
      <c r="AR58" s="376">
        <v>-36.200000000000003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535</v>
      </c>
      <c r="AL59" s="355"/>
      <c r="AM59" s="363">
        <v>874811</v>
      </c>
      <c r="AN59" s="364">
        <v>101158</v>
      </c>
      <c r="AO59" s="365">
        <v>-12</v>
      </c>
      <c r="AP59" s="366">
        <v>114790</v>
      </c>
      <c r="AQ59" s="367">
        <v>-6.6</v>
      </c>
      <c r="AR59" s="368">
        <v>-5.4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531</v>
      </c>
      <c r="AM60" s="371">
        <v>421259</v>
      </c>
      <c r="AN60" s="372">
        <v>48712</v>
      </c>
      <c r="AO60" s="373">
        <v>37.700000000000003</v>
      </c>
      <c r="AP60" s="374">
        <v>55601</v>
      </c>
      <c r="AQ60" s="375">
        <v>-15.5</v>
      </c>
      <c r="AR60" s="376">
        <v>53.2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536</v>
      </c>
      <c r="AL61" s="377"/>
      <c r="AM61" s="378">
        <v>1050513</v>
      </c>
      <c r="AN61" s="379">
        <v>116260</v>
      </c>
      <c r="AO61" s="380">
        <v>-4.0999999999999996</v>
      </c>
      <c r="AP61" s="381">
        <v>126684</v>
      </c>
      <c r="AQ61" s="382">
        <v>-0.3</v>
      </c>
      <c r="AR61" s="368">
        <v>-3.8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531</v>
      </c>
      <c r="AM62" s="371">
        <v>486113</v>
      </c>
      <c r="AN62" s="372">
        <v>53507</v>
      </c>
      <c r="AO62" s="373">
        <v>-0.9</v>
      </c>
      <c r="AP62" s="374">
        <v>63383</v>
      </c>
      <c r="AQ62" s="375">
        <v>0.1</v>
      </c>
      <c r="AR62" s="376">
        <v>-1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pNIhfPxOWHHc7ObG5Zvv0sh60vj6MFcK5O5UpGstoanBQUraYdhz+UN1BaisYCfF+7MUoDJ3moAolUh8Zct2Dg==" saltValue="narmdqA2E3IDeBiZvoK3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EbWlCYdm2MyaVQIeyu3SqGsm3AyB4fhgHKXkMW00++NTUyBKPIZ1RFmVJ7dkRNVSC6som9a8YxC99e9z4lzSw==" saltValue="huql3hChZJgxkHH3Ka4zPw=="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RARyHXksvoek92LIi+lc+YfDiMO7JmrFWlQZJnc1G9BZ7MwcYX0NzLo44Dcfi2QQ+kSGT1RDWkts9F5vxvvuA==" saltValue="bZ/xu0PDe5GilMQnxQT0/g=="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9"/>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232" t="s">
        <v>3</v>
      </c>
      <c r="D47" s="1232"/>
      <c r="E47" s="1233"/>
      <c r="F47" s="11">
        <v>15.86</v>
      </c>
      <c r="G47" s="12">
        <v>19.77</v>
      </c>
      <c r="H47" s="12">
        <v>20.2</v>
      </c>
      <c r="I47" s="12">
        <v>22.06</v>
      </c>
      <c r="J47" s="13">
        <v>18.100000000000001</v>
      </c>
    </row>
    <row r="48" spans="2:10" ht="57.75" customHeight="1">
      <c r="B48" s="14"/>
      <c r="C48" s="1234" t="s">
        <v>4</v>
      </c>
      <c r="D48" s="1234"/>
      <c r="E48" s="1235"/>
      <c r="F48" s="15">
        <v>6.21</v>
      </c>
      <c r="G48" s="16">
        <v>6.34</v>
      </c>
      <c r="H48" s="16">
        <v>7.52</v>
      </c>
      <c r="I48" s="16">
        <v>6.05</v>
      </c>
      <c r="J48" s="17">
        <v>7.31</v>
      </c>
    </row>
    <row r="49" spans="2:10" ht="57.75" customHeight="1" thickBot="1">
      <c r="B49" s="18"/>
      <c r="C49" s="1236" t="s">
        <v>5</v>
      </c>
      <c r="D49" s="1236"/>
      <c r="E49" s="1237"/>
      <c r="F49" s="19" t="s">
        <v>545</v>
      </c>
      <c r="G49" s="20">
        <v>5.03</v>
      </c>
      <c r="H49" s="20">
        <v>1.59</v>
      </c>
      <c r="I49" s="20">
        <v>0.23</v>
      </c>
      <c r="J49" s="21" t="s">
        <v>546</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row r="57" spans="2:10" ht="13.5" hidden="1" customHeight="1"/>
    <row r="58" spans="2:10" ht="13.5" hidden="1" customHeight="1"/>
    <row r="59" spans="2:10" ht="13.5" hidden="1" customHeight="1"/>
  </sheetData>
  <sheetProtection algorithmName="SHA-512" hashValue="L1YiOAEiSXjuxJj10D4cA5864IjgBC1Q4WTHBB9ysMLLieV9YLSIMhM07goH3yNqh2Liebc1Cq6MW2pQzxTSog==" saltValue="OK+tcSbzxIuN7OxBblAkC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2020-03-05T23:16:01Z</cp:lastPrinted>
  <dcterms:created xsi:type="dcterms:W3CDTF">2020-02-10T02:34:43Z</dcterms:created>
  <dcterms:modified xsi:type="dcterms:W3CDTF">2020-10-02T04:06:49Z</dcterms:modified>
  <cp:category/>
</cp:coreProperties>
</file>