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U35" i="10"/>
  <c r="C35" i="10"/>
  <c r="AM34" i="10"/>
  <c r="BE34" i="10" s="1"/>
  <c r="BE35" i="10" s="1"/>
  <c r="U34" i="10"/>
  <c r="C34" i="10"/>
  <c r="BW34" i="10" l="1"/>
  <c r="BW35" i="10" s="1"/>
  <c r="BW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7" i="10" l="1"/>
  <c r="BW38" i="10" s="1"/>
  <c r="BW39" i="10" s="1"/>
  <c r="BW40" i="10" s="1"/>
  <c r="CO34" i="10"/>
</calcChain>
</file>

<file path=xl/sharedStrings.xml><?xml version="1.0" encoding="utf-8"?>
<sst xmlns="http://schemas.openxmlformats.org/spreadsheetml/2006/main" count="1105" uniqueCount="606">
  <si>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</si>
  <si>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</si>
  <si>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</si>
  <si>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</si>
  <si>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</si>
  <si>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</si>
  <si>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</si>
  <si>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</si>
  <si>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</si>
  <si>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</si>
  <si>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</si>
  <si>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</si>
  <si>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</si>
  <si>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</si>
  <si>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</si>
  <si>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</si>
  <si>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</si>
  <si>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</si>
  <si>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</si>
  <si>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</si>
  <si>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</si>
  <si>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</si>
  <si>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</si>
  <si>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</si>
  <si>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</si>
  <si>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</si>
  <si>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</si>
  <si>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</si>
  <si>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</si>
  <si>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</si>
  <si>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</si>
  <si>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</si>
  <si>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</si>
  <si>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</si>
  <si>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</si>
  <si>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</si>
  <si>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</si>
  <si>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</si>
  <si>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</si>
  <si>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</si>
  <si>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</si>
  <si>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</si>
  <si>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</si>
  <si>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</si>
  <si>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</si>
  <si>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</si>
  <si>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</si>
  <si>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</si>
  <si>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</si>
  <si>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</si>
  <si>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</si>
  <si>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</si>
  <si>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</si>
  <si>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</si>
  <si>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</si>
  <si>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</si>
  <si>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</si>
  <si>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</si>
  <si>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</si>
  <si>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</si>
  <si>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</si>
  <si>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</si>
  <si>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</si>
  <si>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</si>
  <si>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</si>
  <si>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</si>
  <si>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</si>
  <si>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</si>
  <si>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</si>
  <si>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</si>
  <si>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</si>
  <si>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</si>
  <si>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</si>
  <si>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</si>
  <si>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</si>
  <si>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</si>
  <si>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</si>
  <si>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</si>
  <si>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</si>
  <si>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</si>
  <si>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</si>
  <si>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</si>
  <si>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</si>
  <si>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</si>
  <si>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</si>
  <si>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</si>
  <si>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</si>
  <si>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</si>
  <si>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</si>
  <si>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</si>
  <si>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</si>
  <si>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</si>
  <si>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</si>
  <si>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</si>
  <si>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</si>
  <si>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</si>
  <si>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</si>
  <si>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舟形町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</si>
  <si>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</si>
  <si>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</si>
  <si>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</si>
  <si>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</si>
  <si>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</si>
  <si>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</si>
  <si>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</si>
  <si>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</si>
  <si>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</si>
  <si>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</si>
  <si>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</si>
  <si>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</si>
  <si>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</si>
  <si>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</si>
  <si>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</si>
  <si>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</si>
  <si>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</si>
  <si>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</si>
  <si>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</si>
  <si>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</si>
  <si>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</si>
  <si>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</si>
  <si>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</si>
  <si>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</si>
  <si>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</si>
  <si>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</si>
  <si>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</si>
  <si>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</si>
  <si>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</si>
  <si>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</si>
  <si>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</si>
  <si>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</si>
  <si>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</si>
  <si>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</si>
  <si>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</si>
  <si>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</si>
  <si>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</si>
  <si>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</si>
  <si>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</si>
  <si>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</si>
  <si>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</si>
  <si>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</si>
  <si>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</si>
  <si>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</si>
  <si>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</si>
  <si>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</si>
  <si>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</si>
  <si>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</si>
  <si>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</si>
  <si>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</si>
  <si>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</si>
  <si>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</si>
  <si>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</si>
  <si>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</si>
  <si>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</si>
  <si>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</si>
  <si>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</si>
  <si>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</si>
  <si>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</si>
  <si>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</si>
  <si>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</si>
  <si>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</si>
  <si>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</si>
  <si>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</si>
  <si>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</si>
  <si>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</si>
  <si>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</si>
  <si>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</si>
  <si>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</si>
  <si>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</si>
  <si>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</si>
  <si>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</si>
  <si>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</si>
  <si>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</si>
  <si>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</si>
  <si>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</si>
  <si>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</si>
  <si>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</si>
  <si>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</si>
  <si>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</si>
  <si>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</si>
  <si>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</si>
  <si>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</si>
  <si>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</si>
  <si>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</si>
  <si>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</si>
  <si>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</si>
  <si>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</si>
  <si>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</si>
  <si>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</si>
  <si>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</si>
  <si>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</si>
  <si>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</si>
  <si>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</si>
  <si>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</si>
  <si>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</si>
  <si>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</si>
  <si>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</si>
  <si>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</si>
  <si>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</si>
  <si>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</si>
  <si>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</si>
  <si>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</si>
  <si>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</si>
  <si>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</si>
  <si>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</si>
  <si>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</si>
  <si>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</si>
  <si>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</si>
  <si>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</si>
  <si>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</si>
  <si>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</si>
  <si>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</si>
  <si>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</si>
  <si>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山形県舟形町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</si>
  <si>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</si>
  <si>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</si>
  <si>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</si>
  <si>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</si>
  <si>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</si>
  <si>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</si>
  <si>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</si>
  <si>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</si>
  <si>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</si>
  <si>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</si>
  <si>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</si>
  <si>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</si>
  <si>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</si>
  <si>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</si>
  <si>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</si>
  <si>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</si>
  <si>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</si>
  <si>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</si>
  <si>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</si>
  <si>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</si>
  <si>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</si>
  <si>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</si>
  <si>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</si>
  <si>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</si>
  <si>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</si>
  <si>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</si>
  <si>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</si>
  <si>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</si>
  <si>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</si>
  <si>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</si>
  <si>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</si>
  <si>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</si>
  <si>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</si>
  <si>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</si>
  <si>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</si>
  <si>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</si>
  <si>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</si>
  <si>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</si>
  <si>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</si>
  <si>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</si>
  <si>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</si>
  <si>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</si>
  <si>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</si>
  <si>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</si>
  <si>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</si>
  <si>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</si>
  <si>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</si>
  <si>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</si>
  <si>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</si>
  <si>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</si>
  <si>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</si>
  <si>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</si>
  <si>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</si>
  <si>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</si>
  <si>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</si>
  <si>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</si>
  <si>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</si>
  <si>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</si>
  <si>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</si>
  <si>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</si>
  <si>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</si>
  <si>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</si>
  <si>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</si>
  <si>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</si>
  <si>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</si>
  <si>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</si>
  <si>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</si>
  <si>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</si>
  <si>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</si>
  <si>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</si>
  <si>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</si>
  <si>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</si>
  <si>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</si>
  <si>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</si>
  <si>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</si>
  <si>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</si>
  <si>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</si>
  <si>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</si>
  <si>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</si>
  <si>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</si>
  <si>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</si>
  <si>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</si>
  <si>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</si>
  <si>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</si>
  <si>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</si>
  <si>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</si>
  <si>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</si>
  <si>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</si>
  <si>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</si>
  <si>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</si>
  <si>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</si>
  <si>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</si>
  <si>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</si>
  <si>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</si>
  <si>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</si>
  <si>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</si>
  <si>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</si>
  <si>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</si>
  <si>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</si>
  <si>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</si>
  <si>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</si>
  <si>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</si>
  <si>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</si>
  <si>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</si>
  <si>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</si>
  <si>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</si>
  <si>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</si>
  <si>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</si>
  <si>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</si>
  <si>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</si>
  <si>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</si>
  <si>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</si>
  <si>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</si>
  <si>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</si>
  <si>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</si>
  <si>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</si>
  <si>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</si>
  <si>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</si>
  <si>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</si>
  <si>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</si>
  <si>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</si>
  <si>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</si>
  <si>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</si>
  <si>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観光施設</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</si>
  <si>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</si>
  <si>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</si>
  <si>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</si>
  <si>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</si>
  <si>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</si>
  <si>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</si>
  <si>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</si>
  <si>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</si>
  <si>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</si>
  <si>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</si>
  <si>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</si>
  <si>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</si>
  <si>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</si>
  <si>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</si>
  <si>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</si>
  <si>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</si>
  <si>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</si>
  <si>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</si>
  <si>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</si>
  <si>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</si>
  <si>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</si>
  <si>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</si>
  <si>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</si>
  <si>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</si>
  <si>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</si>
  <si>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山形県舟形町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</si>
  <si>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</si>
  <si>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</si>
  <si>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</si>
  <si>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</si>
  <si>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</si>
  <si>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</si>
  <si>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</si>
  <si>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</si>
  <si>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</si>
  <si>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</si>
  <si>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</si>
  <si>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</si>
  <si>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</si>
  <si>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</si>
  <si>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</si>
  <si>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</si>
  <si>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</si>
  <si>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</si>
  <si>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</si>
  <si>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</si>
  <si>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</si>
  <si>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</si>
  <si>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</si>
  <si>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</si>
  <si>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</si>
  <si>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</si>
  <si>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</si>
  <si>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</si>
  <si>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</si>
  <si>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</si>
  <si>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</si>
  <si>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</si>
  <si>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</si>
  <si>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</si>
  <si>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</si>
  <si>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</si>
  <si>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</si>
  <si>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</si>
  <si>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</si>
  <si>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</si>
  <si>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</si>
  <si>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</si>
  <si>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</si>
  <si>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</si>
  <si>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</si>
  <si>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</si>
  <si>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</si>
  <si>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</si>
  <si>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</si>
  <si>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</si>
  <si>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</si>
  <si>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</si>
  <si>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</si>
  <si>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</si>
  <si>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</si>
  <si>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</si>
  <si>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</si>
  <si>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</si>
  <si>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</si>
  <si>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</si>
  <si>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</si>
  <si>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</si>
  <si>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</si>
  <si>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</si>
  <si>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</si>
  <si>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</si>
  <si>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</si>
  <si>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</si>
  <si>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</si>
  <si>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</si>
  <si>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</si>
  <si>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</si>
  <si>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</si>
  <si>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</si>
  <si>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</si>
  <si>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</si>
  <si>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</si>
  <si>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</si>
  <si>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</si>
  <si>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</si>
  <si>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</si>
  <si>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</si>
  <si>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</si>
  <si>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</si>
  <si>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</si>
  <si>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</si>
  <si>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</si>
  <si>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</si>
  <si>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</si>
  <si>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</si>
  <si>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</si>
  <si>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</si>
  <si>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</si>
  <si>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</si>
  <si>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</si>
  <si>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</si>
  <si>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</si>
  <si>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</si>
  <si>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</si>
  <si>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</si>
  <si>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</si>
  <si>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</si>
  <si>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</si>
  <si>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</si>
  <si>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</si>
  <si>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</si>
  <si>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</si>
  <si>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</si>
  <si>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</si>
  <si>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</si>
  <si>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</si>
  <si>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</si>
  <si>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</si>
  <si>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</si>
  <si>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</si>
  <si>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</si>
  <si>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</si>
  <si>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</si>
  <si>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</si>
  <si>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</si>
  <si>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</si>
  <si>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</si>
  <si>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</si>
  <si>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</si>
  <si>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</si>
  <si>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</si>
  <si>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</si>
  <si>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</si>
  <si>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</si>
  <si>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</si>
  <si>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</si>
  <si>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</si>
  <si>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</si>
  <si>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</si>
  <si>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</si>
  <si>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</si>
  <si>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</si>
  <si>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</si>
  <si>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</si>
  <si>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</si>
  <si>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</si>
  <si>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</si>
  <si>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</si>
  <si>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</si>
  <si>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</si>
  <si>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</si>
  <si>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</si>
  <si>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</si>
  <si>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</si>
  <si>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</si>
  <si>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</si>
  <si>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</si>
  <si>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</si>
  <si>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</si>
  <si>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</si>
  <si>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</si>
  <si>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</si>
  <si>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</si>
  <si>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</si>
  <si>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</si>
  <si>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</si>
  <si>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</si>
  <si>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</si>
  <si>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</si>
  <si>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</si>
  <si>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</si>
  <si>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</si>
  <si>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</si>
  <si>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</si>
  <si>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</si>
  <si>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</si>
  <si>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</si>
  <si>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</si>
  <si>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</si>
  <si>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</si>
  <si>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</si>
  <si>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</si>
  <si>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</si>
  <si>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</si>
  <si>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</si>
  <si>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</si>
  <si>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</si>
  <si>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</si>
  <si>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</si>
  <si>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</si>
  <si>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</si>
  <si>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</si>
  <si>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</si>
  <si>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3.20</t>
  </si>
  <si>
    <t>▲ 14.49</t>
  </si>
  <si>
    <t>一般会計</t>
  </si>
  <si>
    <t>水道事業会計</t>
  </si>
  <si>
    <t>介護保険事業特別会計</t>
  </si>
  <si>
    <t>国民健康保険事業特別会計</t>
  </si>
  <si>
    <t>農業集落排水事業特別会計</t>
  </si>
  <si>
    <t>公共下水道事業特別会計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</si>
  <si>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</si>
  <si>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</si>
  <si>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</si>
  <si>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</si>
  <si>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</si>
  <si>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</si>
  <si>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</si>
  <si>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</si>
  <si>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</si>
  <si>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</si>
  <si>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</si>
  <si>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最上広域市町村圏事務組合</t>
    <rPh sb="0" eb="2">
      <t>モガミ</t>
    </rPh>
    <rPh sb="2" eb="4">
      <t>コウイキ</t>
    </rPh>
    <rPh sb="4" eb="7">
      <t>シチョウソン</t>
    </rPh>
    <rPh sb="7" eb="8">
      <t>ケン</t>
    </rPh>
    <rPh sb="8" eb="10">
      <t>ジム</t>
    </rPh>
    <rPh sb="10" eb="12">
      <t>クミアイ</t>
    </rPh>
    <phoneticPr fontId="2"/>
  </si>
  <si>
    <t>山形県後期高齢者医療広域連合（普通会計）</t>
    <rPh sb="0" eb="3">
      <t>ヤマガタケン</t>
    </rPh>
    <rPh sb="3" eb="5">
      <t>コウキ</t>
    </rPh>
    <rPh sb="5" eb="8">
      <t>コウレイシャ</t>
    </rPh>
    <rPh sb="8" eb="10">
      <t>イリョウ</t>
    </rPh>
    <rPh sb="10" eb="12">
      <t>コウイキ</t>
    </rPh>
    <rPh sb="12" eb="14">
      <t>レンゴウ</t>
    </rPh>
    <rPh sb="15" eb="17">
      <t>フツウ</t>
    </rPh>
    <rPh sb="17" eb="19">
      <t>カイケイ</t>
    </rPh>
    <phoneticPr fontId="2"/>
  </si>
  <si>
    <t>山形県後期高齢者医療広域連合（事業会計）</t>
    <rPh sb="0" eb="3">
      <t>ヤマガタケン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</si>
  <si>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</si>
  <si>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t>
    <phoneticPr fontId="2"/>
  </si>
  <si>
    <t>-</t>
    <phoneticPr fontId="2"/>
  </si>
  <si>
    <t>水道事業会計</t>
    <rPh sb="4" eb="6">
      <t>カイケイ</t>
    </rPh>
    <phoneticPr fontId="5"/>
  </si>
  <si>
    <t>-</t>
    <phoneticPr fontId="2"/>
  </si>
  <si>
    <t>舟形町振興公社</t>
    <rPh sb="0" eb="3">
      <t>フナガタマチ</t>
    </rPh>
    <rPh sb="3" eb="5">
      <t>シンコウ</t>
    </rPh>
    <rPh sb="5" eb="7">
      <t>コウシャ</t>
    </rPh>
    <phoneticPr fontId="2"/>
  </si>
  <si>
    <t>-</t>
    <phoneticPr fontId="2"/>
  </si>
  <si>
    <t>公共施設等整備基金</t>
    <rPh sb="0" eb="2">
      <t>コウキョウ</t>
    </rPh>
    <rPh sb="2" eb="4">
      <t>シセツ</t>
    </rPh>
    <rPh sb="4" eb="5">
      <t>トウ</t>
    </rPh>
    <rPh sb="5" eb="7">
      <t>セイビ</t>
    </rPh>
    <rPh sb="7" eb="9">
      <t>キキン</t>
    </rPh>
    <phoneticPr fontId="2"/>
  </si>
  <si>
    <t>元気・舟形ふるさとづくり応援基金</t>
    <rPh sb="0" eb="2">
      <t>ゲンキ</t>
    </rPh>
    <rPh sb="3" eb="5">
      <t>フナガタ</t>
    </rPh>
    <rPh sb="12" eb="14">
      <t>オウエン</t>
    </rPh>
    <rPh sb="14" eb="16">
      <t>キキン</t>
    </rPh>
    <phoneticPr fontId="2"/>
  </si>
  <si>
    <t>スポーツ振興基金</t>
    <rPh sb="4" eb="6">
      <t>シンコウ</t>
    </rPh>
    <rPh sb="6" eb="8">
      <t>キキン</t>
    </rPh>
    <phoneticPr fontId="2"/>
  </si>
  <si>
    <t>伊藤茂未来を拓く基金</t>
    <rPh sb="0" eb="2">
      <t>イトウ</t>
    </rPh>
    <rPh sb="2" eb="3">
      <t>シゲル</t>
    </rPh>
    <rPh sb="3" eb="5">
      <t>ミライ</t>
    </rPh>
    <rPh sb="6" eb="7">
      <t>ヒラ</t>
    </rPh>
    <rPh sb="8" eb="10">
      <t>キキン</t>
    </rPh>
    <phoneticPr fontId="2"/>
  </si>
  <si>
    <t>ふなっこ育成基金</t>
    <rPh sb="4" eb="6">
      <t>イクセイ</t>
    </rPh>
    <rPh sb="6" eb="8">
      <t>キキン</t>
    </rPh>
    <phoneticPr fontId="2"/>
  </si>
  <si>
    <t>-</t>
    <phoneticPr fontId="2"/>
  </si>
  <si>
    <t>-</t>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</si>
  <si>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</si>
  <si>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</si>
  <si>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</si>
  <si>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</si>
  <si>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</si>
  <si>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</si>
  <si>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</si>
  <si>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</si>
  <si>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</si>
  <si>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</si>
  <si>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有形固定資産減価償却率は、道路や保育園等の減価償却が進んでいないことから、類似団体と比較して低くなっている。
将来負担比率については、水道事業及び下水道事業において多くの地方債残高を抱えているが、ふるさと納税を活用して積立している「元気・舟形ふるさとづくり応援基金」の残高が大きく、将来負担額が小さいためH29まで年々減少しているが、類似団体と比較すると高水準である。
今後は大規模投資事業が予定されており、多額の費用が必要となるため、コスト縮減と平準化を図り、公共施設の管理運営に取り組んでいく。</t>
    <rPh sb="13" eb="15">
      <t>ドウロ</t>
    </rPh>
    <rPh sb="16" eb="19">
      <t>ホイクエン</t>
    </rPh>
    <rPh sb="19" eb="20">
      <t>トウ</t>
    </rPh>
    <rPh sb="21" eb="23">
      <t>ゲンカ</t>
    </rPh>
    <rPh sb="23" eb="25">
      <t>ショウキャク</t>
    </rPh>
    <rPh sb="26" eb="27">
      <t>スス</t>
    </rPh>
    <rPh sb="37" eb="39">
      <t>ルイジ</t>
    </rPh>
    <rPh sb="39" eb="41">
      <t>ダンタイ</t>
    </rPh>
    <rPh sb="42" eb="44">
      <t>ヒカク</t>
    </rPh>
    <rPh sb="46" eb="47">
      <t>ヒク</t>
    </rPh>
    <rPh sb="55" eb="57">
      <t>ショウライ</t>
    </rPh>
    <rPh sb="57" eb="59">
      <t>フタン</t>
    </rPh>
    <rPh sb="59" eb="61">
      <t>ヒリツ</t>
    </rPh>
    <rPh sb="67" eb="69">
      <t>スイドウ</t>
    </rPh>
    <rPh sb="69" eb="71">
      <t>ジギョウ</t>
    </rPh>
    <rPh sb="71" eb="72">
      <t>オヨ</t>
    </rPh>
    <rPh sb="73" eb="76">
      <t>ゲスイドウ</t>
    </rPh>
    <rPh sb="76" eb="78">
      <t>ジギョウ</t>
    </rPh>
    <rPh sb="82" eb="83">
      <t>オオ</t>
    </rPh>
    <rPh sb="85" eb="88">
      <t>チホウサイ</t>
    </rPh>
    <rPh sb="88" eb="90">
      <t>ザンダカ</t>
    </rPh>
    <rPh sb="91" eb="92">
      <t>カカ</t>
    </rPh>
    <rPh sb="102" eb="104">
      <t>ノウゼイ</t>
    </rPh>
    <rPh sb="105" eb="107">
      <t>カツヨウ</t>
    </rPh>
    <rPh sb="109" eb="111">
      <t>ツミタテ</t>
    </rPh>
    <rPh sb="116" eb="118">
      <t>ゲンキ</t>
    </rPh>
    <rPh sb="119" eb="121">
      <t>フナガタ</t>
    </rPh>
    <rPh sb="128" eb="130">
      <t>オウエン</t>
    </rPh>
    <rPh sb="130" eb="132">
      <t>キキン</t>
    </rPh>
    <rPh sb="134" eb="136">
      <t>ザンダカ</t>
    </rPh>
    <rPh sb="137" eb="138">
      <t>オオ</t>
    </rPh>
    <rPh sb="141" eb="143">
      <t>ショウライ</t>
    </rPh>
    <rPh sb="143" eb="145">
      <t>フタン</t>
    </rPh>
    <rPh sb="145" eb="146">
      <t>ガク</t>
    </rPh>
    <rPh sb="147" eb="148">
      <t>チイ</t>
    </rPh>
    <rPh sb="157" eb="159">
      <t>ネンネン</t>
    </rPh>
    <rPh sb="159" eb="161">
      <t>ゲンショウ</t>
    </rPh>
    <rPh sb="167" eb="169">
      <t>ルイジ</t>
    </rPh>
    <rPh sb="169" eb="171">
      <t>ダンタイ</t>
    </rPh>
    <rPh sb="172" eb="174">
      <t>ヒカク</t>
    </rPh>
    <rPh sb="177" eb="180">
      <t>コウスイジュン</t>
    </rPh>
    <rPh sb="185" eb="187">
      <t>コンゴ</t>
    </rPh>
    <rPh sb="188" eb="191">
      <t>ダイキボ</t>
    </rPh>
    <rPh sb="191" eb="193">
      <t>トウシ</t>
    </rPh>
    <rPh sb="193" eb="195">
      <t>ジギョウ</t>
    </rPh>
    <rPh sb="196" eb="198">
      <t>ヨテイ</t>
    </rPh>
    <rPh sb="204" eb="206">
      <t>タガク</t>
    </rPh>
    <rPh sb="207" eb="209">
      <t>ヒヨウ</t>
    </rPh>
    <rPh sb="210" eb="212">
      <t>ヒツヨウ</t>
    </rPh>
    <rPh sb="221" eb="223">
      <t>シュクゲン</t>
    </rPh>
    <rPh sb="224" eb="227">
      <t>ヘイジュンカ</t>
    </rPh>
    <rPh sb="228" eb="229">
      <t>ハカ</t>
    </rPh>
    <rPh sb="231" eb="233">
      <t>コウキョウ</t>
    </rPh>
    <rPh sb="233" eb="235">
      <t>シセツ</t>
    </rPh>
    <rPh sb="236" eb="238">
      <t>カンリ</t>
    </rPh>
    <rPh sb="238" eb="240">
      <t>ウンエイ</t>
    </rPh>
    <rPh sb="241" eb="242">
      <t>ト</t>
    </rPh>
    <rPh sb="243" eb="244">
      <t>ク</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</si>
  <si>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</si>
  <si>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</si>
  <si>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</si>
  <si>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</si>
  <si>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</si>
  <si>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</si>
  <si>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計画的に投資的事業を実施していることから、地方債残高及び償還額が思うように小さくならない状況にある。
H30決算では、類似団体と比較すると将来負担比率が27.0ポイント、実質公債費比率が5.3ポイント高くなっている。
現時点では地方債発行に影響を及ぼす程度ではないが、今後多額の地方債発行を伴う大規模投資事業を控えていることから、これまで以上に事業の必要性を精査し、計画的な実施を徹底しながら健全な財政運営に努めていく。</t>
    <rPh sb="0" eb="3">
      <t>ケイカクテキ</t>
    </rPh>
    <rPh sb="4" eb="7">
      <t>トウシテキ</t>
    </rPh>
    <rPh sb="7" eb="9">
      <t>ジギョウ</t>
    </rPh>
    <rPh sb="10" eb="12">
      <t>ジッシ</t>
    </rPh>
    <rPh sb="21" eb="24">
      <t>チホウサイ</t>
    </rPh>
    <rPh sb="24" eb="26">
      <t>ザンダカ</t>
    </rPh>
    <rPh sb="26" eb="27">
      <t>オヨ</t>
    </rPh>
    <rPh sb="28" eb="30">
      <t>ショウカン</t>
    </rPh>
    <rPh sb="30" eb="31">
      <t>ガク</t>
    </rPh>
    <rPh sb="32" eb="33">
      <t>オモ</t>
    </rPh>
    <rPh sb="37" eb="38">
      <t>チイ</t>
    </rPh>
    <rPh sb="44" eb="46">
      <t>ジョウキョウ</t>
    </rPh>
    <rPh sb="54" eb="56">
      <t>ケッサン</t>
    </rPh>
    <rPh sb="59" eb="61">
      <t>ルイジ</t>
    </rPh>
    <rPh sb="61" eb="63">
      <t>ダンタイ</t>
    </rPh>
    <rPh sb="64" eb="66">
      <t>ヒカク</t>
    </rPh>
    <rPh sb="69" eb="71">
      <t>ショウライ</t>
    </rPh>
    <rPh sb="71" eb="73">
      <t>フタン</t>
    </rPh>
    <rPh sb="73" eb="75">
      <t>ヒリツ</t>
    </rPh>
    <rPh sb="85" eb="87">
      <t>ジッシツ</t>
    </rPh>
    <rPh sb="87" eb="90">
      <t>コウサイヒ</t>
    </rPh>
    <rPh sb="90" eb="92">
      <t>ヒリツ</t>
    </rPh>
    <rPh sb="100" eb="101">
      <t>タカ</t>
    </rPh>
    <rPh sb="109" eb="112">
      <t>ゲンジテン</t>
    </rPh>
    <rPh sb="114" eb="117">
      <t>チホウサイ</t>
    </rPh>
    <rPh sb="117" eb="119">
      <t>ハッコウ</t>
    </rPh>
    <rPh sb="120" eb="122">
      <t>エイキョウ</t>
    </rPh>
    <rPh sb="123" eb="124">
      <t>オヨ</t>
    </rPh>
    <rPh sb="126" eb="128">
      <t>テイド</t>
    </rPh>
    <rPh sb="134" eb="136">
      <t>コンゴ</t>
    </rPh>
    <rPh sb="136" eb="138">
      <t>タガク</t>
    </rPh>
    <rPh sb="139" eb="142">
      <t>チホウサイ</t>
    </rPh>
    <rPh sb="142" eb="144">
      <t>ハッコウ</t>
    </rPh>
    <rPh sb="145" eb="146">
      <t>トモナ</t>
    </rPh>
    <rPh sb="147" eb="150">
      <t>ダイキボ</t>
    </rPh>
    <rPh sb="150" eb="152">
      <t>トウシ</t>
    </rPh>
    <rPh sb="152" eb="154">
      <t>ジギョウ</t>
    </rPh>
    <rPh sb="155" eb="156">
      <t>ヒカ</t>
    </rPh>
    <rPh sb="169" eb="171">
      <t>イジョウ</t>
    </rPh>
    <rPh sb="172" eb="174">
      <t>ジギョウ</t>
    </rPh>
    <rPh sb="175" eb="178">
      <t>ヒツヨウセイ</t>
    </rPh>
    <rPh sb="179" eb="181">
      <t>セイサ</t>
    </rPh>
    <rPh sb="183" eb="186">
      <t>ケイカクテキ</t>
    </rPh>
    <rPh sb="187" eb="189">
      <t>ジッシ</t>
    </rPh>
    <rPh sb="190" eb="192">
      <t>テッテイ</t>
    </rPh>
    <rPh sb="196" eb="198">
      <t>ケンゼン</t>
    </rPh>
    <rPh sb="199" eb="201">
      <t>ザイセイ</t>
    </rPh>
    <rPh sb="201" eb="203">
      <t>ウンエイ</t>
    </rPh>
    <rPh sb="204" eb="205">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</si>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</sst>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xmlns:c16r2="http://schemas.microsoft.com/office/drawing/2015/06/chart">
            <c:ext xmlns:c16="http://schemas.microsoft.com/office/drawing/2014/chart" uri="{C3380CC4-5D6E-409C-BE32-E72D297353CC}">
              <c16:uniqueId val="{00000000-8769-491C-86DB-813C34EAAD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118499</c:v>
                </c:pt>
                <c:pt idx="1">
                  <c:v>180002</c:v>
                </c:pt>
                <c:pt idx="2">
                  <c:v>131232</c:v>
                </c:pt>
                <c:pt idx="3">
                  <c:v>123655</c:v>
                </c:pt>
                <c:pt idx="4">
                  <c:v>135410</c:v>
                </c:pt>
              </c:numCache>
            </c:numRef>
          </c:val>
          <c:smooth val="0"/>
          <c:extLst xmlns:c16r2="http://schemas.microsoft.com/office/drawing/2015/06/chart">
            <c:ext xmlns:c16="http://schemas.microsoft.com/office/drawing/2014/chart" uri="{C3380CC4-5D6E-409C-BE32-E72D297353CC}">
              <c16:uniqueId val="{00000001-8769-491C-86DB-813C34EAADB3}"/>
            </c:ext>
          </c:extLst>
        </c:ser>
        <c:dLbls>
          <c:showLegendKey val="0"/>
          <c:showVal val="0"/>
          <c:showCatName val="0"/>
          <c:showSerName val="0"/>
          <c:showPercent val="0"/>
          <c:showBubbleSize val="0"/>
        </c:dLbls>
        <c:marker val="1"/>
        <c:smooth val="0"/>
        <c:axId val="181696768"/>
        <c:axId val="181711232"/>
      </c:lineChart>
      <c:catAx>
        <c:axId val="181696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711232"/>
        <c:crosses val="autoZero"/>
        <c:auto val="1"/>
        <c:lblAlgn val="ctr"/>
        <c:lblOffset val="100"/>
        <c:tickLblSkip val="1"/>
        <c:tickMarkSkip val="1"/>
        <c:noMultiLvlLbl val="0"/>
      </c:catAx>
      <c:valAx>
        <c:axId val="18171123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696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8.94</c:v>
                </c:pt>
                <c:pt idx="1">
                  <c:v>9.56</c:v>
                </c:pt>
                <c:pt idx="2">
                  <c:v>9.94</c:v>
                </c:pt>
                <c:pt idx="3">
                  <c:v>8.9700000000000006</c:v>
                </c:pt>
                <c:pt idx="4">
                  <c:v>6.4</c:v>
                </c:pt>
              </c:numCache>
            </c:numRef>
          </c:val>
          <c:extLst xmlns:c16r2="http://schemas.microsoft.com/office/drawing/2015/06/chart">
            <c:ext xmlns:c16="http://schemas.microsoft.com/office/drawing/2014/chart" uri="{C3380CC4-5D6E-409C-BE32-E72D297353CC}">
              <c16:uniqueId val="{00000000-4201-428D-AD96-169DD3D1FE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32.46</c:v>
                </c:pt>
                <c:pt idx="1">
                  <c:v>31.52</c:v>
                </c:pt>
                <c:pt idx="2">
                  <c:v>31.52</c:v>
                </c:pt>
                <c:pt idx="3">
                  <c:v>30.87</c:v>
                </c:pt>
                <c:pt idx="4">
                  <c:v>19.260000000000002</c:v>
                </c:pt>
              </c:numCache>
            </c:numRef>
          </c:val>
          <c:extLst xmlns:c16r2="http://schemas.microsoft.com/office/drawing/2015/06/chart">
            <c:ext xmlns:c16="http://schemas.microsoft.com/office/drawing/2014/chart" uri="{C3380CC4-5D6E-409C-BE32-E72D297353CC}">
              <c16:uniqueId val="{00000001-4201-428D-AD96-169DD3D1FE3B}"/>
            </c:ext>
          </c:extLst>
        </c:ser>
        <c:dLbls>
          <c:showLegendKey val="0"/>
          <c:showVal val="0"/>
          <c:showCatName val="0"/>
          <c:showSerName val="0"/>
          <c:showPercent val="0"/>
          <c:showBubbleSize val="0"/>
        </c:dLbls>
        <c:gapWidth val="250"/>
        <c:overlap val="100"/>
        <c:axId val="221121536"/>
        <c:axId val="221123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4.34</c:v>
                </c:pt>
                <c:pt idx="1">
                  <c:v>0.98</c:v>
                </c:pt>
                <c:pt idx="2">
                  <c:v>0.43</c:v>
                </c:pt>
                <c:pt idx="3">
                  <c:v>-3.2</c:v>
                </c:pt>
                <c:pt idx="4">
                  <c:v>-14.49</c:v>
                </c:pt>
              </c:numCache>
            </c:numRef>
          </c:val>
          <c:smooth val="0"/>
          <c:extLst xmlns:c16r2="http://schemas.microsoft.com/office/drawing/2015/06/chart">
            <c:ext xmlns:c16="http://schemas.microsoft.com/office/drawing/2014/chart" uri="{C3380CC4-5D6E-409C-BE32-E72D297353CC}">
              <c16:uniqueId val="{00000002-4201-428D-AD96-169DD3D1FE3B}"/>
            </c:ext>
          </c:extLst>
        </c:ser>
        <c:dLbls>
          <c:showLegendKey val="0"/>
          <c:showVal val="0"/>
          <c:showCatName val="0"/>
          <c:showSerName val="0"/>
          <c:showPercent val="0"/>
          <c:showBubbleSize val="0"/>
        </c:dLbls>
        <c:marker val="1"/>
        <c:smooth val="0"/>
        <c:axId val="221121536"/>
        <c:axId val="221123712"/>
      </c:lineChart>
      <c:catAx>
        <c:axId val="22112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1123712"/>
        <c:crosses val="autoZero"/>
        <c:auto val="1"/>
        <c:lblAlgn val="ctr"/>
        <c:lblOffset val="100"/>
        <c:tickLblSkip val="1"/>
        <c:tickMarkSkip val="1"/>
        <c:noMultiLvlLbl val="0"/>
      </c:catAx>
      <c:valAx>
        <c:axId val="221123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121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0.33</c:v>
                </c:pt>
                <c:pt idx="2">
                  <c:v>#N/A</c:v>
                </c:pt>
                <c:pt idx="3">
                  <c:v>0.22</c:v>
                </c:pt>
                <c:pt idx="4">
                  <c:v>#N/A</c:v>
                </c:pt>
                <c:pt idx="5">
                  <c:v>1.42</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924-4BB4-9195-DB4AA88978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24-4BB4-9195-DB4AA889780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924-4BB4-9195-DB4AA889780B}"/>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0.01</c:v>
                </c:pt>
                <c:pt idx="4">
                  <c:v>#N/A</c:v>
                </c:pt>
                <c:pt idx="5">
                  <c:v>7.0000000000000007E-2</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3-F924-4BB4-9195-DB4AA889780B}"/>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0.19</c:v>
                </c:pt>
                <c:pt idx="2">
                  <c:v>#N/A</c:v>
                </c:pt>
                <c:pt idx="3">
                  <c:v>0.16</c:v>
                </c:pt>
                <c:pt idx="4">
                  <c:v>#N/A</c:v>
                </c:pt>
                <c:pt idx="5">
                  <c:v>0.14000000000000001</c:v>
                </c:pt>
                <c:pt idx="6">
                  <c:v>#N/A</c:v>
                </c:pt>
                <c:pt idx="7">
                  <c:v>0.24</c:v>
                </c:pt>
                <c:pt idx="8">
                  <c:v>#N/A</c:v>
                </c:pt>
                <c:pt idx="9">
                  <c:v>0.08</c:v>
                </c:pt>
              </c:numCache>
            </c:numRef>
          </c:val>
          <c:extLst xmlns:c16r2="http://schemas.microsoft.com/office/drawing/2015/06/chart">
            <c:ext xmlns:c16="http://schemas.microsoft.com/office/drawing/2014/chart" uri="{C3380CC4-5D6E-409C-BE32-E72D297353CC}">
              <c16:uniqueId val="{00000004-F924-4BB4-9195-DB4AA889780B}"/>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0.06</c:v>
                </c:pt>
                <c:pt idx="4">
                  <c:v>#N/A</c:v>
                </c:pt>
                <c:pt idx="5">
                  <c:v>0.15</c:v>
                </c:pt>
                <c:pt idx="6">
                  <c:v>#N/A</c:v>
                </c:pt>
                <c:pt idx="7">
                  <c:v>0.13</c:v>
                </c:pt>
                <c:pt idx="8">
                  <c:v>#N/A</c:v>
                </c:pt>
                <c:pt idx="9">
                  <c:v>0.09</c:v>
                </c:pt>
              </c:numCache>
            </c:numRef>
          </c:val>
          <c:extLst xmlns:c16r2="http://schemas.microsoft.com/office/drawing/2015/06/chart">
            <c:ext xmlns:c16="http://schemas.microsoft.com/office/drawing/2014/chart" uri="{C3380CC4-5D6E-409C-BE32-E72D297353CC}">
              <c16:uniqueId val="{00000005-F924-4BB4-9195-DB4AA889780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1.53</c:v>
                </c:pt>
                <c:pt idx="2">
                  <c:v>#N/A</c:v>
                </c:pt>
                <c:pt idx="3">
                  <c:v>2.78</c:v>
                </c:pt>
                <c:pt idx="4">
                  <c:v>#N/A</c:v>
                </c:pt>
                <c:pt idx="5">
                  <c:v>3.4</c:v>
                </c:pt>
                <c:pt idx="6">
                  <c:v>#N/A</c:v>
                </c:pt>
                <c:pt idx="7">
                  <c:v>2.02</c:v>
                </c:pt>
                <c:pt idx="8">
                  <c:v>#N/A</c:v>
                </c:pt>
                <c:pt idx="9">
                  <c:v>1.27</c:v>
                </c:pt>
              </c:numCache>
            </c:numRef>
          </c:val>
          <c:extLst xmlns:c16r2="http://schemas.microsoft.com/office/drawing/2015/06/chart">
            <c:ext xmlns:c16="http://schemas.microsoft.com/office/drawing/2014/chart" uri="{C3380CC4-5D6E-409C-BE32-E72D297353CC}">
              <c16:uniqueId val="{00000006-F924-4BB4-9195-DB4AA889780B}"/>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1.51</c:v>
                </c:pt>
                <c:pt idx="2">
                  <c:v>#N/A</c:v>
                </c:pt>
                <c:pt idx="3">
                  <c:v>2.2799999999999998</c:v>
                </c:pt>
                <c:pt idx="4">
                  <c:v>#N/A</c:v>
                </c:pt>
                <c:pt idx="5">
                  <c:v>3.28</c:v>
                </c:pt>
                <c:pt idx="6">
                  <c:v>#N/A</c:v>
                </c:pt>
                <c:pt idx="7">
                  <c:v>1.1399999999999999</c:v>
                </c:pt>
                <c:pt idx="8">
                  <c:v>#N/A</c:v>
                </c:pt>
                <c:pt idx="9">
                  <c:v>1.53</c:v>
                </c:pt>
              </c:numCache>
            </c:numRef>
          </c:val>
          <c:extLst xmlns:c16r2="http://schemas.microsoft.com/office/drawing/2015/06/chart">
            <c:ext xmlns:c16="http://schemas.microsoft.com/office/drawing/2014/chart" uri="{C3380CC4-5D6E-409C-BE32-E72D297353CC}">
              <c16:uniqueId val="{00000007-F924-4BB4-9195-DB4AA889780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3.16</c:v>
                </c:pt>
                <c:pt idx="8">
                  <c:v>#N/A</c:v>
                </c:pt>
                <c:pt idx="9">
                  <c:v>3.13</c:v>
                </c:pt>
              </c:numCache>
            </c:numRef>
          </c:val>
          <c:extLst xmlns:c16r2="http://schemas.microsoft.com/office/drawing/2015/06/chart">
            <c:ext xmlns:c16="http://schemas.microsoft.com/office/drawing/2014/chart" uri="{C3380CC4-5D6E-409C-BE32-E72D297353CC}">
              <c16:uniqueId val="{00000008-F924-4BB4-9195-DB4AA889780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8.93</c:v>
                </c:pt>
                <c:pt idx="2">
                  <c:v>#N/A</c:v>
                </c:pt>
                <c:pt idx="3">
                  <c:v>9.56</c:v>
                </c:pt>
                <c:pt idx="4">
                  <c:v>#N/A</c:v>
                </c:pt>
                <c:pt idx="5">
                  <c:v>9.94</c:v>
                </c:pt>
                <c:pt idx="6">
                  <c:v>#N/A</c:v>
                </c:pt>
                <c:pt idx="7">
                  <c:v>8.9600000000000009</c:v>
                </c:pt>
                <c:pt idx="8">
                  <c:v>#N/A</c:v>
                </c:pt>
                <c:pt idx="9">
                  <c:v>6.4</c:v>
                </c:pt>
              </c:numCache>
            </c:numRef>
          </c:val>
          <c:extLst xmlns:c16r2="http://schemas.microsoft.com/office/drawing/2015/06/chart">
            <c:ext xmlns:c16="http://schemas.microsoft.com/office/drawing/2014/chart" uri="{C3380CC4-5D6E-409C-BE32-E72D297353CC}">
              <c16:uniqueId val="{00000009-F924-4BB4-9195-DB4AA889780B}"/>
            </c:ext>
          </c:extLst>
        </c:ser>
        <c:dLbls>
          <c:showLegendKey val="0"/>
          <c:showVal val="0"/>
          <c:showCatName val="0"/>
          <c:showSerName val="0"/>
          <c:showPercent val="0"/>
          <c:showBubbleSize val="0"/>
        </c:dLbls>
        <c:gapWidth val="150"/>
        <c:overlap val="100"/>
        <c:axId val="221541504"/>
        <c:axId val="221543040"/>
      </c:barChart>
      <c:catAx>
        <c:axId val="22154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543040"/>
        <c:crosses val="autoZero"/>
        <c:auto val="1"/>
        <c:lblAlgn val="ctr"/>
        <c:lblOffset val="100"/>
        <c:tickLblSkip val="1"/>
        <c:tickMarkSkip val="1"/>
        <c:noMultiLvlLbl val="0"/>
      </c:catAx>
      <c:valAx>
        <c:axId val="221543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541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501</c:v>
                </c:pt>
                <c:pt idx="5">
                  <c:v>509</c:v>
                </c:pt>
                <c:pt idx="8">
                  <c:v>529</c:v>
                </c:pt>
                <c:pt idx="11">
                  <c:v>482</c:v>
                </c:pt>
                <c:pt idx="14">
                  <c:v>487</c:v>
                </c:pt>
              </c:numCache>
            </c:numRef>
          </c:val>
          <c:extLst xmlns:c16r2="http://schemas.microsoft.com/office/drawing/2015/06/chart">
            <c:ext xmlns:c16="http://schemas.microsoft.com/office/drawing/2014/chart" uri="{C3380CC4-5D6E-409C-BE32-E72D297353CC}">
              <c16:uniqueId val="{00000000-A543-41CC-A597-A7CFC774EE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543-41CC-A597-A7CFC774EE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2</c:v>
                </c:pt>
                <c:pt idx="12">
                  <c:v>2</c:v>
                </c:pt>
              </c:numCache>
            </c:numRef>
          </c:val>
          <c:extLst xmlns:c16r2="http://schemas.microsoft.com/office/drawing/2015/06/chart">
            <c:ext xmlns:c16="http://schemas.microsoft.com/office/drawing/2014/chart" uri="{C3380CC4-5D6E-409C-BE32-E72D297353CC}">
              <c16:uniqueId val="{00000002-A543-41CC-A597-A7CFC774EE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c:v>
                </c:pt>
                <c:pt idx="3">
                  <c:v>12</c:v>
                </c:pt>
                <c:pt idx="6">
                  <c:v>11</c:v>
                </c:pt>
                <c:pt idx="9">
                  <c:v>12</c:v>
                </c:pt>
                <c:pt idx="12">
                  <c:v>5</c:v>
                </c:pt>
              </c:numCache>
            </c:numRef>
          </c:val>
          <c:extLst xmlns:c16r2="http://schemas.microsoft.com/office/drawing/2015/06/chart">
            <c:ext xmlns:c16="http://schemas.microsoft.com/office/drawing/2014/chart" uri="{C3380CC4-5D6E-409C-BE32-E72D297353CC}">
              <c16:uniqueId val="{00000003-A543-41CC-A597-A7CFC774EE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241</c:v>
                </c:pt>
                <c:pt idx="3">
                  <c:v>235</c:v>
                </c:pt>
                <c:pt idx="6">
                  <c:v>252</c:v>
                </c:pt>
                <c:pt idx="9">
                  <c:v>241</c:v>
                </c:pt>
                <c:pt idx="12">
                  <c:v>278</c:v>
                </c:pt>
              </c:numCache>
            </c:numRef>
          </c:val>
          <c:extLst xmlns:c16r2="http://schemas.microsoft.com/office/drawing/2015/06/chart">
            <c:ext xmlns:c16="http://schemas.microsoft.com/office/drawing/2014/chart" uri="{C3380CC4-5D6E-409C-BE32-E72D297353CC}">
              <c16:uniqueId val="{00000004-A543-41CC-A597-A7CFC774EE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543-41CC-A597-A7CFC774EE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543-41CC-A597-A7CFC774EE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499</c:v>
                </c:pt>
                <c:pt idx="3">
                  <c:v>515</c:v>
                </c:pt>
                <c:pt idx="6">
                  <c:v>536</c:v>
                </c:pt>
                <c:pt idx="9">
                  <c:v>480</c:v>
                </c:pt>
                <c:pt idx="12">
                  <c:v>470</c:v>
                </c:pt>
              </c:numCache>
            </c:numRef>
          </c:val>
          <c:extLst xmlns:c16r2="http://schemas.microsoft.com/office/drawing/2015/06/chart">
            <c:ext xmlns:c16="http://schemas.microsoft.com/office/drawing/2014/chart" uri="{C3380CC4-5D6E-409C-BE32-E72D297353CC}">
              <c16:uniqueId val="{00000007-A543-41CC-A597-A7CFC774EED0}"/>
            </c:ext>
          </c:extLst>
        </c:ser>
        <c:dLbls>
          <c:showLegendKey val="0"/>
          <c:showVal val="0"/>
          <c:showCatName val="0"/>
          <c:showSerName val="0"/>
          <c:showPercent val="0"/>
          <c:showBubbleSize val="0"/>
        </c:dLbls>
        <c:gapWidth val="100"/>
        <c:overlap val="100"/>
        <c:axId val="181495680"/>
        <c:axId val="181514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248</c:v>
                </c:pt>
                <c:pt idx="2">
                  <c:v>#N/A</c:v>
                </c:pt>
                <c:pt idx="3">
                  <c:v>#N/A</c:v>
                </c:pt>
                <c:pt idx="4">
                  <c:v>253</c:v>
                </c:pt>
                <c:pt idx="5">
                  <c:v>#N/A</c:v>
                </c:pt>
                <c:pt idx="6">
                  <c:v>#N/A</c:v>
                </c:pt>
                <c:pt idx="7">
                  <c:v>270</c:v>
                </c:pt>
                <c:pt idx="8">
                  <c:v>#N/A</c:v>
                </c:pt>
                <c:pt idx="9">
                  <c:v>#N/A</c:v>
                </c:pt>
                <c:pt idx="10">
                  <c:v>253</c:v>
                </c:pt>
                <c:pt idx="11">
                  <c:v>#N/A</c:v>
                </c:pt>
                <c:pt idx="12">
                  <c:v>#N/A</c:v>
                </c:pt>
                <c:pt idx="13">
                  <c:v>268</c:v>
                </c:pt>
                <c:pt idx="14">
                  <c:v>#N/A</c:v>
                </c:pt>
              </c:numCache>
            </c:numRef>
          </c:val>
          <c:smooth val="0"/>
          <c:extLst xmlns:c16r2="http://schemas.microsoft.com/office/drawing/2015/06/chart">
            <c:ext xmlns:c16="http://schemas.microsoft.com/office/drawing/2014/chart" uri="{C3380CC4-5D6E-409C-BE32-E72D297353CC}">
              <c16:uniqueId val="{00000008-A543-41CC-A597-A7CFC774EED0}"/>
            </c:ext>
          </c:extLst>
        </c:ser>
        <c:dLbls>
          <c:showLegendKey val="0"/>
          <c:showVal val="0"/>
          <c:showCatName val="0"/>
          <c:showSerName val="0"/>
          <c:showPercent val="0"/>
          <c:showBubbleSize val="0"/>
        </c:dLbls>
        <c:marker val="1"/>
        <c:smooth val="0"/>
        <c:axId val="181495680"/>
        <c:axId val="181514240"/>
      </c:lineChart>
      <c:catAx>
        <c:axId val="18149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514240"/>
        <c:crosses val="autoZero"/>
        <c:auto val="1"/>
        <c:lblAlgn val="ctr"/>
        <c:lblOffset val="100"/>
        <c:tickLblSkip val="1"/>
        <c:tickMarkSkip val="1"/>
        <c:noMultiLvlLbl val="0"/>
      </c:catAx>
      <c:valAx>
        <c:axId val="181514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49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5209</c:v>
                </c:pt>
                <c:pt idx="5">
                  <c:v>5122</c:v>
                </c:pt>
                <c:pt idx="8">
                  <c:v>5018</c:v>
                </c:pt>
                <c:pt idx="11">
                  <c:v>5000</c:v>
                </c:pt>
                <c:pt idx="14">
                  <c:v>5149</c:v>
                </c:pt>
              </c:numCache>
            </c:numRef>
          </c:val>
          <c:extLst xmlns:c16r2="http://schemas.microsoft.com/office/drawing/2015/06/chart">
            <c:ext xmlns:c16="http://schemas.microsoft.com/office/drawing/2014/chart" uri="{C3380CC4-5D6E-409C-BE32-E72D297353CC}">
              <c16:uniqueId val="{00000000-34AE-444D-9AC0-0E03BF6779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68</c:v>
                </c:pt>
                <c:pt idx="5">
                  <c:v>66</c:v>
                </c:pt>
                <c:pt idx="8">
                  <c:v>60</c:v>
                </c:pt>
                <c:pt idx="11">
                  <c:v>53</c:v>
                </c:pt>
                <c:pt idx="14">
                  <c:v>45</c:v>
                </c:pt>
              </c:numCache>
            </c:numRef>
          </c:val>
          <c:extLst xmlns:c16r2="http://schemas.microsoft.com/office/drawing/2015/06/chart">
            <c:ext xmlns:c16="http://schemas.microsoft.com/office/drawing/2014/chart" uri="{C3380CC4-5D6E-409C-BE32-E72D297353CC}">
              <c16:uniqueId val="{00000001-34AE-444D-9AC0-0E03BF6779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1519</c:v>
                </c:pt>
                <c:pt idx="5">
                  <c:v>1694</c:v>
                </c:pt>
                <c:pt idx="8">
                  <c:v>1897</c:v>
                </c:pt>
                <c:pt idx="11">
                  <c:v>2394</c:v>
                </c:pt>
                <c:pt idx="14">
                  <c:v>2226</c:v>
                </c:pt>
              </c:numCache>
            </c:numRef>
          </c:val>
          <c:extLst xmlns:c16r2="http://schemas.microsoft.com/office/drawing/2015/06/chart">
            <c:ext xmlns:c16="http://schemas.microsoft.com/office/drawing/2014/chart" uri="{C3380CC4-5D6E-409C-BE32-E72D297353CC}">
              <c16:uniqueId val="{00000002-34AE-444D-9AC0-0E03BF6779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4AE-444D-9AC0-0E03BF6779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4AE-444D-9AC0-0E03BF6779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4AE-444D-9AC0-0E03BF6779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553</c:v>
                </c:pt>
                <c:pt idx="3">
                  <c:v>562</c:v>
                </c:pt>
                <c:pt idx="6">
                  <c:v>546</c:v>
                </c:pt>
                <c:pt idx="9">
                  <c:v>535</c:v>
                </c:pt>
                <c:pt idx="12">
                  <c:v>504</c:v>
                </c:pt>
              </c:numCache>
            </c:numRef>
          </c:val>
          <c:extLst xmlns:c16r2="http://schemas.microsoft.com/office/drawing/2015/06/chart">
            <c:ext xmlns:c16="http://schemas.microsoft.com/office/drawing/2014/chart" uri="{C3380CC4-5D6E-409C-BE32-E72D297353CC}">
              <c16:uniqueId val="{00000006-34AE-444D-9AC0-0E03BF6779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26</c:v>
                </c:pt>
                <c:pt idx="3">
                  <c:v>20</c:v>
                </c:pt>
                <c:pt idx="6">
                  <c:v>14</c:v>
                </c:pt>
                <c:pt idx="9">
                  <c:v>7</c:v>
                </c:pt>
                <c:pt idx="12">
                  <c:v>22</c:v>
                </c:pt>
              </c:numCache>
            </c:numRef>
          </c:val>
          <c:extLst xmlns:c16r2="http://schemas.microsoft.com/office/drawing/2015/06/chart">
            <c:ext xmlns:c16="http://schemas.microsoft.com/office/drawing/2014/chart" uri="{C3380CC4-5D6E-409C-BE32-E72D297353CC}">
              <c16:uniqueId val="{00000007-34AE-444D-9AC0-0E03BF6779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3707</c:v>
                </c:pt>
                <c:pt idx="3">
                  <c:v>3507</c:v>
                </c:pt>
                <c:pt idx="6">
                  <c:v>3410</c:v>
                </c:pt>
                <c:pt idx="9">
                  <c:v>3381</c:v>
                </c:pt>
                <c:pt idx="12">
                  <c:v>3220</c:v>
                </c:pt>
              </c:numCache>
            </c:numRef>
          </c:val>
          <c:extLst xmlns:c16r2="http://schemas.microsoft.com/office/drawing/2015/06/chart">
            <c:ext xmlns:c16="http://schemas.microsoft.com/office/drawing/2014/chart" uri="{C3380CC4-5D6E-409C-BE32-E72D297353CC}">
              <c16:uniqueId val="{00000008-34AE-444D-9AC0-0E03BF6779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48</c:v>
                </c:pt>
                <c:pt idx="9">
                  <c:v>46</c:v>
                </c:pt>
                <c:pt idx="12">
                  <c:v>44</c:v>
                </c:pt>
              </c:numCache>
            </c:numRef>
          </c:val>
          <c:extLst xmlns:c16r2="http://schemas.microsoft.com/office/drawing/2015/06/chart">
            <c:ext xmlns:c16="http://schemas.microsoft.com/office/drawing/2014/chart" uri="{C3380CC4-5D6E-409C-BE32-E72D297353CC}">
              <c16:uniqueId val="{00000009-34AE-444D-9AC0-0E03BF6779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3922</c:v>
                </c:pt>
                <c:pt idx="3">
                  <c:v>3864</c:v>
                </c:pt>
                <c:pt idx="6">
                  <c:v>3765</c:v>
                </c:pt>
                <c:pt idx="9">
                  <c:v>3802</c:v>
                </c:pt>
                <c:pt idx="12">
                  <c:v>4189</c:v>
                </c:pt>
              </c:numCache>
            </c:numRef>
          </c:val>
          <c:extLst xmlns:c16r2="http://schemas.microsoft.com/office/drawing/2015/06/chart">
            <c:ext xmlns:c16="http://schemas.microsoft.com/office/drawing/2014/chart" uri="{C3380CC4-5D6E-409C-BE32-E72D297353CC}">
              <c16:uniqueId val="{0000000A-34AE-444D-9AC0-0E03BF677948}"/>
            </c:ext>
          </c:extLst>
        </c:ser>
        <c:dLbls>
          <c:showLegendKey val="0"/>
          <c:showVal val="0"/>
          <c:showCatName val="0"/>
          <c:showSerName val="0"/>
          <c:showPercent val="0"/>
          <c:showBubbleSize val="0"/>
        </c:dLbls>
        <c:gapWidth val="100"/>
        <c:overlap val="100"/>
        <c:axId val="222361856"/>
        <c:axId val="221979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1411</c:v>
                </c:pt>
                <c:pt idx="2">
                  <c:v>#N/A</c:v>
                </c:pt>
                <c:pt idx="3">
                  <c:v>#N/A</c:v>
                </c:pt>
                <c:pt idx="4">
                  <c:v>1071</c:v>
                </c:pt>
                <c:pt idx="5">
                  <c:v>#N/A</c:v>
                </c:pt>
                <c:pt idx="6">
                  <c:v>#N/A</c:v>
                </c:pt>
                <c:pt idx="7">
                  <c:v>808</c:v>
                </c:pt>
                <c:pt idx="8">
                  <c:v>#N/A</c:v>
                </c:pt>
                <c:pt idx="9">
                  <c:v>#N/A</c:v>
                </c:pt>
                <c:pt idx="10">
                  <c:v>323</c:v>
                </c:pt>
                <c:pt idx="11">
                  <c:v>#N/A</c:v>
                </c:pt>
                <c:pt idx="12">
                  <c:v>#N/A</c:v>
                </c:pt>
                <c:pt idx="13">
                  <c:v>558</c:v>
                </c:pt>
                <c:pt idx="14">
                  <c:v>#N/A</c:v>
                </c:pt>
              </c:numCache>
            </c:numRef>
          </c:val>
          <c:smooth val="0"/>
          <c:extLst xmlns:c16r2="http://schemas.microsoft.com/office/drawing/2015/06/chart">
            <c:ext xmlns:c16="http://schemas.microsoft.com/office/drawing/2014/chart" uri="{C3380CC4-5D6E-409C-BE32-E72D297353CC}">
              <c16:uniqueId val="{0000000B-34AE-444D-9AC0-0E03BF677948}"/>
            </c:ext>
          </c:extLst>
        </c:ser>
        <c:dLbls>
          <c:showLegendKey val="0"/>
          <c:showVal val="0"/>
          <c:showCatName val="0"/>
          <c:showSerName val="0"/>
          <c:showPercent val="0"/>
          <c:showBubbleSize val="0"/>
        </c:dLbls>
        <c:marker val="1"/>
        <c:smooth val="0"/>
        <c:axId val="222361856"/>
        <c:axId val="221979008"/>
      </c:lineChart>
      <c:catAx>
        <c:axId val="22236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1979008"/>
        <c:crosses val="autoZero"/>
        <c:auto val="1"/>
        <c:lblAlgn val="ctr"/>
        <c:lblOffset val="100"/>
        <c:tickLblSkip val="1"/>
        <c:tickMarkSkip val="1"/>
        <c:noMultiLvlLbl val="0"/>
      </c:catAx>
      <c:valAx>
        <c:axId val="221979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36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839</c:v>
                </c:pt>
                <c:pt idx="1">
                  <c:v>792</c:v>
                </c:pt>
                <c:pt idx="2">
                  <c:v>490</c:v>
                </c:pt>
              </c:numCache>
            </c:numRef>
          </c:val>
          <c:extLst xmlns:c16r2="http://schemas.microsoft.com/office/drawing/2015/06/chart">
            <c:ext xmlns:c16="http://schemas.microsoft.com/office/drawing/2014/chart" uri="{C3380CC4-5D6E-409C-BE32-E72D297353CC}">
              <c16:uniqueId val="{00000000-852C-49FE-8C9B-154E55599B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46</c:v>
                </c:pt>
                <c:pt idx="1">
                  <c:v>46</c:v>
                </c:pt>
                <c:pt idx="2">
                  <c:v>46</c:v>
                </c:pt>
              </c:numCache>
            </c:numRef>
          </c:val>
          <c:extLst xmlns:c16r2="http://schemas.microsoft.com/office/drawing/2015/06/chart">
            <c:ext xmlns:c16="http://schemas.microsoft.com/office/drawing/2014/chart" uri="{C3380CC4-5D6E-409C-BE32-E72D297353CC}">
              <c16:uniqueId val="{00000001-852C-49FE-8C9B-154E55599B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757</c:v>
                </c:pt>
                <c:pt idx="1">
                  <c:v>1182</c:v>
                </c:pt>
                <c:pt idx="2">
                  <c:v>1248</c:v>
                </c:pt>
              </c:numCache>
            </c:numRef>
          </c:val>
          <c:extLst xmlns:c16r2="http://schemas.microsoft.com/office/drawing/2015/06/chart">
            <c:ext xmlns:c16="http://schemas.microsoft.com/office/drawing/2014/chart" uri="{C3380CC4-5D6E-409C-BE32-E72D297353CC}">
              <c16:uniqueId val="{00000002-852C-49FE-8C9B-154E55599BFC}"/>
            </c:ext>
          </c:extLst>
        </c:ser>
        <c:dLbls>
          <c:showLegendKey val="0"/>
          <c:showVal val="0"/>
          <c:showCatName val="0"/>
          <c:showSerName val="0"/>
          <c:showPercent val="0"/>
          <c:showBubbleSize val="0"/>
        </c:dLbls>
        <c:gapWidth val="120"/>
        <c:overlap val="100"/>
        <c:axId val="222074752"/>
        <c:axId val="222076288"/>
      </c:barChart>
      <c:catAx>
        <c:axId val="22207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2076288"/>
        <c:crosses val="autoZero"/>
        <c:auto val="1"/>
        <c:lblAlgn val="ctr"/>
        <c:lblOffset val="100"/>
        <c:tickLblSkip val="1"/>
        <c:tickMarkSkip val="1"/>
        <c:noMultiLvlLbl val="0"/>
      </c:catAx>
      <c:valAx>
        <c:axId val="2220762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207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D3D-4F7C-B82E-A1C783AEE4F8}"/>
                </c:ext>
                <c:ext xmlns:c15="http://schemas.microsoft.com/office/drawing/2012/chart" uri="{CE6537A1-D6FC-4f65-9D91-7224C49458BB}">
                  <c15:dlblFieldTable>
                    <c15:dlblFTEntry>
                      <c15:txfldGUID>{0351D557-DECB-4870-8738-15E017C1CF45}</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D3D-4F7C-B82E-A1C783AEE4F8}"/>
                </c:ext>
                <c:ext xmlns:c15="http://schemas.microsoft.com/office/drawing/2012/chart" uri="{CE6537A1-D6FC-4f65-9D91-7224C49458BB}">
                  <c15:dlblFieldTable>
                    <c15:dlblFTEntry>
                      <c15:txfldGUID>{B7434AFC-80AF-485E-BB26-60626DFBEB9B}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D3D-4F7C-B82E-A1C783AEE4F8}"/>
                </c:ext>
                <c:ext xmlns:c15="http://schemas.microsoft.com/office/drawing/2012/chart" uri="{CE6537A1-D6FC-4f65-9D91-7224C49458BB}">
                  <c15:dlblFieldTable>
                    <c15:dlblFTEntry>
                      <c15:txfldGUID>{0D9CC3F9-BFBA-42CA-8458-60164E295A58}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D3D-4F7C-B82E-A1C783AEE4F8}"/>
                </c:ext>
                <c:ext xmlns:c15="http://schemas.microsoft.com/office/drawing/2012/chart" uri="{CE6537A1-D6FC-4f65-9D91-7224C49458BB}">
                  <c15:dlblFieldTable>
                    <c15:dlblFTEntry>
                      <c15:txfldGUID>{548736F4-07FC-4F7F-B68E-1F0D01B505E6}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D3D-4F7C-B82E-A1C783AEE4F8}"/>
                </c:ext>
                <c:ext xmlns:c15="http://schemas.microsoft.com/office/drawing/2012/chart" uri="{CE6537A1-D6FC-4f65-9D91-7224C49458BB}">
                  <c15:dlblFieldTable>
                    <c15:dlblFTEntry>
                      <c15:txfldGUID>{22AF84A2-1E3C-4B52-9628-8A15ADC3453E}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D3D-4F7C-B82E-A1C783AEE4F8}"/>
                </c:ext>
                <c:ext xmlns:c15="http://schemas.microsoft.com/office/drawing/2012/chart" uri="{CE6537A1-D6FC-4f65-9D91-7224C49458BB}">
                  <c15:dlblFieldTable>
                    <c15:dlblFTEntry>
                      <c15:txfldGUID>{F0B46AEA-EA83-4317-83CB-AB8E3083F2A1}</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D3D-4F7C-B82E-A1C783AEE4F8}"/>
                </c:ext>
                <c:ext xmlns:c15="http://schemas.microsoft.com/office/drawing/2012/chart" uri="{CE6537A1-D6FC-4f65-9D91-7224C49458BB}">
                  <c15:dlblFieldTable>
                    <c15:dlblFTEntry>
                      <c15:txfldGUID>{596A3A4F-06BE-4455-901E-66D1B9F4DE3A}</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D3D-4F7C-B82E-A1C783AEE4F8}"/>
                </c:ext>
                <c:ext xmlns:c15="http://schemas.microsoft.com/office/drawing/2012/chart" uri="{CE6537A1-D6FC-4f65-9D91-7224C49458BB}">
                  <c15:dlblFieldTable>
                    <c15:dlblFTEntry>
                      <c15:txfldGUID>{7368E830-61C8-4C89-A3BC-0040D7397778}</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D3D-4F7C-B82E-A1C783AEE4F8}"/>
                </c:ext>
                <c:ext xmlns:c15="http://schemas.microsoft.com/office/drawing/2012/chart" uri="{CE6537A1-D6FC-4f65-9D91-7224C49458BB}">
                  <c15:dlblFieldTable>
                    <c15:dlblFTEntry>
                      <c15:txfldGUID>{3C336D13-31B2-4B58-9D43-A1D2CC7F50D6}</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41.4</c:v>
                </c:pt>
                <c:pt idx="16">
                  <c:v>41.2</c:v>
                </c:pt>
                <c:pt idx="24">
                  <c:v>44.2</c:v>
                </c:pt>
              </c:numCache>
            </c:numRef>
          </c:xVal>
          <c:yVal>
            <c:numRef>
              <c:f>公会計指標分析・財政指標組合せ分析表!$BP$51:$DC$51</c:f>
              <c:numCache>
                <c:formatCode>#,##0.0;"▲ "#,##0.0</c:formatCode>
                <c:ptCount val="40"/>
                <c:pt idx="8">
                  <c:v>49.6</c:v>
                </c:pt>
                <c:pt idx="16">
                  <c:v>37.700000000000003</c:v>
                </c:pt>
                <c:pt idx="24">
                  <c:v>15.4</c:v>
                </c:pt>
              </c:numCache>
            </c:numRef>
          </c:yVal>
          <c:smooth val="0"/>
          <c:extLst xmlns:c16r2="http://schemas.microsoft.com/office/drawing/2015/06/chart">
            <c:ext xmlns:c16="http://schemas.microsoft.com/office/drawing/2014/chart" uri="{C3380CC4-5D6E-409C-BE32-E72D297353CC}">
              <c16:uniqueId val="{00000009-CD3D-4F7C-B82E-A1C783AEE4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D3D-4F7C-B82E-A1C783AEE4F8}"/>
                </c:ext>
                <c:ext xmlns:c15="http://schemas.microsoft.com/office/drawing/2012/chart" uri="{CE6537A1-D6FC-4f65-9D91-7224C49458BB}">
                  <c15:dlblFieldTable>
                    <c15:dlblFTEntry>
                      <c15:txfldGUID>{4568AF7B-9A08-4E6C-8997-E7A04FA31FDC}</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D3D-4F7C-B82E-A1C783AEE4F8}"/>
                </c:ext>
                <c:ext xmlns:c15="http://schemas.microsoft.com/office/drawing/2012/chart" uri="{CE6537A1-D6FC-4f65-9D91-7224C49458BB}">
                  <c15:dlblFieldTable>
                    <c15:dlblFTEntry>
                      <c15:txfldGUID>{035057B0-8A1C-47DE-BF9F-98C70B462FA4}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D3D-4F7C-B82E-A1C783AEE4F8}"/>
                </c:ext>
                <c:ext xmlns:c15="http://schemas.microsoft.com/office/drawing/2012/chart" uri="{CE6537A1-D6FC-4f65-9D91-7224C49458BB}">
                  <c15:dlblFieldTable>
                    <c15:dlblFTEntry>
                      <c15:txfldGUID>{BDCBCD20-9DC4-423A-9EE7-B1A32A2B33F6}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D3D-4F7C-B82E-A1C783AEE4F8}"/>
                </c:ext>
                <c:ext xmlns:c15="http://schemas.microsoft.com/office/drawing/2012/chart" uri="{CE6537A1-D6FC-4f65-9D91-7224C49458BB}">
                  <c15:dlblFieldTable>
                    <c15:dlblFTEntry>
                      <c15:txfldGUID>{D2CABCEF-D179-4236-9CD2-1060AF7CF09F}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D3D-4F7C-B82E-A1C783AEE4F8}"/>
                </c:ext>
                <c:ext xmlns:c15="http://schemas.microsoft.com/office/drawing/2012/chart" uri="{CE6537A1-D6FC-4f65-9D91-7224C49458BB}">
                  <c15:dlblFieldTable>
                    <c15:dlblFTEntry>
                      <c15:txfldGUID>{342E4AF7-1A4E-46C0-BEC5-E5B9EEEDF996}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D3D-4F7C-B82E-A1C783AEE4F8}"/>
                </c:ext>
                <c:ext xmlns:c15="http://schemas.microsoft.com/office/drawing/2012/chart" uri="{CE6537A1-D6FC-4f65-9D91-7224C49458BB}">
                  <c15:dlblFieldTable>
                    <c15:dlblFTEntry>
                      <c15:txfldGUID>{2DE95E2B-880C-4013-9116-046D26C8A019}</c15:txfldGUID>
                      <c15:f>公会計指標分析・財政指標組合せ分析表!$BX$50</c15:f>
                      <c15:dlblFieldTableCache>
                        <c:ptCount val="1"/>
                        <c:pt idx="0">
                          <c:v>H27</c:v>
                        </c:pt>
                      </c15:dlblFieldTableCache>
                    </c15:dlblFTEntry>
                  </c15:dlblFieldTable>
                  <c15:showDataLabelsRange val="0"/>
                </c:ext>
              </c:extLst>
            </c:dLbl>
            <c:dLbl>
              <c:idx val="16"/>
              <c:layout>
                <c:manualLayout>
                  <c:x val="-3.5586104806884011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D3D-4F7C-B82E-A1C783AEE4F8}"/>
                </c:ext>
                <c:ext xmlns:c15="http://schemas.microsoft.com/office/drawing/2012/chart" uri="{CE6537A1-D6FC-4f65-9D91-7224C49458BB}">
                  <c15:dlblFieldTable>
                    <c15:dlblFTEntry>
                      <c15:txfldGUID>{72ECC8B4-B043-4B2F-BDE6-31A488286495}</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2.8704296132260866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D3D-4F7C-B82E-A1C783AEE4F8}"/>
                </c:ext>
                <c:ext xmlns:c15="http://schemas.microsoft.com/office/drawing/2012/chart" uri="{CE6537A1-D6FC-4f65-9D91-7224C49458BB}">
                  <c15:dlblFieldTable>
                    <c15:dlblFTEntry>
                      <c15:txfldGUID>{4101262F-CA60-4B6A-AFB5-29D68A7000C4}</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D3D-4F7C-B82E-A1C783AEE4F8}"/>
                </c:ext>
                <c:ext xmlns:c15="http://schemas.microsoft.com/office/drawing/2012/chart" uri="{CE6537A1-D6FC-4f65-9D91-7224C49458BB}">
                  <c15:dlblFieldTable>
                    <c15:dlblFTEntry>
                      <c15:txfldGUID>{1AA40131-4824-4F77-A7FA-600EE5C8B1F5}</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58.6</c:v>
                </c:pt>
                <c:pt idx="24">
                  <c:v>59.1</c:v>
                </c:pt>
              </c:numCache>
            </c:numRef>
          </c:xVal>
          <c:yVal>
            <c:numRef>
              <c:f>公会計指標分析・財政指標組合せ分析表!$BP$55:$DC$55</c:f>
              <c:numCache>
                <c:formatCode>#,##0.0;"▲ "#,##0.0</c:formatCode>
                <c:ptCount val="40"/>
                <c:pt idx="8">
                  <c:v>0.8</c:v>
                </c:pt>
                <c:pt idx="16">
                  <c:v>0</c:v>
                </c:pt>
                <c:pt idx="24">
                  <c:v>0</c:v>
                </c:pt>
              </c:numCache>
            </c:numRef>
          </c:yVal>
          <c:smooth val="0"/>
          <c:extLst xmlns:c16r2="http://schemas.microsoft.com/office/drawing/2015/06/chart">
            <c:ext xmlns:c16="http://schemas.microsoft.com/office/drawing/2014/chart" uri="{C3380CC4-5D6E-409C-BE32-E72D297353CC}">
              <c16:uniqueId val="{00000013-CD3D-4F7C-B82E-A1C783AEE4F8}"/>
            </c:ext>
          </c:extLst>
        </c:ser>
        <c:dLbls>
          <c:showLegendKey val="0"/>
          <c:showVal val="1"/>
          <c:showCatName val="0"/>
          <c:showSerName val="0"/>
          <c:showPercent val="0"/>
          <c:showBubbleSize val="0"/>
        </c:dLbls>
        <c:axId val="222631424"/>
        <c:axId val="222633344"/>
      </c:scatterChart>
      <c:valAx>
        <c:axId val="222631424"/>
        <c:scaling>
          <c:orientation val="minMax"/>
          <c:max val="61"/>
          <c:min val="4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2633344"/>
        <c:crosses val="autoZero"/>
        <c:crossBetween val="midCat"/>
      </c:valAx>
      <c:valAx>
        <c:axId val="222633344"/>
        <c:scaling>
          <c:orientation val="minMax"/>
          <c:max val="5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2631424"/>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87D-4177-AE20-346CDCC58D93}"/>
                </c:ext>
                <c:ext xmlns:c15="http://schemas.microsoft.com/office/drawing/2012/chart" uri="{CE6537A1-D6FC-4f65-9D91-7224C49458BB}">
                  <c15:dlblFieldTable>
                    <c15:dlblFTEntry>
                      <c15:txfldGUID>{2132031D-8DFC-44B0-AFDD-7D630307E8C9}</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87D-4177-AE20-346CDCC58D93}"/>
                </c:ext>
                <c:ext xmlns:c15="http://schemas.microsoft.com/office/drawing/2012/chart" uri="{CE6537A1-D6FC-4f65-9D91-7224C49458BB}">
                  <c15:dlblFieldTable>
                    <c15:dlblFTEntry>
                      <c15:txfldGUID>{B418F838-019D-473E-B59E-B6480411709F}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87D-4177-AE20-346CDCC58D93}"/>
                </c:ext>
                <c:ext xmlns:c15="http://schemas.microsoft.com/office/drawing/2012/chart" uri="{CE6537A1-D6FC-4f65-9D91-7224C49458BB}">
                  <c15:dlblFieldTable>
                    <c15:dlblFTEntry>
                      <c15:txfldGUID>{BF9F9A10-508F-4A57-BA5E-A6F853E0C7FA}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87D-4177-AE20-346CDCC58D93}"/>
                </c:ext>
                <c:ext xmlns:c15="http://schemas.microsoft.com/office/drawing/2012/chart" uri="{CE6537A1-D6FC-4f65-9D91-7224C49458BB}">
                  <c15:dlblFieldTable>
                    <c15:dlblFTEntry>
                      <c15:txfldGUID>{DECEA52C-3750-4224-B219-DA94264F4000}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87D-4177-AE20-346CDCC58D93}"/>
                </c:ext>
                <c:ext xmlns:c15="http://schemas.microsoft.com/office/drawing/2012/chart" uri="{CE6537A1-D6FC-4f65-9D91-7224C49458BB}">
                  <c15:dlblFieldTable>
                    <c15:dlblFTEntry>
                      <c15:txfldGUID>{9C58CCEA-12C2-4136-B355-86A1A3D7EE09}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87D-4177-AE20-346CDCC58D93}"/>
                </c:ext>
                <c:ext xmlns:c15="http://schemas.microsoft.com/office/drawing/2012/chart" uri="{CE6537A1-D6FC-4f65-9D91-7224C49458BB}">
                  <c15:dlblFieldTable>
                    <c15:dlblFTEntry>
                      <c15:txfldGUID>{DFF381EB-C0BB-46CB-ADEA-7F8680DE4CFE}</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87D-4177-AE20-346CDCC58D93}"/>
                </c:ext>
                <c:ext xmlns:c15="http://schemas.microsoft.com/office/drawing/2012/chart" uri="{CE6537A1-D6FC-4f65-9D91-7224C49458BB}">
                  <c15:dlblFieldTable>
                    <c15:dlblFTEntry>
                      <c15:txfldGUID>{E220DBCB-59B5-4035-9B07-0A03E1FA1687}</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87D-4177-AE20-346CDCC58D93}"/>
                </c:ext>
                <c:ext xmlns:c15="http://schemas.microsoft.com/office/drawing/2012/chart" uri="{CE6537A1-D6FC-4f65-9D91-7224C49458BB}">
                  <c15:dlblFieldTable>
                    <c15:dlblFTEntry>
                      <c15:txfldGUID>{8C516A4F-C94C-491F-92DC-2ECC0DCBECE6}</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87D-4177-AE20-346CDCC58D93}"/>
                </c:ext>
                <c:ext xmlns:c15="http://schemas.microsoft.com/office/drawing/2012/chart" uri="{CE6537A1-D6FC-4f65-9D91-7224C49458BB}">
                  <c15:dlblFieldTable>
                    <c15:dlblFTEntry>
                      <c15:txfldGUID>{C6796DA5-057D-41CD-BFCB-E4EC179EEF26}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12</c:v>
                </c:pt>
                <c:pt idx="16">
                  <c:v>12</c:v>
                </c:pt>
                <c:pt idx="24">
                  <c:v>12.1</c:v>
                </c:pt>
                <c:pt idx="32">
                  <c:v>12.5</c:v>
                </c:pt>
              </c:numCache>
            </c:numRef>
          </c:xVal>
          <c:yVal>
            <c:numRef>
              <c:f>公会計指標分析・財政指標組合せ分析表!$BP$73:$DC$73</c:f>
              <c:numCache>
                <c:formatCode>#,##0.0;"▲ "#,##0.0</c:formatCode>
                <c:ptCount val="40"/>
                <c:pt idx="0">
                  <c:v>67.599999999999994</c:v>
                </c:pt>
                <c:pt idx="8">
                  <c:v>49.6</c:v>
                </c:pt>
                <c:pt idx="16">
                  <c:v>37.700000000000003</c:v>
                </c:pt>
                <c:pt idx="24">
                  <c:v>15.4</c:v>
                </c:pt>
                <c:pt idx="32">
                  <c:v>27</c:v>
                </c:pt>
              </c:numCache>
            </c:numRef>
          </c:yVal>
          <c:smooth val="0"/>
          <c:extLst xmlns:c16r2="http://schemas.microsoft.com/office/drawing/2015/06/chart">
            <c:ext xmlns:c16="http://schemas.microsoft.com/office/drawing/2014/chart" uri="{C3380CC4-5D6E-409C-BE32-E72D297353CC}">
              <c16:uniqueId val="{00000009-F87D-4177-AE20-346CDCC58D9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87D-4177-AE20-346CDCC58D93}"/>
                </c:ext>
                <c:ext xmlns:c15="http://schemas.microsoft.com/office/drawing/2012/chart" uri="{CE6537A1-D6FC-4f65-9D91-7224C49458BB}">
                  <c15:dlblFieldTable>
                    <c15:dlblFTEntry>
                      <c15:txfldGUID>{E6ED9106-A49B-4EC5-99EA-3B401B2152D2}</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87D-4177-AE20-346CDCC58D93}"/>
                </c:ext>
                <c:ext xmlns:c15="http://schemas.microsoft.com/office/drawing/2012/chart" uri="{CE6537A1-D6FC-4f65-9D91-7224C49458BB}">
                  <c15:dlblFieldTable>
                    <c15:dlblFTEntry>
                      <c15:txfldGUID>{D088D4A5-71D4-40A0-A050-3A2096767DBA}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87D-4177-AE20-346CDCC58D93}"/>
                </c:ext>
                <c:ext xmlns:c15="http://schemas.microsoft.com/office/drawing/2012/chart" uri="{CE6537A1-D6FC-4f65-9D91-7224C49458BB}">
                  <c15:dlblFieldTable>
                    <c15:dlblFTEntry>
                      <c15:txfldGUID>{66D1EBF2-EC4A-4B64-9FEA-5F53D250D07C}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87D-4177-AE20-346CDCC58D93}"/>
                </c:ext>
                <c:ext xmlns:c15="http://schemas.microsoft.com/office/drawing/2012/chart" uri="{CE6537A1-D6FC-4f65-9D91-7224C49458BB}">
                  <c15:dlblFieldTable>
                    <c15:dlblFTEntry>
                      <c15:txfldGUID>{D0647597-FE30-4B30-BE6E-BBA074F92DD4}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87D-4177-AE20-346CDCC58D93}"/>
                </c:ext>
                <c:ext xmlns:c15="http://schemas.microsoft.com/office/drawing/2012/chart" uri="{CE6537A1-D6FC-4f65-9D91-7224C49458BB}">
                  <c15:dlblFieldTable>
                    <c15:dlblFTEntry>
                      <c15:txfldGUID>{C29A7723-C0C5-4B16-91B2-814AF6F3C30F}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87D-4177-AE20-346CDCC58D93}"/>
                </c:ext>
                <c:ext xmlns:c15="http://schemas.microsoft.com/office/drawing/2012/chart" uri="{CE6537A1-D6FC-4f65-9D91-7224C49458BB}">
                  <c15:dlblFieldTable>
                    <c15:dlblFTEntry>
                      <c15:txfldGUID>{1369389D-9D9C-402C-ABA8-E7E4BA66F607}</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2.5070659190950143E-2"/>
                  <c:y val="-9.7892879477939343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87D-4177-AE20-346CDCC58D93}"/>
                </c:ext>
                <c:ext xmlns:c15="http://schemas.microsoft.com/office/drawing/2012/chart" uri="{CE6537A1-D6FC-4f65-9D91-7224C49458BB}">
                  <c15:dlblFieldTable>
                    <c15:dlblFTEntry>
                      <c15:txfldGUID>{C1620700-A622-4F14-8313-B1910BC345A3}</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832532404727116E-2"/>
                  <c:y val="-6.359908542119463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87D-4177-AE20-346CDCC58D93}"/>
                </c:ext>
                <c:ext xmlns:c15="http://schemas.microsoft.com/office/drawing/2012/chart" uri="{CE6537A1-D6FC-4f65-9D91-7224C49458BB}">
                  <c15:dlblFieldTable>
                    <c15:dlblFTEntry>
                      <c15:txfldGUID>{DAE6988D-FBAC-4180-A92C-7DD3ADC743AB}</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2.575763387667836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87D-4177-AE20-346CDCC58D93}"/>
                </c:ext>
                <c:ext xmlns:c15="http://schemas.microsoft.com/office/drawing/2012/chart" uri="{CE6537A1-D6FC-4f65-9D91-7224C49458BB}">
                  <c15:dlblFieldTable>
                    <c15:dlblFTEntry>
                      <c15:txfldGUID>{86A7CCD3-F861-433E-A9ED-F185563B2C67}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22.6</c:v>
                </c:pt>
                <c:pt idx="8">
                  <c:v>0.8</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87D-4177-AE20-346CDCC58D93}"/>
            </c:ext>
          </c:extLst>
        </c:ser>
        <c:dLbls>
          <c:showLegendKey val="0"/>
          <c:showVal val="1"/>
          <c:showCatName val="0"/>
          <c:showSerName val="0"/>
          <c:showPercent val="0"/>
          <c:showBubbleSize val="0"/>
        </c:dLbls>
        <c:axId val="223085696"/>
        <c:axId val="223087616"/>
      </c:scatterChart>
      <c:valAx>
        <c:axId val="223085696"/>
        <c:scaling>
          <c:orientation val="minMax"/>
          <c:max val="13"/>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3087616"/>
        <c:crosses val="autoZero"/>
        <c:crossBetween val="midCat"/>
      </c:valAx>
      <c:valAx>
        <c:axId val="223087616"/>
        <c:scaling>
          <c:orientation val="minMax"/>
          <c:max val="7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308569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山形県舟形町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本町では、簡易水道事業及び下水道事業を比較的短期間に集中投資を行なったことにより、公営企業会計の起債償還額のピークが令和</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年度頃にまで継続する予定であり、公営企業債の元利償還金に対する繰出金は高水準となっている。</a:t>
          </a:r>
        </a:p>
        <a:p>
          <a:r>
            <a:rPr kumimoji="1" lang="ja-JP" altLang="en-US" sz="1200">
              <a:latin typeface="ＭＳ ゴシック" pitchFamily="49" charset="-128"/>
              <a:ea typeface="ＭＳ ゴシック" pitchFamily="49" charset="-128"/>
            </a:rPr>
            <a:t>　また、一般会計においては</a:t>
          </a:r>
          <a:r>
            <a:rPr kumimoji="1" lang="en-US" altLang="ja-JP" sz="1200">
              <a:latin typeface="ＭＳ ゴシック" pitchFamily="49" charset="-128"/>
              <a:ea typeface="ＭＳ ゴシック" pitchFamily="49" charset="-128"/>
            </a:rPr>
            <a:t>H9</a:t>
          </a:r>
          <a:r>
            <a:rPr kumimoji="1" lang="ja-JP" altLang="en-US" sz="1200">
              <a:latin typeface="ＭＳ ゴシック" pitchFamily="49" charset="-128"/>
              <a:ea typeface="ＭＳ ゴシック" pitchFamily="49" charset="-128"/>
            </a:rPr>
            <a:t>舟形小学校整備事業や</a:t>
          </a:r>
          <a:r>
            <a:rPr kumimoji="1" lang="en-US" altLang="ja-JP" sz="1200">
              <a:latin typeface="ＭＳ ゴシック" pitchFamily="49" charset="-128"/>
              <a:ea typeface="ＭＳ ゴシック" pitchFamily="49" charset="-128"/>
            </a:rPr>
            <a:t>H19</a:t>
          </a:r>
          <a:r>
            <a:rPr kumimoji="1" lang="ja-JP" altLang="en-US" sz="1200">
              <a:latin typeface="ＭＳ ゴシック" pitchFamily="49" charset="-128"/>
              <a:ea typeface="ＭＳ ゴシック" pitchFamily="49" charset="-128"/>
            </a:rPr>
            <a:t>町道舟形太郎野線改良事業等の償還終了に伴い、元利償還額が減少となった。</a:t>
          </a:r>
        </a:p>
        <a:p>
          <a:r>
            <a:rPr kumimoji="1" lang="ja-JP" altLang="en-US" sz="1200">
              <a:latin typeface="ＭＳ ゴシック" pitchFamily="49" charset="-128"/>
              <a:ea typeface="ＭＳ ゴシック" pitchFamily="49" charset="-128"/>
            </a:rPr>
            <a:t>　今後は令和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年度まで大規模投資事業、施設の長寿命化対策事業を予定しており起債残高や公債費は増加する見込みであるが、令和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年度以降は計画的に事業を実施することで起債発行額を抑制していく。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満期一括償還地方債の発行は行っていない。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山形県舟形町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企業債残高は着実に減少してきたが、</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水道事業における浄水場整備に係る借入が増大したほか、農業集落排水事業及び公共下水道事業においても、</a:t>
          </a:r>
          <a:r>
            <a:rPr kumimoji="1" lang="en-US" altLang="ja-JP" sz="1200">
              <a:latin typeface="ＭＳ ゴシック" pitchFamily="49" charset="-128"/>
              <a:ea typeface="ＭＳ ゴシック" pitchFamily="49" charset="-128"/>
            </a:rPr>
            <a:t>R6.4</a:t>
          </a:r>
          <a:r>
            <a:rPr kumimoji="1" lang="ja-JP" altLang="en-US" sz="1200">
              <a:latin typeface="ＭＳ ゴシック" pitchFamily="49" charset="-128"/>
              <a:ea typeface="ＭＳ ゴシック" pitchFamily="49" charset="-128"/>
            </a:rPr>
            <a:t>から公営企業法適用を目指していくことから、当該経費に係る企業債残高は増加する。長寿命化事業等も控えているが、国庫補助金の活用や計画的な事業執行により、企業債残高の急激な上昇を抑える必要がある。また、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まで大規模投資事業の実施を予定しており、起債残高は増加する見込みである。充当可能財源等については、ふるさと納税を財源とした積立金により指標改善の要因となっていたが、ふるさと納税額も減少傾向にあるため、当該積立金による指標改善を見込むのは厳しい状況である。</a:t>
          </a:r>
        </a:p>
        <a:p>
          <a:r>
            <a:rPr kumimoji="1" lang="ja-JP" altLang="en-US" sz="1200">
              <a:latin typeface="ＭＳ ゴシック" pitchFamily="49" charset="-128"/>
              <a:ea typeface="ＭＳ ゴシック" pitchFamily="49" charset="-128"/>
            </a:rPr>
            <a:t>大規模投資事業が終了する令和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年度以降は、起債残高の着実な減少に向けた財政運営を行っていく。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山形県舟形町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当町の役場本庁舎が昭和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年建設から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超過するなど、各公共施設において老朽化が進んでいる状況となっている。今後における公共施設等の長寿命化対策が当町の喫緊の課題であり、過疎対策事業債等の交付税措置率の高いメニューを最大限に活用していく方針ではあるものの、同メニュー等の対象外事業については、基金を取り崩しての対応を余儀なくされる場合も多い。将来における対応に備え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百万円を増額した。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また、ふるさと納税についてはその一部を基金に積み立て、寄附者の意向を反映した事業に活用している。平成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百万円増額という形になった。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財政調整基金は災害復旧事業に対応するために取り崩しを行ったこと、将来の財政運営を考慮して共施設等整備基金へ積み替えを行ったことにより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財政調整基金の活用については、当初予算編成時の調整一般財源として活用するほか、災害等の緊急対応の際の財源として活用するため、目標額を定めて運用していく。過去の災害の際には約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百万円を取り崩している例もあることも鑑みて目標額を標準財政規模の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百万円と設定している。また、ふるさと納税については、平成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年度は寄附額が高額だったこともあり増加傾向にあったが、平成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年度は大幅に減少したこともあり、寄附者の意向を最大限に発揮できる事業に限るなど、取り崩す際の基準をより明確にしていく。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庁舎等の公共施設等の整備及び長寿命化に使用する目的である。元気･舟形ふるさとづくり応援基金はふるさと納税を財源とし、寄附者の意向に沿う形で「子育て」や「産業振興」等に使用する目的である。スポーツ振興基金はスポーツ振興に使用する目的である。教育寄附を財源に積み立てた伊藤茂未来を拓く基金は中学校図書室にある「未来を拓く文庫」に蔵書する目的で使用する。教育寄附を財源に積み立てたふなっこ育成振興基金は小学校や保育園の図書購入に使用する目的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公共施設等整備基金は庁舎等の公共施設等の長寿命化に使用したほか、将来における長寿命化に備え増額を行ったため増額となっている。元気･舟形ふるさとづくり応援基金は寄附者の意向に沿う形で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億円程度を目処に取り崩しを行っているほか、返礼等を除いた額を積み立てているが、平成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納税額が前年度よりも大幅に減少したことから減額となった。スポーツ振興基金は取り崩す事業が近年ないため、また、将来に向け積立を行う大規模な事業も計画にないため、同額で推移している。伊藤茂未来を拓く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年度に創設され、舟形中学校の図書に要する経費として活用した。ふなっこ育成振興基金は小学校や保育園の図書購入に取り崩す額が、近年の寄附額よりも多いため減少となっている。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将来における長寿命化に備え増額していきたい方針である。元気･舟形ふるさとづくり応援基金は寄附額がこれまでより下がる見込みのため、取り崩す際の基準を厳格化し運用していきたい方針である。スポーツ振興基金は取り崩す事業が近年ないため、また、将来に向け積立を行う大規模な事業も計画にないため、同額を維持したい方針である。伊藤茂未来を拓く基金は取り崩した額と同水準の積立を行い、永年にわたり、寄附者の意向が反映されるよう運用していく方針である。ふなっこ育成振興基金は教育寄附がない限り取り崩しのみとなる方針であり、残高がなくなったとしても一般財源で補填する方針は持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財政調整基金は当初予算編成時の調整一般財源として取り崩し、他の一般財源額が確定次第、原則として全額を積戻す形で運用してきた。平成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年度は災害復旧に要する経費に多くを取り崩したものの、積み戻す際に前年度の余剰金の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以上を確保しながらも、将来の財政運営を考慮して公共施設等整備基金へ積み替えを行ったため、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各年度末残高の目標を標準財政規模の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と定め、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百万円程度となるよう調整を図る。活用については、当初予算編成時の調整一般財源として活用するほか、災害等の緊急対応の際の財源として活用していく。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豪雨災害の際には約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百万円を取り崩していることも鑑みて目標額を設定したところである。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年度に実施された補償金免除繰上償還の財源として積み立てを行った基金であり、同制度の終了に伴い、近年は利子分のみの増加となっている。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年度までの大規模投資事業を実施する予定であり、起債残高及び公債費が増大することから、減債基金を取り崩したうえで計画的な公債管理を行っていくことも検討していく。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山形県舟形町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5,378
5,349
119.04
5,581,484
5,301,519
162,956
2,544,921
4,189,046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庁舎や中学校の施設については昭和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年代にかけて建設されており有形固定資産減価償却率は高水準となっているが、道路や保育園については同率が低く抑えられているため、</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決算では類似団体内平均より</a:t>
          </a:r>
          <a:r>
            <a:rPr kumimoji="1" lang="en-US" altLang="ja-JP" sz="1100">
              <a:latin typeface="ＭＳ Ｐゴシック" panose="020B0600070205080204" pitchFamily="50" charset="-128"/>
              <a:ea typeface="ＭＳ Ｐゴシック" panose="020B0600070205080204" pitchFamily="50" charset="-128"/>
            </a:rPr>
            <a:t>14.9</a:t>
          </a:r>
          <a:r>
            <a:rPr kumimoji="1" lang="ja-JP" altLang="en-US" sz="1100">
              <a:latin typeface="ＭＳ Ｐゴシック" panose="020B0600070205080204" pitchFamily="50" charset="-128"/>
              <a:ea typeface="ＭＳ Ｐゴシック" panose="020B0600070205080204" pitchFamily="50" charset="-128"/>
            </a:rPr>
            <a:t>ポイント低くなっている。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算定については、</a:t>
          </a:r>
          <a:r>
            <a:rPr kumimoji="1" lang="en-US" altLang="ja-JP" sz="1100">
              <a:latin typeface="ＭＳ Ｐゴシック" panose="020B0600070205080204" pitchFamily="50" charset="-128"/>
              <a:ea typeface="ＭＳ Ｐゴシック" panose="020B0600070205080204" pitchFamily="50" charset="-128"/>
            </a:rPr>
            <a:t>R3.3</a:t>
          </a:r>
          <a:r>
            <a:rPr kumimoji="1" lang="ja-JP" altLang="en-US" sz="1100">
              <a:latin typeface="ＭＳ Ｐゴシック" panose="020B0600070205080204" pitchFamily="50" charset="-128"/>
              <a:ea typeface="ＭＳ Ｐゴシック" panose="020B0600070205080204" pitchFamily="50" charset="-128"/>
            </a:rPr>
            <a:t>頃の算定完了を目標に作業を進めている状況である。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64" name="直線コネクタ 63"/>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65"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66" name="直線コネクタ 65"/>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67"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68" name="直線コネクタ 67"/>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69" name="有形固定資産減価償却率平均値テキスト"/>
        <xdr:cNvSpPr txBox="1"/>
      </xdr:nvSpPr>
      <xdr:spPr>
        <a:xfrm>
          <a:off x="4813300" y="593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0" name="フローチャート: 判断 69"/>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1" name="フローチャート: 判断 70"/>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2" name="フローチャート: 判断 71"/>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73" name="フローチャート: 判断 72"/>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8043</xdr:rowOff>
    </xdr:from>
    <xdr:to>
      <xdr:col>19</xdr:col>
      <xdr:colOff>187325</xdr:colOff>
      <xdr:row>32</xdr:row>
      <xdr:rowOff>109643</xdr:rowOff>
    </xdr:to>
    <xdr:sp macro="" textlink="">
      <xdr:nvSpPr>
        <xdr:cNvPr id="79" name="楕円 78"/>
        <xdr:cNvSpPr/>
      </xdr:nvSpPr>
      <xdr:spPr>
        <a:xfrm>
          <a:off x="4000500" y="62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62018</xdr:rowOff>
    </xdr:from>
    <xdr:to>
      <xdr:col>15</xdr:col>
      <xdr:colOff>187325</xdr:colOff>
      <xdr:row>32</xdr:row>
      <xdr:rowOff>163618</xdr:rowOff>
    </xdr:to>
    <xdr:sp macro="" textlink="">
      <xdr:nvSpPr>
        <xdr:cNvPr id="80" name="楕円 79"/>
        <xdr:cNvSpPr/>
      </xdr:nvSpPr>
      <xdr:spPr>
        <a:xfrm>
          <a:off x="3238500" y="631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58843</xdr:rowOff>
    </xdr:from>
    <xdr:to>
      <xdr:col>19</xdr:col>
      <xdr:colOff>136525</xdr:colOff>
      <xdr:row>32</xdr:row>
      <xdr:rowOff>112818</xdr:rowOff>
    </xdr:to>
    <xdr:cxnSp macro="">
      <xdr:nvCxnSpPr>
        <xdr:cNvPr id="81" name="直線コネクタ 80"/>
        <xdr:cNvCxnSpPr/>
      </xdr:nvCxnSpPr>
      <xdr:spPr>
        <a:xfrm flipV="1">
          <a:off x="3289300" y="631676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58420</xdr:rowOff>
    </xdr:from>
    <xdr:to>
      <xdr:col>11</xdr:col>
      <xdr:colOff>187325</xdr:colOff>
      <xdr:row>32</xdr:row>
      <xdr:rowOff>160020</xdr:rowOff>
    </xdr:to>
    <xdr:sp macro="" textlink="">
      <xdr:nvSpPr>
        <xdr:cNvPr id="82" name="楕円 81"/>
        <xdr:cNvSpPr/>
      </xdr:nvSpPr>
      <xdr:spPr>
        <a:xfrm>
          <a:off x="24765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109220</xdr:rowOff>
    </xdr:from>
    <xdr:to>
      <xdr:col>15</xdr:col>
      <xdr:colOff>136525</xdr:colOff>
      <xdr:row>32</xdr:row>
      <xdr:rowOff>112818</xdr:rowOff>
    </xdr:to>
    <xdr:cxnSp macro="">
      <xdr:nvCxnSpPr>
        <xdr:cNvPr id="83" name="直線コネクタ 82"/>
        <xdr:cNvCxnSpPr/>
      </xdr:nvCxnSpPr>
      <xdr:spPr>
        <a:xfrm>
          <a:off x="2527300" y="6367145"/>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29544</xdr:rowOff>
    </xdr:from>
    <xdr:ext cx="405111" cy="259045"/>
    <xdr:sp macro="" textlink="">
      <xdr:nvSpPr>
        <xdr:cNvPr id="84" name="n_1aveValue有形固定資産減価償却率"/>
        <xdr:cNvSpPr txBox="1"/>
      </xdr:nvSpPr>
      <xdr:spPr>
        <a:xfrm>
          <a:off x="38360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85" name="n_2ave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86" name="n_3aveValue有形固定資産減価償却率"/>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100770</xdr:rowOff>
    </xdr:from>
    <xdr:ext cx="405111" cy="259045"/>
    <xdr:sp macro="" textlink="">
      <xdr:nvSpPr>
        <xdr:cNvPr id="87" name="n_1mainValue有形固定資産減価償却率"/>
        <xdr:cNvSpPr txBox="1"/>
      </xdr:nvSpPr>
      <xdr:spPr>
        <a:xfrm>
          <a:off x="3836044"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154745</xdr:rowOff>
    </xdr:from>
    <xdr:ext cx="405111" cy="259045"/>
    <xdr:sp macro="" textlink="">
      <xdr:nvSpPr>
        <xdr:cNvPr id="88" name="n_2mainValue有形固定資産減価償却率"/>
        <xdr:cNvSpPr txBox="1"/>
      </xdr:nvSpPr>
      <xdr:spPr>
        <a:xfrm>
          <a:off x="3086744" y="6412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151147</xdr:rowOff>
    </xdr:from>
    <xdr:ext cx="405111" cy="259045"/>
    <xdr:sp macro="" textlink="">
      <xdr:nvSpPr>
        <xdr:cNvPr id="89" name="n_3mainValue有形固定資産減価償却率"/>
        <xdr:cNvSpPr txBox="1"/>
      </xdr:nvSpPr>
      <xdr:spPr>
        <a:xfrm>
          <a:off x="2324744" y="640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有利な地方債である過疎対策事業債を発行して事業を実施しているものの、水道事業債、下水道事業債等の残高が大きいことから、将来負担額が大きい状況である。また、</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経常収支比率が</a:t>
          </a:r>
          <a:r>
            <a:rPr kumimoji="1" lang="en-US" altLang="ja-JP" sz="1100">
              <a:latin typeface="ＭＳ Ｐゴシック" panose="020B0600070205080204" pitchFamily="50" charset="-128"/>
              <a:ea typeface="ＭＳ Ｐゴシック" panose="020B0600070205080204" pitchFamily="50" charset="-128"/>
            </a:rPr>
            <a:t>87.6%</a:t>
          </a:r>
          <a:r>
            <a:rPr kumimoji="1" lang="ja-JP" altLang="en-US" sz="1100">
              <a:latin typeface="ＭＳ Ｐゴシック" panose="020B0600070205080204" pitchFamily="50" charset="-128"/>
              <a:ea typeface="ＭＳ Ｐゴシック" panose="020B0600070205080204" pitchFamily="50" charset="-128"/>
            </a:rPr>
            <a:t>と前年度と比較すると</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ポイント増となっており、経常一般財源に対し経常経費が増となっている。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以上のことから、類似団体と比較すると債務償還比率は</a:t>
          </a:r>
          <a:r>
            <a:rPr kumimoji="1" lang="en-US" altLang="ja-JP" sz="1100">
              <a:latin typeface="ＭＳ Ｐゴシック" panose="020B0600070205080204" pitchFamily="50" charset="-128"/>
              <a:ea typeface="ＭＳ Ｐゴシック" panose="020B0600070205080204" pitchFamily="50" charset="-128"/>
            </a:rPr>
            <a:t>85.1</a:t>
          </a:r>
          <a:r>
            <a:rPr kumimoji="1" lang="ja-JP" altLang="en-US" sz="1100">
              <a:latin typeface="ＭＳ Ｐゴシック" panose="020B0600070205080204" pitchFamily="50" charset="-128"/>
              <a:ea typeface="ＭＳ Ｐゴシック" panose="020B0600070205080204" pitchFamily="50" charset="-128"/>
            </a:rPr>
            <a:t>ポイント高い状況である。また、今後、大規模投資事業を予定しているため、将来負担額はさらに増となっていく傾向にある。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18" name="直線コネクタ 117"/>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1"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2" name="直線コネクタ 121"/>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123" name="債務償還比率平均値テキスト"/>
        <xdr:cNvSpPr txBox="1"/>
      </xdr:nvSpPr>
      <xdr:spPr>
        <a:xfrm>
          <a:off x="14846300" y="6124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4" name="フローチャート: 判断 123"/>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25" name="フローチャート: 判断 124"/>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129406</xdr:rowOff>
    </xdr:from>
    <xdr:to>
      <xdr:col>76</xdr:col>
      <xdr:colOff>73025</xdr:colOff>
      <xdr:row>31</xdr:row>
      <xdr:rowOff>59556</xdr:rowOff>
    </xdr:to>
    <xdr:sp macro="" textlink="">
      <xdr:nvSpPr>
        <xdr:cNvPr id="131" name="楕円 130"/>
        <xdr:cNvSpPr/>
      </xdr:nvSpPr>
      <xdr:spPr>
        <a:xfrm>
          <a:off x="14744700" y="604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152283</xdr:rowOff>
    </xdr:from>
    <xdr:ext cx="469744" cy="259045"/>
    <xdr:sp macro="" textlink="">
      <xdr:nvSpPr>
        <xdr:cNvPr id="132" name="債務償還比率該当値テキスト"/>
        <xdr:cNvSpPr txBox="1"/>
      </xdr:nvSpPr>
      <xdr:spPr>
        <a:xfrm>
          <a:off x="14846300" y="589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28723</xdr:rowOff>
    </xdr:from>
    <xdr:to>
      <xdr:col>72</xdr:col>
      <xdr:colOff>123825</xdr:colOff>
      <xdr:row>31</xdr:row>
      <xdr:rowOff>130323</xdr:rowOff>
    </xdr:to>
    <xdr:sp macro="" textlink="">
      <xdr:nvSpPr>
        <xdr:cNvPr id="133" name="楕円 132"/>
        <xdr:cNvSpPr/>
      </xdr:nvSpPr>
      <xdr:spPr>
        <a:xfrm>
          <a:off x="14033500" y="611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8756</xdr:rowOff>
    </xdr:from>
    <xdr:to>
      <xdr:col>76</xdr:col>
      <xdr:colOff>22225</xdr:colOff>
      <xdr:row>31</xdr:row>
      <xdr:rowOff>79523</xdr:rowOff>
    </xdr:to>
    <xdr:cxnSp macro="">
      <xdr:nvCxnSpPr>
        <xdr:cNvPr id="134" name="直線コネクタ 133"/>
        <xdr:cNvCxnSpPr/>
      </xdr:nvCxnSpPr>
      <xdr:spPr>
        <a:xfrm flipV="1">
          <a:off x="14084300" y="6095231"/>
          <a:ext cx="711200" cy="7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135" name="n_1aveValue債務償還比率"/>
        <xdr:cNvSpPr txBox="1"/>
      </xdr:nvSpPr>
      <xdr:spPr>
        <a:xfrm>
          <a:off x="13836727" y="62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146850</xdr:rowOff>
    </xdr:from>
    <xdr:ext cx="469744" cy="259045"/>
    <xdr:sp macro="" textlink="">
      <xdr:nvSpPr>
        <xdr:cNvPr id="136" name="n_1mainValue債務償還比率"/>
        <xdr:cNvSpPr txBox="1"/>
      </xdr:nvSpPr>
      <xdr:spPr>
        <a:xfrm>
          <a:off x="13836727" y="589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山形県舟形町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5,378
5,349
119.04
5,581,484
5,301,519
162,956
2,544,921
4,189,046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1" name="【道路】&#10;有形固定資産減価償却率平均値テキスト"/>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154940</xdr:rowOff>
    </xdr:from>
    <xdr:to>
      <xdr:col>20</xdr:col>
      <xdr:colOff>38100</xdr:colOff>
      <xdr:row>41</xdr:row>
      <xdr:rowOff>85090</xdr:rowOff>
    </xdr:to>
    <xdr:sp macro="" textlink="">
      <xdr:nvSpPr>
        <xdr:cNvPr id="71" name="楕円 70"/>
        <xdr:cNvSpPr/>
      </xdr:nvSpPr>
      <xdr:spPr>
        <a:xfrm>
          <a:off x="3746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48260</xdr:rowOff>
    </xdr:from>
    <xdr:to>
      <xdr:col>15</xdr:col>
      <xdr:colOff>101600</xdr:colOff>
      <xdr:row>41</xdr:row>
      <xdr:rowOff>149860</xdr:rowOff>
    </xdr:to>
    <xdr:sp macro="" textlink="">
      <xdr:nvSpPr>
        <xdr:cNvPr id="72" name="楕円 71"/>
        <xdr:cNvSpPr/>
      </xdr:nvSpPr>
      <xdr:spPr>
        <a:xfrm>
          <a:off x="2857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34290</xdr:rowOff>
    </xdr:from>
    <xdr:to>
      <xdr:col>19</xdr:col>
      <xdr:colOff>177800</xdr:colOff>
      <xdr:row>41</xdr:row>
      <xdr:rowOff>99060</xdr:rowOff>
    </xdr:to>
    <xdr:cxnSp macro="">
      <xdr:nvCxnSpPr>
        <xdr:cNvPr id="73" name="直線コネクタ 72"/>
        <xdr:cNvCxnSpPr/>
      </xdr:nvCxnSpPr>
      <xdr:spPr>
        <a:xfrm flipV="1">
          <a:off x="2908300" y="70637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86360</xdr:rowOff>
    </xdr:from>
    <xdr:to>
      <xdr:col>10</xdr:col>
      <xdr:colOff>165100</xdr:colOff>
      <xdr:row>42</xdr:row>
      <xdr:rowOff>16510</xdr:rowOff>
    </xdr:to>
    <xdr:sp macro="" textlink="">
      <xdr:nvSpPr>
        <xdr:cNvPr id="74" name="楕円 73"/>
        <xdr:cNvSpPr/>
      </xdr:nvSpPr>
      <xdr:spPr>
        <a:xfrm>
          <a:off x="1968500" y="7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99060</xdr:rowOff>
    </xdr:from>
    <xdr:to>
      <xdr:col>15</xdr:col>
      <xdr:colOff>50800</xdr:colOff>
      <xdr:row>41</xdr:row>
      <xdr:rowOff>137160</xdr:rowOff>
    </xdr:to>
    <xdr:cxnSp macro="">
      <xdr:nvCxnSpPr>
        <xdr:cNvPr id="75" name="直線コネクタ 74"/>
        <xdr:cNvCxnSpPr/>
      </xdr:nvCxnSpPr>
      <xdr:spPr>
        <a:xfrm flipV="1">
          <a:off x="2019300" y="71285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158767</xdr:rowOff>
    </xdr:from>
    <xdr:ext cx="405111" cy="259045"/>
    <xdr:sp macro="" textlink="">
      <xdr:nvSpPr>
        <xdr:cNvPr id="76" name="n_1aveValue【道路】&#10;有形固定資産減価償却率"/>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77" name="n_2aveValue【道路】&#10;有形固定資産減価償却率"/>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78" name="n_3aveValue【道路】&#10;有形固定資産減価償却率"/>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76217</xdr:rowOff>
    </xdr:from>
    <xdr:ext cx="405111" cy="259045"/>
    <xdr:sp macro="" textlink="">
      <xdr:nvSpPr>
        <xdr:cNvPr id="79" name="n_1mainValue【道路】&#10;有形固定資産減価償却率"/>
        <xdr:cNvSpPr txBox="1"/>
      </xdr:nvSpPr>
      <xdr:spPr>
        <a:xfrm>
          <a:off x="3582044"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140987</xdr:rowOff>
    </xdr:from>
    <xdr:ext cx="405111" cy="259045"/>
    <xdr:sp macro="" textlink="">
      <xdr:nvSpPr>
        <xdr:cNvPr id="80" name="n_2mainValue【道路】&#10;有形固定資産減価償却率"/>
        <xdr:cNvSpPr txBox="1"/>
      </xdr:nvSpPr>
      <xdr:spPr>
        <a:xfrm>
          <a:off x="2705744"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7637</xdr:rowOff>
    </xdr:from>
    <xdr:ext cx="405111" cy="259045"/>
    <xdr:sp macro="" textlink="">
      <xdr:nvSpPr>
        <xdr:cNvPr id="81" name="n_3mainValue【道路】&#10;有形固定資産減価償却率"/>
        <xdr:cNvSpPr txBox="1"/>
      </xdr:nvSpPr>
      <xdr:spPr>
        <a:xfrm>
          <a:off x="1816744"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5" name="テキスト ボックス 94"/>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7" name="テキスト ボックス 96"/>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9" name="テキスト ボックス 98"/>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1" name="テキスト ボックス 10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3" name="テキスト ボックス 102"/>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5" name="直線コネクタ 104"/>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6"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07" name="直線コネクタ 106"/>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08"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09" name="直線コネクタ 108"/>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102809</xdr:rowOff>
    </xdr:from>
    <xdr:ext cx="599010" cy="259045"/>
    <xdr:sp macro="" textlink="">
      <xdr:nvSpPr>
        <xdr:cNvPr id="110" name="【道路】&#10;一人当たり延長平均値テキスト"/>
        <xdr:cNvSpPr txBox="1"/>
      </xdr:nvSpPr>
      <xdr:spPr>
        <a:xfrm>
          <a:off x="10515600" y="7132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1" name="フローチャート: 判断 110"/>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2" name="フローチャート: 判断 111"/>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3" name="フローチャート: 判断 112"/>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4" name="フローチャート: 判断 113"/>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154374</xdr:rowOff>
    </xdr:from>
    <xdr:to>
      <xdr:col>50</xdr:col>
      <xdr:colOff>165100</xdr:colOff>
      <xdr:row>42</xdr:row>
      <xdr:rowOff>84524</xdr:rowOff>
    </xdr:to>
    <xdr:sp macro="" textlink="">
      <xdr:nvSpPr>
        <xdr:cNvPr id="120" name="楕円 119"/>
        <xdr:cNvSpPr/>
      </xdr:nvSpPr>
      <xdr:spPr>
        <a:xfrm>
          <a:off x="9588500" y="718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154453</xdr:rowOff>
    </xdr:from>
    <xdr:to>
      <xdr:col>46</xdr:col>
      <xdr:colOff>38100</xdr:colOff>
      <xdr:row>42</xdr:row>
      <xdr:rowOff>84603</xdr:rowOff>
    </xdr:to>
    <xdr:sp macro="" textlink="">
      <xdr:nvSpPr>
        <xdr:cNvPr id="121" name="楕円 120"/>
        <xdr:cNvSpPr/>
      </xdr:nvSpPr>
      <xdr:spPr>
        <a:xfrm>
          <a:off x="8699500" y="718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33724</xdr:rowOff>
    </xdr:from>
    <xdr:to>
      <xdr:col>50</xdr:col>
      <xdr:colOff>114300</xdr:colOff>
      <xdr:row>42</xdr:row>
      <xdr:rowOff>33803</xdr:rowOff>
    </xdr:to>
    <xdr:cxnSp macro="">
      <xdr:nvCxnSpPr>
        <xdr:cNvPr id="122" name="直線コネクタ 121"/>
        <xdr:cNvCxnSpPr/>
      </xdr:nvCxnSpPr>
      <xdr:spPr>
        <a:xfrm flipV="1">
          <a:off x="8750300" y="7234624"/>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154546</xdr:rowOff>
    </xdr:from>
    <xdr:to>
      <xdr:col>41</xdr:col>
      <xdr:colOff>101600</xdr:colOff>
      <xdr:row>42</xdr:row>
      <xdr:rowOff>84696</xdr:rowOff>
    </xdr:to>
    <xdr:sp macro="" textlink="">
      <xdr:nvSpPr>
        <xdr:cNvPr id="123" name="楕円 122"/>
        <xdr:cNvSpPr/>
      </xdr:nvSpPr>
      <xdr:spPr>
        <a:xfrm>
          <a:off x="7810500" y="718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33803</xdr:rowOff>
    </xdr:from>
    <xdr:to>
      <xdr:col>45</xdr:col>
      <xdr:colOff>177800</xdr:colOff>
      <xdr:row>42</xdr:row>
      <xdr:rowOff>33896</xdr:rowOff>
    </xdr:to>
    <xdr:cxnSp macro="">
      <xdr:nvCxnSpPr>
        <xdr:cNvPr id="124" name="直線コネクタ 123"/>
        <xdr:cNvCxnSpPr/>
      </xdr:nvCxnSpPr>
      <xdr:spPr>
        <a:xfrm flipV="1">
          <a:off x="7861300" y="7234703"/>
          <a:ext cx="8890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25"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26" name="n_2aveValue【道路】&#10;一人当たり延長"/>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27" name="n_3aveValue【道路】&#10;一人当たり延長"/>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75651</xdr:rowOff>
    </xdr:from>
    <xdr:ext cx="534377" cy="259045"/>
    <xdr:sp macro="" textlink="">
      <xdr:nvSpPr>
        <xdr:cNvPr id="128" name="n_1mainValue【道路】&#10;一人当たり延長"/>
        <xdr:cNvSpPr txBox="1"/>
      </xdr:nvSpPr>
      <xdr:spPr>
        <a:xfrm>
          <a:off x="9359411" y="727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75730</xdr:rowOff>
    </xdr:from>
    <xdr:ext cx="534377" cy="259045"/>
    <xdr:sp macro="" textlink="">
      <xdr:nvSpPr>
        <xdr:cNvPr id="129" name="n_2mainValue【道路】&#10;一人当たり延長"/>
        <xdr:cNvSpPr txBox="1"/>
      </xdr:nvSpPr>
      <xdr:spPr>
        <a:xfrm>
          <a:off x="8483111" y="72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75823</xdr:rowOff>
    </xdr:from>
    <xdr:ext cx="534377" cy="259045"/>
    <xdr:sp macro="" textlink="">
      <xdr:nvSpPr>
        <xdr:cNvPr id="130" name="n_3mainValue【道路】&#10;一人当たり延長"/>
        <xdr:cNvSpPr txBox="1"/>
      </xdr:nvSpPr>
      <xdr:spPr>
        <a:xfrm>
          <a:off x="7594111" y="727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56" name="直線コネクタ 155"/>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7"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8" name="直線コネクタ 15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59"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0" name="直線コネクタ 159"/>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71318</xdr:rowOff>
    </xdr:from>
    <xdr:ext cx="405111" cy="259045"/>
    <xdr:sp macro="" textlink="">
      <xdr:nvSpPr>
        <xdr:cNvPr id="161" name="【橋りょう・トンネル】&#10;有形固定資産減価償却率平均値テキスト"/>
        <xdr:cNvSpPr txBox="1"/>
      </xdr:nvSpPr>
      <xdr:spPr>
        <a:xfrm>
          <a:off x="4673600" y="10015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2" name="フローチャート: 判断 161"/>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3" name="フローチャート: 判断 162"/>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4" name="フローチャート: 判断 163"/>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65" name="フローチャート: 判断 164"/>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136978</xdr:rowOff>
    </xdr:from>
    <xdr:to>
      <xdr:col>20</xdr:col>
      <xdr:colOff>38100</xdr:colOff>
      <xdr:row>60</xdr:row>
      <xdr:rowOff>67128</xdr:rowOff>
    </xdr:to>
    <xdr:sp macro="" textlink="">
      <xdr:nvSpPr>
        <xdr:cNvPr id="171" name="楕円 170"/>
        <xdr:cNvSpPr/>
      </xdr:nvSpPr>
      <xdr:spPr>
        <a:xfrm>
          <a:off x="3746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164737</xdr:rowOff>
    </xdr:from>
    <xdr:to>
      <xdr:col>15</xdr:col>
      <xdr:colOff>101600</xdr:colOff>
      <xdr:row>60</xdr:row>
      <xdr:rowOff>94887</xdr:rowOff>
    </xdr:to>
    <xdr:sp macro="" textlink="">
      <xdr:nvSpPr>
        <xdr:cNvPr id="172" name="楕円 171"/>
        <xdr:cNvSpPr/>
      </xdr:nvSpPr>
      <xdr:spPr>
        <a:xfrm>
          <a:off x="2857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16328</xdr:rowOff>
    </xdr:from>
    <xdr:to>
      <xdr:col>19</xdr:col>
      <xdr:colOff>177800</xdr:colOff>
      <xdr:row>60</xdr:row>
      <xdr:rowOff>44087</xdr:rowOff>
    </xdr:to>
    <xdr:cxnSp macro="">
      <xdr:nvCxnSpPr>
        <xdr:cNvPr id="173" name="直線コネクタ 172"/>
        <xdr:cNvCxnSpPr/>
      </xdr:nvCxnSpPr>
      <xdr:spPr>
        <a:xfrm flipV="1">
          <a:off x="2908300" y="103033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21046</xdr:rowOff>
    </xdr:from>
    <xdr:to>
      <xdr:col>10</xdr:col>
      <xdr:colOff>165100</xdr:colOff>
      <xdr:row>60</xdr:row>
      <xdr:rowOff>122646</xdr:rowOff>
    </xdr:to>
    <xdr:sp macro="" textlink="">
      <xdr:nvSpPr>
        <xdr:cNvPr id="174" name="楕円 173"/>
        <xdr:cNvSpPr/>
      </xdr:nvSpPr>
      <xdr:spPr>
        <a:xfrm>
          <a:off x="1968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44087</xdr:rowOff>
    </xdr:from>
    <xdr:to>
      <xdr:col>15</xdr:col>
      <xdr:colOff>50800</xdr:colOff>
      <xdr:row>60</xdr:row>
      <xdr:rowOff>71846</xdr:rowOff>
    </xdr:to>
    <xdr:cxnSp macro="">
      <xdr:nvCxnSpPr>
        <xdr:cNvPr id="175" name="直線コネクタ 174"/>
        <xdr:cNvCxnSpPr/>
      </xdr:nvCxnSpPr>
      <xdr:spPr>
        <a:xfrm flipV="1">
          <a:off x="2019300" y="103310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104883</xdr:rowOff>
    </xdr:from>
    <xdr:ext cx="405111" cy="259045"/>
    <xdr:sp macro="" textlink="">
      <xdr:nvSpPr>
        <xdr:cNvPr id="176" name="n_1aveValue【橋りょう・トンネル】&#10;有形固定資産減価償却率"/>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77"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78" name="n_3aveValue【橋りょう・トンネル】&#10;有形固定資産減価償却率"/>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58255</xdr:rowOff>
    </xdr:from>
    <xdr:ext cx="405111" cy="259045"/>
    <xdr:sp macro="" textlink="">
      <xdr:nvSpPr>
        <xdr:cNvPr id="179" name="n_1mainValue【橋りょう・トンネル】&#10;有形固定資産減価償却率"/>
        <xdr:cNvSpPr txBox="1"/>
      </xdr:nvSpPr>
      <xdr:spPr>
        <a:xfrm>
          <a:off x="35820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86014</xdr:rowOff>
    </xdr:from>
    <xdr:ext cx="405111" cy="259045"/>
    <xdr:sp macro="" textlink="">
      <xdr:nvSpPr>
        <xdr:cNvPr id="180" name="n_2mainValue【橋りょう・トンネル】&#10;有形固定資産減価償却率"/>
        <xdr:cNvSpPr txBox="1"/>
      </xdr:nvSpPr>
      <xdr:spPr>
        <a:xfrm>
          <a:off x="2705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113773</xdr:rowOff>
    </xdr:from>
    <xdr:ext cx="405111" cy="259045"/>
    <xdr:sp macro="" textlink="">
      <xdr:nvSpPr>
        <xdr:cNvPr id="181" name="n_3mainValue【橋りょう・トンネル】&#10;有形固定資産減価償却率"/>
        <xdr:cNvSpPr txBox="1"/>
      </xdr:nvSpPr>
      <xdr:spPr>
        <a:xfrm>
          <a:off x="18167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03" name="直線コネクタ 202"/>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04"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05" name="直線コネクタ 204"/>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06"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07" name="直線コネクタ 206"/>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50082</xdr:rowOff>
    </xdr:from>
    <xdr:ext cx="599010" cy="259045"/>
    <xdr:sp macro="" textlink="">
      <xdr:nvSpPr>
        <xdr:cNvPr id="208" name="【橋りょう・トンネル】&#10;一人当たり有形固定資産（償却資産）額平均値テキスト"/>
        <xdr:cNvSpPr txBox="1"/>
      </xdr:nvSpPr>
      <xdr:spPr>
        <a:xfrm>
          <a:off x="10515600" y="10679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09" name="フローチャート: 判断 208"/>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0" name="フローチャート: 判断 209"/>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11" name="フローチャート: 判断 210"/>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12" name="フローチャート: 判断 211"/>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110172</xdr:rowOff>
    </xdr:from>
    <xdr:to>
      <xdr:col>50</xdr:col>
      <xdr:colOff>165100</xdr:colOff>
      <xdr:row>63</xdr:row>
      <xdr:rowOff>40322</xdr:rowOff>
    </xdr:to>
    <xdr:sp macro="" textlink="">
      <xdr:nvSpPr>
        <xdr:cNvPr id="218" name="楕円 217"/>
        <xdr:cNvSpPr/>
      </xdr:nvSpPr>
      <xdr:spPr>
        <a:xfrm>
          <a:off x="9588500" y="1074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113454</xdr:rowOff>
    </xdr:from>
    <xdr:to>
      <xdr:col>46</xdr:col>
      <xdr:colOff>38100</xdr:colOff>
      <xdr:row>63</xdr:row>
      <xdr:rowOff>43604</xdr:rowOff>
    </xdr:to>
    <xdr:sp macro="" textlink="">
      <xdr:nvSpPr>
        <xdr:cNvPr id="219" name="楕円 218"/>
        <xdr:cNvSpPr/>
      </xdr:nvSpPr>
      <xdr:spPr>
        <a:xfrm>
          <a:off x="8699500" y="1074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160972</xdr:rowOff>
    </xdr:from>
    <xdr:to>
      <xdr:col>50</xdr:col>
      <xdr:colOff>114300</xdr:colOff>
      <xdr:row>62</xdr:row>
      <xdr:rowOff>164254</xdr:rowOff>
    </xdr:to>
    <xdr:cxnSp macro="">
      <xdr:nvCxnSpPr>
        <xdr:cNvPr id="220" name="直線コネクタ 219"/>
        <xdr:cNvCxnSpPr/>
      </xdr:nvCxnSpPr>
      <xdr:spPr>
        <a:xfrm flipV="1">
          <a:off x="8750300" y="10790872"/>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117315</xdr:rowOff>
    </xdr:from>
    <xdr:to>
      <xdr:col>41</xdr:col>
      <xdr:colOff>101600</xdr:colOff>
      <xdr:row>63</xdr:row>
      <xdr:rowOff>47465</xdr:rowOff>
    </xdr:to>
    <xdr:sp macro="" textlink="">
      <xdr:nvSpPr>
        <xdr:cNvPr id="221" name="楕円 220"/>
        <xdr:cNvSpPr/>
      </xdr:nvSpPr>
      <xdr:spPr>
        <a:xfrm>
          <a:off x="7810500" y="1074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164254</xdr:rowOff>
    </xdr:from>
    <xdr:to>
      <xdr:col>45</xdr:col>
      <xdr:colOff>177800</xdr:colOff>
      <xdr:row>62</xdr:row>
      <xdr:rowOff>168115</xdr:rowOff>
    </xdr:to>
    <xdr:cxnSp macro="">
      <xdr:nvCxnSpPr>
        <xdr:cNvPr id="222" name="直線コネクタ 221"/>
        <xdr:cNvCxnSpPr/>
      </xdr:nvCxnSpPr>
      <xdr:spPr>
        <a:xfrm flipV="1">
          <a:off x="7861300" y="10794154"/>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160784</xdr:rowOff>
    </xdr:from>
    <xdr:ext cx="599010" cy="259045"/>
    <xdr:sp macro="" textlink="">
      <xdr:nvSpPr>
        <xdr:cNvPr id="223" name="n_1aveValue【橋りょう・トンネル】&#10;一人当たり有形固定資産（償却資産）額"/>
        <xdr:cNvSpPr txBox="1"/>
      </xdr:nvSpPr>
      <xdr:spPr>
        <a:xfrm>
          <a:off x="93270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24" name="n_2aveValue【橋りょう・トンネル】&#10;一人当たり有形固定資産（償却資産）額"/>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25" name="n_3aveValue【橋りょう・トンネル】&#10;一人当たり有形固定資産（償却資産）額"/>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31449</xdr:rowOff>
    </xdr:from>
    <xdr:ext cx="599010" cy="259045"/>
    <xdr:sp macro="" textlink="">
      <xdr:nvSpPr>
        <xdr:cNvPr id="226" name="n_1mainValue【橋りょう・トンネル】&#10;一人当たり有形固定資産（償却資産）額"/>
        <xdr:cNvSpPr txBox="1"/>
      </xdr:nvSpPr>
      <xdr:spPr>
        <a:xfrm>
          <a:off x="9327095" y="1083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34731</xdr:rowOff>
    </xdr:from>
    <xdr:ext cx="599010" cy="259045"/>
    <xdr:sp macro="" textlink="">
      <xdr:nvSpPr>
        <xdr:cNvPr id="227" name="n_2mainValue【橋りょう・トンネル】&#10;一人当たり有形固定資産（償却資産）額"/>
        <xdr:cNvSpPr txBox="1"/>
      </xdr:nvSpPr>
      <xdr:spPr>
        <a:xfrm>
          <a:off x="8450795" y="1083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38592</xdr:rowOff>
    </xdr:from>
    <xdr:ext cx="599010" cy="259045"/>
    <xdr:sp macro="" textlink="">
      <xdr:nvSpPr>
        <xdr:cNvPr id="228" name="n_3mainValue【橋りょう・トンネル】&#10;一人当たり有形固定資産（償却資産）額"/>
        <xdr:cNvSpPr txBox="1"/>
      </xdr:nvSpPr>
      <xdr:spPr>
        <a:xfrm>
          <a:off x="7561795" y="1083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54" name="直線コネクタ 253"/>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55"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56" name="直線コネクタ 255"/>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7"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8" name="直線コネクタ 25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62065</xdr:rowOff>
    </xdr:from>
    <xdr:ext cx="405111" cy="259045"/>
    <xdr:sp macro="" textlink="">
      <xdr:nvSpPr>
        <xdr:cNvPr id="259" name="【公営住宅】&#10;有形固定資産減価償却率平均値テキスト"/>
        <xdr:cNvSpPr txBox="1"/>
      </xdr:nvSpPr>
      <xdr:spPr>
        <a:xfrm>
          <a:off x="4673600" y="13778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60" name="フローチャート: 判断 259"/>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61" name="フローチャート: 判断 260"/>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62" name="フローチャート: 判断 261"/>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63" name="フローチャート: 判断 262"/>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13426</xdr:rowOff>
    </xdr:from>
    <xdr:to>
      <xdr:col>20</xdr:col>
      <xdr:colOff>38100</xdr:colOff>
      <xdr:row>81</xdr:row>
      <xdr:rowOff>115026</xdr:rowOff>
    </xdr:to>
    <xdr:sp macro="" textlink="">
      <xdr:nvSpPr>
        <xdr:cNvPr id="269" name="楕円 268"/>
        <xdr:cNvSpPr/>
      </xdr:nvSpPr>
      <xdr:spPr>
        <a:xfrm>
          <a:off x="37465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18324</xdr:rowOff>
    </xdr:from>
    <xdr:to>
      <xdr:col>15</xdr:col>
      <xdr:colOff>101600</xdr:colOff>
      <xdr:row>81</xdr:row>
      <xdr:rowOff>119924</xdr:rowOff>
    </xdr:to>
    <xdr:sp macro="" textlink="">
      <xdr:nvSpPr>
        <xdr:cNvPr id="270" name="楕円 269"/>
        <xdr:cNvSpPr/>
      </xdr:nvSpPr>
      <xdr:spPr>
        <a:xfrm>
          <a:off x="2857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64226</xdr:rowOff>
    </xdr:from>
    <xdr:to>
      <xdr:col>19</xdr:col>
      <xdr:colOff>177800</xdr:colOff>
      <xdr:row>81</xdr:row>
      <xdr:rowOff>69124</xdr:rowOff>
    </xdr:to>
    <xdr:cxnSp macro="">
      <xdr:nvCxnSpPr>
        <xdr:cNvPr id="271" name="直線コネクタ 270"/>
        <xdr:cNvCxnSpPr/>
      </xdr:nvCxnSpPr>
      <xdr:spPr>
        <a:xfrm flipV="1">
          <a:off x="2908300" y="1395167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65677</xdr:rowOff>
    </xdr:from>
    <xdr:to>
      <xdr:col>10</xdr:col>
      <xdr:colOff>165100</xdr:colOff>
      <xdr:row>81</xdr:row>
      <xdr:rowOff>167277</xdr:rowOff>
    </xdr:to>
    <xdr:sp macro="" textlink="">
      <xdr:nvSpPr>
        <xdr:cNvPr id="272" name="楕円 271"/>
        <xdr:cNvSpPr/>
      </xdr:nvSpPr>
      <xdr:spPr>
        <a:xfrm>
          <a:off x="1968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69124</xdr:rowOff>
    </xdr:from>
    <xdr:to>
      <xdr:col>15</xdr:col>
      <xdr:colOff>50800</xdr:colOff>
      <xdr:row>81</xdr:row>
      <xdr:rowOff>116477</xdr:rowOff>
    </xdr:to>
    <xdr:cxnSp macro="">
      <xdr:nvCxnSpPr>
        <xdr:cNvPr id="273" name="直線コネクタ 272"/>
        <xdr:cNvCxnSpPr/>
      </xdr:nvCxnSpPr>
      <xdr:spPr>
        <a:xfrm flipV="1">
          <a:off x="2019300" y="1395657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58075</xdr:rowOff>
    </xdr:from>
    <xdr:ext cx="405111" cy="259045"/>
    <xdr:sp macro="" textlink="">
      <xdr:nvSpPr>
        <xdr:cNvPr id="274" name="n_1aveValue【公営住宅】&#10;有形固定資産減価償却率"/>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75"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276" name="n_3aveValue【公営住宅】&#10;有形固定資産減価償却率"/>
        <xdr:cNvSpPr txBox="1"/>
      </xdr:nvSpPr>
      <xdr:spPr>
        <a:xfrm>
          <a:off x="1816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106153</xdr:rowOff>
    </xdr:from>
    <xdr:ext cx="405111" cy="259045"/>
    <xdr:sp macro="" textlink="">
      <xdr:nvSpPr>
        <xdr:cNvPr id="277" name="n_1mainValue【公営住宅】&#10;有形固定資産減価償却率"/>
        <xdr:cNvSpPr txBox="1"/>
      </xdr:nvSpPr>
      <xdr:spPr>
        <a:xfrm>
          <a:off x="3582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111051</xdr:rowOff>
    </xdr:from>
    <xdr:ext cx="405111" cy="259045"/>
    <xdr:sp macro="" textlink="">
      <xdr:nvSpPr>
        <xdr:cNvPr id="278" name="n_2mainValue【公営住宅】&#10;有形固定資産減価償却率"/>
        <xdr:cNvSpPr txBox="1"/>
      </xdr:nvSpPr>
      <xdr:spPr>
        <a:xfrm>
          <a:off x="2705744" y="1399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158404</xdr:rowOff>
    </xdr:from>
    <xdr:ext cx="405111" cy="259045"/>
    <xdr:sp macro="" textlink="">
      <xdr:nvSpPr>
        <xdr:cNvPr id="279" name="n_3mainValue【公営住宅】&#10;有形固定資産減価償却率"/>
        <xdr:cNvSpPr txBox="1"/>
      </xdr:nvSpPr>
      <xdr:spPr>
        <a:xfrm>
          <a:off x="18167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0" name="直線コネクタ 28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1" name="テキスト ボックス 29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2" name="直線コネクタ 29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3" name="テキスト ボックス 29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4" name="直線コネクタ 29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5" name="テキスト ボックス 29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6" name="直線コネクタ 29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7" name="テキスト ボックス 29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01" name="直線コネクタ 300"/>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02"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03" name="直線コネクタ 302"/>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04"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05" name="直線コネクタ 304"/>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10989</xdr:rowOff>
    </xdr:from>
    <xdr:ext cx="469744" cy="259045"/>
    <xdr:sp macro="" textlink="">
      <xdr:nvSpPr>
        <xdr:cNvPr id="306" name="【公営住宅】&#10;一人当たり面積平均値テキスト"/>
        <xdr:cNvSpPr txBox="1"/>
      </xdr:nvSpPr>
      <xdr:spPr>
        <a:xfrm>
          <a:off x="10515600" y="14412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07" name="フローチャート: 判断 306"/>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08" name="フローチャート: 判断 307"/>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09" name="フローチャート: 判断 308"/>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10" name="フローチャート: 判断 309"/>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33706</xdr:rowOff>
    </xdr:from>
    <xdr:to>
      <xdr:col>50</xdr:col>
      <xdr:colOff>165100</xdr:colOff>
      <xdr:row>84</xdr:row>
      <xdr:rowOff>135306</xdr:rowOff>
    </xdr:to>
    <xdr:sp macro="" textlink="">
      <xdr:nvSpPr>
        <xdr:cNvPr id="316" name="楕円 315"/>
        <xdr:cNvSpPr/>
      </xdr:nvSpPr>
      <xdr:spPr>
        <a:xfrm>
          <a:off x="9588500" y="1443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52908</xdr:rowOff>
    </xdr:from>
    <xdr:to>
      <xdr:col>46</xdr:col>
      <xdr:colOff>38100</xdr:colOff>
      <xdr:row>84</xdr:row>
      <xdr:rowOff>154508</xdr:rowOff>
    </xdr:to>
    <xdr:sp macro="" textlink="">
      <xdr:nvSpPr>
        <xdr:cNvPr id="317" name="楕円 316"/>
        <xdr:cNvSpPr/>
      </xdr:nvSpPr>
      <xdr:spPr>
        <a:xfrm>
          <a:off x="8699500" y="1445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84506</xdr:rowOff>
    </xdr:from>
    <xdr:to>
      <xdr:col>50</xdr:col>
      <xdr:colOff>114300</xdr:colOff>
      <xdr:row>84</xdr:row>
      <xdr:rowOff>103708</xdr:rowOff>
    </xdr:to>
    <xdr:cxnSp macro="">
      <xdr:nvCxnSpPr>
        <xdr:cNvPr id="318" name="直線コネクタ 317"/>
        <xdr:cNvCxnSpPr/>
      </xdr:nvCxnSpPr>
      <xdr:spPr>
        <a:xfrm flipV="1">
          <a:off x="8750300" y="14486306"/>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58852</xdr:rowOff>
    </xdr:from>
    <xdr:to>
      <xdr:col>41</xdr:col>
      <xdr:colOff>101600</xdr:colOff>
      <xdr:row>84</xdr:row>
      <xdr:rowOff>160452</xdr:rowOff>
    </xdr:to>
    <xdr:sp macro="" textlink="">
      <xdr:nvSpPr>
        <xdr:cNvPr id="319" name="楕円 318"/>
        <xdr:cNvSpPr/>
      </xdr:nvSpPr>
      <xdr:spPr>
        <a:xfrm>
          <a:off x="7810500" y="144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103708</xdr:rowOff>
    </xdr:from>
    <xdr:to>
      <xdr:col>45</xdr:col>
      <xdr:colOff>177800</xdr:colOff>
      <xdr:row>84</xdr:row>
      <xdr:rowOff>109652</xdr:rowOff>
    </xdr:to>
    <xdr:cxnSp macro="">
      <xdr:nvCxnSpPr>
        <xdr:cNvPr id="320" name="直線コネクタ 319"/>
        <xdr:cNvCxnSpPr/>
      </xdr:nvCxnSpPr>
      <xdr:spPr>
        <a:xfrm flipV="1">
          <a:off x="7861300" y="1450550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143375</xdr:rowOff>
    </xdr:from>
    <xdr:ext cx="469744" cy="259045"/>
    <xdr:sp macro="" textlink="">
      <xdr:nvSpPr>
        <xdr:cNvPr id="321" name="n_1aveValue【公営住宅】&#10;一人当たり面積"/>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322" name="n_2aveValue【公営住宅】&#10;一人当たり面積"/>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23" name="n_3aveValue【公営住宅】&#10;一人当たり面積"/>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126433</xdr:rowOff>
    </xdr:from>
    <xdr:ext cx="469744" cy="259045"/>
    <xdr:sp macro="" textlink="">
      <xdr:nvSpPr>
        <xdr:cNvPr id="324" name="n_1mainValue【公営住宅】&#10;一人当たり面積"/>
        <xdr:cNvSpPr txBox="1"/>
      </xdr:nvSpPr>
      <xdr:spPr>
        <a:xfrm>
          <a:off x="9391727" y="1452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145635</xdr:rowOff>
    </xdr:from>
    <xdr:ext cx="469744" cy="259045"/>
    <xdr:sp macro="" textlink="">
      <xdr:nvSpPr>
        <xdr:cNvPr id="325" name="n_2mainValue【公営住宅】&#10;一人当たり面積"/>
        <xdr:cNvSpPr txBox="1"/>
      </xdr:nvSpPr>
      <xdr:spPr>
        <a:xfrm>
          <a:off x="8515427" y="1454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151579</xdr:rowOff>
    </xdr:from>
    <xdr:ext cx="469744" cy="259045"/>
    <xdr:sp macro="" textlink="">
      <xdr:nvSpPr>
        <xdr:cNvPr id="326" name="n_3mainValue【公営住宅】&#10;一人当たり面積"/>
        <xdr:cNvSpPr txBox="1"/>
      </xdr:nvSpPr>
      <xdr:spPr>
        <a:xfrm>
          <a:off x="7626427" y="1455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3" name="直線コネクタ 35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4" name="テキスト ボックス 35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5" name="直線コネクタ 35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6" name="テキスト ボックス 35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7" name="直線コネクタ 35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8" name="テキスト ボックス 35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9" name="直線コネクタ 35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0" name="テキスト ボックス 35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1" name="直線コネクタ 36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2" name="テキスト ボックス 36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3" name="直線コネクタ 36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4" name="テキスト ボックス 36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68" name="直線コネクタ 367"/>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69"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70" name="直線コネクタ 369"/>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2" name="直線コネクタ 37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373" name="【認定こども園・幼稚園・保育所】&#10;有形固定資産減価償却率平均値テキスト"/>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74" name="フローチャート: 判断 373"/>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75" name="フローチャート: 判断 374"/>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76" name="フローチャート: 判断 375"/>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77" name="フローチャート: 判断 376"/>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383" name="楕円 382"/>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61323</xdr:rowOff>
    </xdr:from>
    <xdr:to>
      <xdr:col>76</xdr:col>
      <xdr:colOff>165100</xdr:colOff>
      <xdr:row>40</xdr:row>
      <xdr:rowOff>162923</xdr:rowOff>
    </xdr:to>
    <xdr:sp macro="" textlink="">
      <xdr:nvSpPr>
        <xdr:cNvPr id="384" name="楕円 383"/>
        <xdr:cNvSpPr/>
      </xdr:nvSpPr>
      <xdr:spPr>
        <a:xfrm>
          <a:off x="14541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76200</xdr:rowOff>
    </xdr:from>
    <xdr:to>
      <xdr:col>81</xdr:col>
      <xdr:colOff>50800</xdr:colOff>
      <xdr:row>40</xdr:row>
      <xdr:rowOff>112123</xdr:rowOff>
    </xdr:to>
    <xdr:cxnSp macro="">
      <xdr:nvCxnSpPr>
        <xdr:cNvPr id="385" name="直線コネクタ 384"/>
        <xdr:cNvCxnSpPr/>
      </xdr:nvCxnSpPr>
      <xdr:spPr>
        <a:xfrm flipV="1">
          <a:off x="14592300" y="69342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97246</xdr:rowOff>
    </xdr:from>
    <xdr:to>
      <xdr:col>72</xdr:col>
      <xdr:colOff>38100</xdr:colOff>
      <xdr:row>41</xdr:row>
      <xdr:rowOff>27396</xdr:rowOff>
    </xdr:to>
    <xdr:sp macro="" textlink="">
      <xdr:nvSpPr>
        <xdr:cNvPr id="386" name="楕円 385"/>
        <xdr:cNvSpPr/>
      </xdr:nvSpPr>
      <xdr:spPr>
        <a:xfrm>
          <a:off x="136525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112123</xdr:rowOff>
    </xdr:from>
    <xdr:to>
      <xdr:col>76</xdr:col>
      <xdr:colOff>114300</xdr:colOff>
      <xdr:row>40</xdr:row>
      <xdr:rowOff>148046</xdr:rowOff>
    </xdr:to>
    <xdr:cxnSp macro="">
      <xdr:nvCxnSpPr>
        <xdr:cNvPr id="387" name="直線コネクタ 386"/>
        <xdr:cNvCxnSpPr/>
      </xdr:nvCxnSpPr>
      <xdr:spPr>
        <a:xfrm flipV="1">
          <a:off x="13703300" y="69701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70049</xdr:rowOff>
    </xdr:from>
    <xdr:ext cx="405111" cy="259045"/>
    <xdr:sp macro="" textlink="">
      <xdr:nvSpPr>
        <xdr:cNvPr id="388" name="n_1aveValue【認定こども園・幼稚園・保育所】&#10;有形固定資産減価償却率"/>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12899</xdr:rowOff>
    </xdr:from>
    <xdr:ext cx="405111" cy="259045"/>
    <xdr:sp macro="" textlink="">
      <xdr:nvSpPr>
        <xdr:cNvPr id="389" name="n_2aveValue【認定こども園・幼稚園・保育所】&#10;有形固定資産減価償却率"/>
        <xdr:cNvSpPr txBox="1"/>
      </xdr:nvSpPr>
      <xdr:spPr>
        <a:xfrm>
          <a:off x="14389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390" name="n_3aveValue【認定こども園・幼稚園・保育所】&#10;有形固定資産減価償却率"/>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118127</xdr:rowOff>
    </xdr:from>
    <xdr:ext cx="405111" cy="259045"/>
    <xdr:sp macro="" textlink="">
      <xdr:nvSpPr>
        <xdr:cNvPr id="391" name="n_1mainValue【認定こども園・幼稚園・保育所】&#10;有形固定資産減価償却率"/>
        <xdr:cNvSpPr txBox="1"/>
      </xdr:nvSpPr>
      <xdr:spPr>
        <a:xfrm>
          <a:off x="15266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154050</xdr:rowOff>
    </xdr:from>
    <xdr:ext cx="405111" cy="259045"/>
    <xdr:sp macro="" textlink="">
      <xdr:nvSpPr>
        <xdr:cNvPr id="392" name="n_2mainValue【認定こども園・幼稚園・保育所】&#10;有形固定資産減価償却率"/>
        <xdr:cNvSpPr txBox="1"/>
      </xdr:nvSpPr>
      <xdr:spPr>
        <a:xfrm>
          <a:off x="143897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18523</xdr:rowOff>
    </xdr:from>
    <xdr:ext cx="405111" cy="259045"/>
    <xdr:sp macro="" textlink="">
      <xdr:nvSpPr>
        <xdr:cNvPr id="393" name="n_3mainValue【認定こども園・幼稚園・保育所】&#10;有形固定資産減価償却率"/>
        <xdr:cNvSpPr txBox="1"/>
      </xdr:nvSpPr>
      <xdr:spPr>
        <a:xfrm>
          <a:off x="13500744" y="704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17" name="直線コネクタ 416"/>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18"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19" name="直線コネクタ 418"/>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20"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21" name="直線コネクタ 420"/>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54627</xdr:rowOff>
    </xdr:from>
    <xdr:ext cx="469744" cy="259045"/>
    <xdr:sp macro="" textlink="">
      <xdr:nvSpPr>
        <xdr:cNvPr id="422" name="【認定こども園・幼稚園・保育所】&#10;一人当たり面積平均値テキスト"/>
        <xdr:cNvSpPr txBox="1"/>
      </xdr:nvSpPr>
      <xdr:spPr>
        <a:xfrm>
          <a:off x="22199600" y="6741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23" name="フローチャート: 判断 422"/>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24" name="フローチャート: 判断 423"/>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25" name="フローチャート: 判断 424"/>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26" name="フローチャート: 判断 425"/>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129540</xdr:rowOff>
    </xdr:from>
    <xdr:to>
      <xdr:col>112</xdr:col>
      <xdr:colOff>38100</xdr:colOff>
      <xdr:row>40</xdr:row>
      <xdr:rowOff>59690</xdr:rowOff>
    </xdr:to>
    <xdr:sp macro="" textlink="">
      <xdr:nvSpPr>
        <xdr:cNvPr id="432" name="楕円 431"/>
        <xdr:cNvSpPr/>
      </xdr:nvSpPr>
      <xdr:spPr>
        <a:xfrm>
          <a:off x="21272500" y="681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137160</xdr:rowOff>
    </xdr:from>
    <xdr:to>
      <xdr:col>107</xdr:col>
      <xdr:colOff>101600</xdr:colOff>
      <xdr:row>40</xdr:row>
      <xdr:rowOff>67310</xdr:rowOff>
    </xdr:to>
    <xdr:sp macro="" textlink="">
      <xdr:nvSpPr>
        <xdr:cNvPr id="433" name="楕円 432"/>
        <xdr:cNvSpPr/>
      </xdr:nvSpPr>
      <xdr:spPr>
        <a:xfrm>
          <a:off x="20383500" y="6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8890</xdr:rowOff>
    </xdr:from>
    <xdr:to>
      <xdr:col>111</xdr:col>
      <xdr:colOff>177800</xdr:colOff>
      <xdr:row>40</xdr:row>
      <xdr:rowOff>16510</xdr:rowOff>
    </xdr:to>
    <xdr:cxnSp macro="">
      <xdr:nvCxnSpPr>
        <xdr:cNvPr id="434" name="直線コネクタ 433"/>
        <xdr:cNvCxnSpPr/>
      </xdr:nvCxnSpPr>
      <xdr:spPr>
        <a:xfrm flipV="1">
          <a:off x="20434300" y="68668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144780</xdr:rowOff>
    </xdr:from>
    <xdr:to>
      <xdr:col>102</xdr:col>
      <xdr:colOff>165100</xdr:colOff>
      <xdr:row>40</xdr:row>
      <xdr:rowOff>74930</xdr:rowOff>
    </xdr:to>
    <xdr:sp macro="" textlink="">
      <xdr:nvSpPr>
        <xdr:cNvPr id="435" name="楕円 434"/>
        <xdr:cNvSpPr/>
      </xdr:nvSpPr>
      <xdr:spPr>
        <a:xfrm>
          <a:off x="19494500" y="68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16510</xdr:rowOff>
    </xdr:from>
    <xdr:to>
      <xdr:col>107</xdr:col>
      <xdr:colOff>50800</xdr:colOff>
      <xdr:row>40</xdr:row>
      <xdr:rowOff>24130</xdr:rowOff>
    </xdr:to>
    <xdr:cxnSp macro="">
      <xdr:nvCxnSpPr>
        <xdr:cNvPr id="436" name="直線コネクタ 435"/>
        <xdr:cNvCxnSpPr/>
      </xdr:nvCxnSpPr>
      <xdr:spPr>
        <a:xfrm flipV="1">
          <a:off x="19545300" y="68745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165117</xdr:rowOff>
    </xdr:from>
    <xdr:ext cx="469744" cy="259045"/>
    <xdr:sp macro="" textlink="">
      <xdr:nvSpPr>
        <xdr:cNvPr id="437" name="n_1aveValue【認定こども園・幼稚園・保育所】&#10;一人当たり面積"/>
        <xdr:cNvSpPr txBox="1"/>
      </xdr:nvSpPr>
      <xdr:spPr>
        <a:xfrm>
          <a:off x="21075727" y="65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438" name="n_2aveValue【認定こども園・幼稚園・保育所】&#10;一人当たり面積"/>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54627</xdr:rowOff>
    </xdr:from>
    <xdr:ext cx="469744" cy="259045"/>
    <xdr:sp macro="" textlink="">
      <xdr:nvSpPr>
        <xdr:cNvPr id="439" name="n_3aveValue【認定こども園・幼稚園・保育所】&#10;一人当たり面積"/>
        <xdr:cNvSpPr txBox="1"/>
      </xdr:nvSpPr>
      <xdr:spPr>
        <a:xfrm>
          <a:off x="19310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50817</xdr:rowOff>
    </xdr:from>
    <xdr:ext cx="469744" cy="259045"/>
    <xdr:sp macro="" textlink="">
      <xdr:nvSpPr>
        <xdr:cNvPr id="440" name="n_1mainValue【認定こども園・幼稚園・保育所】&#10;一人当たり面積"/>
        <xdr:cNvSpPr txBox="1"/>
      </xdr:nvSpPr>
      <xdr:spPr>
        <a:xfrm>
          <a:off x="21075727" y="69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58437</xdr:rowOff>
    </xdr:from>
    <xdr:ext cx="469744" cy="259045"/>
    <xdr:sp macro="" textlink="">
      <xdr:nvSpPr>
        <xdr:cNvPr id="441" name="n_2mainValue【認定こども園・幼稚園・保育所】&#10;一人当たり面積"/>
        <xdr:cNvSpPr txBox="1"/>
      </xdr:nvSpPr>
      <xdr:spPr>
        <a:xfrm>
          <a:off x="20199427" y="691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66057</xdr:rowOff>
    </xdr:from>
    <xdr:ext cx="469744" cy="259045"/>
    <xdr:sp macro="" textlink="">
      <xdr:nvSpPr>
        <xdr:cNvPr id="442" name="n_3mainValue【認定こども園・幼稚園・保育所】&#10;一人当たり面積"/>
        <xdr:cNvSpPr txBox="1"/>
      </xdr:nvSpPr>
      <xdr:spPr>
        <a:xfrm>
          <a:off x="19310427" y="692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3" name="テキスト ボックス 45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4" name="直線コネクタ 45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5" name="テキスト ボックス 45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6" name="直線コネクタ 45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7" name="テキスト ボックス 45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8" name="直線コネクタ 45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9" name="テキスト ボックス 45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0" name="直線コネクタ 45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1" name="テキスト ボックス 46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2" name="直線コネクタ 46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3" name="テキスト ボックス 46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67" name="直線コネクタ 466"/>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68"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69" name="直線コネクタ 468"/>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70"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71" name="直線コネクタ 470"/>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72" name="【学校施設】&#10;有形固定資産減価償却率平均値テキスト"/>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73" name="フローチャート: 判断 472"/>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74" name="フローチャート: 判断 47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75" name="フローチャート: 判断 474"/>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476" name="フローチャート: 判断 475"/>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482" name="楕円 481"/>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483" name="楕円 482"/>
        <xdr:cNvSpPr/>
      </xdr:nvSpPr>
      <xdr:spPr>
        <a:xfrm>
          <a:off x="14541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22860</xdr:rowOff>
    </xdr:to>
    <xdr:cxnSp macro="">
      <xdr:nvCxnSpPr>
        <xdr:cNvPr id="484" name="直線コネクタ 483"/>
        <xdr:cNvCxnSpPr/>
      </xdr:nvCxnSpPr>
      <xdr:spPr>
        <a:xfrm flipV="1">
          <a:off x="14592300" y="10287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12065</xdr:rowOff>
    </xdr:from>
    <xdr:to>
      <xdr:col>72</xdr:col>
      <xdr:colOff>38100</xdr:colOff>
      <xdr:row>60</xdr:row>
      <xdr:rowOff>113665</xdr:rowOff>
    </xdr:to>
    <xdr:sp macro="" textlink="">
      <xdr:nvSpPr>
        <xdr:cNvPr id="485" name="楕円 484"/>
        <xdr:cNvSpPr/>
      </xdr:nvSpPr>
      <xdr:spPr>
        <a:xfrm>
          <a:off x="13652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22860</xdr:rowOff>
    </xdr:from>
    <xdr:to>
      <xdr:col>76</xdr:col>
      <xdr:colOff>114300</xdr:colOff>
      <xdr:row>60</xdr:row>
      <xdr:rowOff>62865</xdr:rowOff>
    </xdr:to>
    <xdr:cxnSp macro="">
      <xdr:nvCxnSpPr>
        <xdr:cNvPr id="486" name="直線コネクタ 485"/>
        <xdr:cNvCxnSpPr/>
      </xdr:nvCxnSpPr>
      <xdr:spPr>
        <a:xfrm flipV="1">
          <a:off x="13703300" y="103098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487" name="n_1ave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88"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150512</xdr:rowOff>
    </xdr:from>
    <xdr:ext cx="405111" cy="259045"/>
    <xdr:sp macro="" textlink="">
      <xdr:nvSpPr>
        <xdr:cNvPr id="489" name="n_3aveValue【学校施設】&#10;有形固定資産減価償却率"/>
        <xdr:cNvSpPr txBox="1"/>
      </xdr:nvSpPr>
      <xdr:spPr>
        <a:xfrm>
          <a:off x="13500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67327</xdr:rowOff>
    </xdr:from>
    <xdr:ext cx="405111" cy="259045"/>
    <xdr:sp macro="" textlink="">
      <xdr:nvSpPr>
        <xdr:cNvPr id="490" name="n_1mainValue【学校施設】&#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491" name="n_2mainValue【学校施設】&#10;有形固定資産減価償却率"/>
        <xdr:cNvSpPr txBox="1"/>
      </xdr:nvSpPr>
      <xdr:spPr>
        <a:xfrm>
          <a:off x="14389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492" name="n_3main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3" name="直線コネクタ 50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4" name="テキスト ボックス 50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5" name="直線コネクタ 50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6" name="テキスト ボックス 50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7" name="直線コネクタ 50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8" name="テキスト ボックス 50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9" name="直線コネクタ 50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0" name="テキスト ボックス 50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1" name="直線コネクタ 51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2" name="テキスト ボックス 51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3" name="直線コネクタ 51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4" name="テキスト ボックス 51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18" name="直線コネクタ 517"/>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19"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20" name="直線コネクタ 519"/>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21"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22" name="直線コネクタ 521"/>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523" name="【学校施設】&#10;一人当たり面積平均値テキスト"/>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24" name="フローチャート: 判断 523"/>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25" name="フローチャート: 判断 524"/>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26" name="フローチャート: 判断 525"/>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527" name="フローチャート: 判断 526"/>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12555</xdr:rowOff>
    </xdr:from>
    <xdr:to>
      <xdr:col>112</xdr:col>
      <xdr:colOff>38100</xdr:colOff>
      <xdr:row>62</xdr:row>
      <xdr:rowOff>114155</xdr:rowOff>
    </xdr:to>
    <xdr:sp macro="" textlink="">
      <xdr:nvSpPr>
        <xdr:cNvPr id="533" name="楕円 532"/>
        <xdr:cNvSpPr/>
      </xdr:nvSpPr>
      <xdr:spPr>
        <a:xfrm>
          <a:off x="21272500" y="106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170289</xdr:rowOff>
    </xdr:from>
    <xdr:to>
      <xdr:col>107</xdr:col>
      <xdr:colOff>101600</xdr:colOff>
      <xdr:row>61</xdr:row>
      <xdr:rowOff>100439</xdr:rowOff>
    </xdr:to>
    <xdr:sp macro="" textlink="">
      <xdr:nvSpPr>
        <xdr:cNvPr id="534" name="楕円 533"/>
        <xdr:cNvSpPr/>
      </xdr:nvSpPr>
      <xdr:spPr>
        <a:xfrm>
          <a:off x="20383500" y="1045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49639</xdr:rowOff>
    </xdr:from>
    <xdr:to>
      <xdr:col>111</xdr:col>
      <xdr:colOff>177800</xdr:colOff>
      <xdr:row>62</xdr:row>
      <xdr:rowOff>63355</xdr:rowOff>
    </xdr:to>
    <xdr:cxnSp macro="">
      <xdr:nvCxnSpPr>
        <xdr:cNvPr id="535" name="直線コネクタ 534"/>
        <xdr:cNvCxnSpPr/>
      </xdr:nvCxnSpPr>
      <xdr:spPr>
        <a:xfrm>
          <a:off x="20434300" y="10508089"/>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11902</xdr:rowOff>
    </xdr:from>
    <xdr:to>
      <xdr:col>102</xdr:col>
      <xdr:colOff>165100</xdr:colOff>
      <xdr:row>61</xdr:row>
      <xdr:rowOff>113502</xdr:rowOff>
    </xdr:to>
    <xdr:sp macro="" textlink="">
      <xdr:nvSpPr>
        <xdr:cNvPr id="536" name="楕円 535"/>
        <xdr:cNvSpPr/>
      </xdr:nvSpPr>
      <xdr:spPr>
        <a:xfrm>
          <a:off x="19494500" y="104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49639</xdr:rowOff>
    </xdr:from>
    <xdr:to>
      <xdr:col>107</xdr:col>
      <xdr:colOff>50800</xdr:colOff>
      <xdr:row>61</xdr:row>
      <xdr:rowOff>62702</xdr:rowOff>
    </xdr:to>
    <xdr:cxnSp macro="">
      <xdr:nvCxnSpPr>
        <xdr:cNvPr id="537" name="直線コネクタ 536"/>
        <xdr:cNvCxnSpPr/>
      </xdr:nvCxnSpPr>
      <xdr:spPr>
        <a:xfrm flipV="1">
          <a:off x="19545300" y="1050808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96392</xdr:rowOff>
    </xdr:from>
    <xdr:ext cx="469744" cy="259045"/>
    <xdr:sp macro="" textlink="">
      <xdr:nvSpPr>
        <xdr:cNvPr id="538" name="n_1aveValue【学校施設】&#10;一人当たり面積"/>
        <xdr:cNvSpPr txBox="1"/>
      </xdr:nvSpPr>
      <xdr:spPr>
        <a:xfrm>
          <a:off x="21075727" y="100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539" name="n_2aveValue【学校施設】&#10;一人当たり面積"/>
        <xdr:cNvSpPr txBox="1"/>
      </xdr:nvSpPr>
      <xdr:spPr>
        <a:xfrm>
          <a:off x="20199427" y="100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540" name="n_3aveValue【学校施設】&#10;一人当たり面積"/>
        <xdr:cNvSpPr txBox="1"/>
      </xdr:nvSpPr>
      <xdr:spPr>
        <a:xfrm>
          <a:off x="19310427" y="100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105282</xdr:rowOff>
    </xdr:from>
    <xdr:ext cx="469744" cy="259045"/>
    <xdr:sp macro="" textlink="">
      <xdr:nvSpPr>
        <xdr:cNvPr id="541" name="n_1mainValue【学校施設】&#10;一人当たり面積"/>
        <xdr:cNvSpPr txBox="1"/>
      </xdr:nvSpPr>
      <xdr:spPr>
        <a:xfrm>
          <a:off x="21075727" y="1073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91566</xdr:rowOff>
    </xdr:from>
    <xdr:ext cx="469744" cy="259045"/>
    <xdr:sp macro="" textlink="">
      <xdr:nvSpPr>
        <xdr:cNvPr id="542" name="n_2mainValue【学校施設】&#10;一人当たり面積"/>
        <xdr:cNvSpPr txBox="1"/>
      </xdr:nvSpPr>
      <xdr:spPr>
        <a:xfrm>
          <a:off x="20199427" y="1055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104629</xdr:rowOff>
    </xdr:from>
    <xdr:ext cx="469744" cy="259045"/>
    <xdr:sp macro="" textlink="">
      <xdr:nvSpPr>
        <xdr:cNvPr id="543" name="n_3mainValue【学校施設】&#10;一人当たり面積"/>
        <xdr:cNvSpPr txBox="1"/>
      </xdr:nvSpPr>
      <xdr:spPr>
        <a:xfrm>
          <a:off x="19310427" y="1056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0" name="正方形/長方形 5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1" name="正方形/長方形 5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2" name="正方形/長方形 5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3" name="正方形/長方形 5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4" name="正方形/長方形 5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5" name="正方形/長方形 5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6" name="正方形/長方形 5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正方形/長方形 5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8" name="テキスト ボックス 5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9" name="直線コネクタ 5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0" name="直線コネクタ 56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1" name="テキスト ボックス 57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2" name="直線コネクタ 57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3" name="テキスト ボックス 57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4" name="直線コネクタ 57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5" name="テキスト ボックス 57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6" name="直線コネクタ 57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7" name="テキスト ボックス 57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8" name="直線コネクタ 57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9" name="テキスト ボックス 57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0" name="直線コネクタ 57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1" name="テキスト ボックス 58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2" name="直線コネクタ 5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3" name="テキスト ボックス 5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85" name="直線コネクタ 584"/>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86"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87" name="直線コネクタ 586"/>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9" name="直線コネクタ 58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590" name="【公民館】&#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91" name="フローチャート: 判断 590"/>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592" name="フローチャート: 判断 591"/>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593" name="フローチャート: 判断 592"/>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594" name="フローチャート: 判断 593"/>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5" name="テキスト ボックス 5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6" name="テキスト ボックス 5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7" name="テキスト ボックス 5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8" name="テキスト ボックス 5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9" name="テキスト ボックス 5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2539</xdr:rowOff>
    </xdr:from>
    <xdr:to>
      <xdr:col>81</xdr:col>
      <xdr:colOff>101600</xdr:colOff>
      <xdr:row>104</xdr:row>
      <xdr:rowOff>104139</xdr:rowOff>
    </xdr:to>
    <xdr:sp macro="" textlink="">
      <xdr:nvSpPr>
        <xdr:cNvPr id="600" name="楕円 599"/>
        <xdr:cNvSpPr/>
      </xdr:nvSpPr>
      <xdr:spPr>
        <a:xfrm>
          <a:off x="15430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156029</xdr:rowOff>
    </xdr:from>
    <xdr:to>
      <xdr:col>76</xdr:col>
      <xdr:colOff>165100</xdr:colOff>
      <xdr:row>101</xdr:row>
      <xdr:rowOff>86179</xdr:rowOff>
    </xdr:to>
    <xdr:sp macro="" textlink="">
      <xdr:nvSpPr>
        <xdr:cNvPr id="601" name="楕円 600"/>
        <xdr:cNvSpPr/>
      </xdr:nvSpPr>
      <xdr:spPr>
        <a:xfrm>
          <a:off x="14541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35379</xdr:rowOff>
    </xdr:from>
    <xdr:to>
      <xdr:col>81</xdr:col>
      <xdr:colOff>50800</xdr:colOff>
      <xdr:row>104</xdr:row>
      <xdr:rowOff>53339</xdr:rowOff>
    </xdr:to>
    <xdr:cxnSp macro="">
      <xdr:nvCxnSpPr>
        <xdr:cNvPr id="602" name="直線コネクタ 601"/>
        <xdr:cNvCxnSpPr/>
      </xdr:nvCxnSpPr>
      <xdr:spPr>
        <a:xfrm>
          <a:off x="14592300" y="17351829"/>
          <a:ext cx="889000" cy="53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17236</xdr:rowOff>
    </xdr:from>
    <xdr:to>
      <xdr:col>72</xdr:col>
      <xdr:colOff>38100</xdr:colOff>
      <xdr:row>101</xdr:row>
      <xdr:rowOff>118836</xdr:rowOff>
    </xdr:to>
    <xdr:sp macro="" textlink="">
      <xdr:nvSpPr>
        <xdr:cNvPr id="603" name="楕円 602"/>
        <xdr:cNvSpPr/>
      </xdr:nvSpPr>
      <xdr:spPr>
        <a:xfrm>
          <a:off x="13652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35379</xdr:rowOff>
    </xdr:from>
    <xdr:to>
      <xdr:col>76</xdr:col>
      <xdr:colOff>114300</xdr:colOff>
      <xdr:row>101</xdr:row>
      <xdr:rowOff>68036</xdr:rowOff>
    </xdr:to>
    <xdr:cxnSp macro="">
      <xdr:nvCxnSpPr>
        <xdr:cNvPr id="604" name="直線コネクタ 603"/>
        <xdr:cNvCxnSpPr/>
      </xdr:nvCxnSpPr>
      <xdr:spPr>
        <a:xfrm flipV="1">
          <a:off x="13703300" y="17351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83111</xdr:rowOff>
    </xdr:from>
    <xdr:ext cx="405111" cy="259045"/>
    <xdr:sp macro="" textlink="">
      <xdr:nvSpPr>
        <xdr:cNvPr id="605" name="n_1aveValue【公民館】&#10;有形固定資産減価償却率"/>
        <xdr:cNvSpPr txBox="1"/>
      </xdr:nvSpPr>
      <xdr:spPr>
        <a:xfrm>
          <a:off x="152660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606" name="n_2aveValue【公民館】&#10;有形固定資産減価償却率"/>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85470</xdr:rowOff>
    </xdr:from>
    <xdr:ext cx="405111" cy="259045"/>
    <xdr:sp macro="" textlink="">
      <xdr:nvSpPr>
        <xdr:cNvPr id="607" name="n_3aveValue【公民館】&#10;有形固定資産減価償却率"/>
        <xdr:cNvSpPr txBox="1"/>
      </xdr:nvSpPr>
      <xdr:spPr>
        <a:xfrm>
          <a:off x="13500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95266</xdr:rowOff>
    </xdr:from>
    <xdr:ext cx="405111" cy="259045"/>
    <xdr:sp macro="" textlink="">
      <xdr:nvSpPr>
        <xdr:cNvPr id="608" name="n_1mainValue【公民館】&#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102706</xdr:rowOff>
    </xdr:from>
    <xdr:ext cx="405111" cy="259045"/>
    <xdr:sp macro="" textlink="">
      <xdr:nvSpPr>
        <xdr:cNvPr id="609" name="n_2mainValue【公民館】&#10;有形固定資産減価償却率"/>
        <xdr:cNvSpPr txBox="1"/>
      </xdr:nvSpPr>
      <xdr:spPr>
        <a:xfrm>
          <a:off x="1438974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135363</xdr:rowOff>
    </xdr:from>
    <xdr:ext cx="405111" cy="259045"/>
    <xdr:sp macro="" textlink="">
      <xdr:nvSpPr>
        <xdr:cNvPr id="610" name="n_3mainValue【公民館】&#10;有形固定資産減価償却率"/>
        <xdr:cNvSpPr txBox="1"/>
      </xdr:nvSpPr>
      <xdr:spPr>
        <a:xfrm>
          <a:off x="1350074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1" name="正方形/長方形 6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2" name="正方形/長方形 6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3" name="正方形/長方形 6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4" name="正方形/長方形 6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5" name="正方形/長方形 6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6" name="正方形/長方形 6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7" name="正方形/長方形 6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8" name="正方形/長方形 6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9" name="テキスト ボックス 6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0" name="直線コネクタ 6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1" name="直線コネクタ 62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2" name="テキスト ボックス 62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3" name="直線コネクタ 62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4" name="テキスト ボックス 62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5" name="直線コネクタ 62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6" name="テキスト ボックス 62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7" name="直線コネクタ 62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8" name="テキスト ボックス 62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9" name="直線コネクタ 6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0" name="テキスト ボックス 6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632" name="直線コネクタ 631"/>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33"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34" name="直線コネクタ 633"/>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635"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636" name="直線コネクタ 635"/>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146017</xdr:rowOff>
    </xdr:from>
    <xdr:ext cx="469744" cy="259045"/>
    <xdr:sp macro="" textlink="">
      <xdr:nvSpPr>
        <xdr:cNvPr id="637" name="【公民館】&#10;一人当たり面積平均値テキスト"/>
        <xdr:cNvSpPr txBox="1"/>
      </xdr:nvSpPr>
      <xdr:spPr>
        <a:xfrm>
          <a:off x="22199600" y="18319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638" name="フローチャート: 判断 637"/>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639" name="フローチャート: 判断 638"/>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40" name="フローチャート: 判断 639"/>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641" name="フローチャート: 判断 640"/>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2" name="テキスト ボックス 6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3" name="テキスト ボックス 6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4" name="テキスト ボックス 6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5" name="テキスト ボックス 6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6" name="テキスト ボックス 6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61976</xdr:rowOff>
    </xdr:from>
    <xdr:to>
      <xdr:col>112</xdr:col>
      <xdr:colOff>38100</xdr:colOff>
      <xdr:row>107</xdr:row>
      <xdr:rowOff>163576</xdr:rowOff>
    </xdr:to>
    <xdr:sp macro="" textlink="">
      <xdr:nvSpPr>
        <xdr:cNvPr id="647" name="楕円 646"/>
        <xdr:cNvSpPr/>
      </xdr:nvSpPr>
      <xdr:spPr>
        <a:xfrm>
          <a:off x="212725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64263</xdr:rowOff>
    </xdr:from>
    <xdr:to>
      <xdr:col>107</xdr:col>
      <xdr:colOff>101600</xdr:colOff>
      <xdr:row>107</xdr:row>
      <xdr:rowOff>165863</xdr:rowOff>
    </xdr:to>
    <xdr:sp macro="" textlink="">
      <xdr:nvSpPr>
        <xdr:cNvPr id="648" name="楕円 647"/>
        <xdr:cNvSpPr/>
      </xdr:nvSpPr>
      <xdr:spPr>
        <a:xfrm>
          <a:off x="20383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112776</xdr:rowOff>
    </xdr:from>
    <xdr:to>
      <xdr:col>111</xdr:col>
      <xdr:colOff>177800</xdr:colOff>
      <xdr:row>107</xdr:row>
      <xdr:rowOff>115063</xdr:rowOff>
    </xdr:to>
    <xdr:cxnSp macro="">
      <xdr:nvCxnSpPr>
        <xdr:cNvPr id="649" name="直線コネクタ 648"/>
        <xdr:cNvCxnSpPr/>
      </xdr:nvCxnSpPr>
      <xdr:spPr>
        <a:xfrm flipV="1">
          <a:off x="20434300" y="184579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67005</xdr:rowOff>
    </xdr:from>
    <xdr:to>
      <xdr:col>102</xdr:col>
      <xdr:colOff>165100</xdr:colOff>
      <xdr:row>107</xdr:row>
      <xdr:rowOff>168605</xdr:rowOff>
    </xdr:to>
    <xdr:sp macro="" textlink="">
      <xdr:nvSpPr>
        <xdr:cNvPr id="650" name="楕円 649"/>
        <xdr:cNvSpPr/>
      </xdr:nvSpPr>
      <xdr:spPr>
        <a:xfrm>
          <a:off x="19494500" y="18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115063</xdr:rowOff>
    </xdr:from>
    <xdr:to>
      <xdr:col>107</xdr:col>
      <xdr:colOff>50800</xdr:colOff>
      <xdr:row>107</xdr:row>
      <xdr:rowOff>117805</xdr:rowOff>
    </xdr:to>
    <xdr:cxnSp macro="">
      <xdr:nvCxnSpPr>
        <xdr:cNvPr id="651" name="直線コネクタ 650"/>
        <xdr:cNvCxnSpPr/>
      </xdr:nvCxnSpPr>
      <xdr:spPr>
        <a:xfrm flipV="1">
          <a:off x="19545300" y="18460213"/>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114724</xdr:rowOff>
    </xdr:from>
    <xdr:ext cx="469744" cy="259045"/>
    <xdr:sp macro="" textlink="">
      <xdr:nvSpPr>
        <xdr:cNvPr id="652" name="n_1aveValue【公民館】&#10;一人当たり面積"/>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653"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149928</xdr:rowOff>
    </xdr:from>
    <xdr:ext cx="469744" cy="259045"/>
    <xdr:sp macro="" textlink="">
      <xdr:nvSpPr>
        <xdr:cNvPr id="654" name="n_3aveValue【公民館】&#10;一人当たり面積"/>
        <xdr:cNvSpPr txBox="1"/>
      </xdr:nvSpPr>
      <xdr:spPr>
        <a:xfrm>
          <a:off x="19310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154703</xdr:rowOff>
    </xdr:from>
    <xdr:ext cx="469744" cy="259045"/>
    <xdr:sp macro="" textlink="">
      <xdr:nvSpPr>
        <xdr:cNvPr id="655" name="n_1mainValue【公民館】&#10;一人当たり面積"/>
        <xdr:cNvSpPr txBox="1"/>
      </xdr:nvSpPr>
      <xdr:spPr>
        <a:xfrm>
          <a:off x="21075727" y="184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156990</xdr:rowOff>
    </xdr:from>
    <xdr:ext cx="469744" cy="259045"/>
    <xdr:sp macro="" textlink="">
      <xdr:nvSpPr>
        <xdr:cNvPr id="656" name="n_2mainValue【公民館】&#10;一人当たり面積"/>
        <xdr:cNvSpPr txBox="1"/>
      </xdr:nvSpPr>
      <xdr:spPr>
        <a:xfrm>
          <a:off x="20199427" y="1850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159732</xdr:rowOff>
    </xdr:from>
    <xdr:ext cx="469744" cy="259045"/>
    <xdr:sp macro="" textlink="">
      <xdr:nvSpPr>
        <xdr:cNvPr id="657" name="n_3mainValue【公民館】&#10;一人当たり面積"/>
        <xdr:cNvSpPr txBox="1"/>
      </xdr:nvSpPr>
      <xdr:spPr>
        <a:xfrm>
          <a:off x="19310427" y="1850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町唯一の保育園は</a:t>
          </a:r>
          <a:r>
            <a:rPr kumimoji="1" lang="en-US" altLang="ja-JP" sz="1300">
              <a:latin typeface="ＭＳ Ｐゴシック" panose="020B0600070205080204" pitchFamily="50" charset="-128"/>
              <a:ea typeface="ＭＳ Ｐゴシック" panose="020B0600070205080204" pitchFamily="50" charset="-128"/>
            </a:rPr>
            <a:t>H20</a:t>
          </a:r>
          <a:r>
            <a:rPr kumimoji="1" lang="ja-JP" altLang="en-US" sz="1300">
              <a:latin typeface="ＭＳ Ｐゴシック" panose="020B0600070205080204" pitchFamily="50" charset="-128"/>
              <a:ea typeface="ＭＳ Ｐゴシック" panose="020B0600070205080204" pitchFamily="50" charset="-128"/>
            </a:rPr>
            <a:t>統合時に整備しており、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有形固定資産減価償却率は</a:t>
          </a:r>
          <a:r>
            <a:rPr kumimoji="1" lang="en-US" altLang="ja-JP" sz="1300">
              <a:latin typeface="ＭＳ Ｐゴシック" panose="020B0600070205080204" pitchFamily="50" charset="-128"/>
              <a:ea typeface="ＭＳ Ｐゴシック" panose="020B0600070205080204" pitchFamily="50" charset="-128"/>
            </a:rPr>
            <a:t>22.0%</a:t>
          </a:r>
          <a:r>
            <a:rPr kumimoji="1" lang="ja-JP" altLang="en-US" sz="1300">
              <a:latin typeface="ＭＳ Ｐゴシック" panose="020B0600070205080204" pitchFamily="50" charset="-128"/>
              <a:ea typeface="ＭＳ Ｐゴシック" panose="020B0600070205080204" pitchFamily="50" charset="-128"/>
            </a:rPr>
            <a:t>と低くなっている。学校施設については、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有形固定資産減価償却率が類似団体よりも高くなっており、中学校の老朽化も進んでいるため今後の管理運営方針を検討していく必要がある。公民館については、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に中央公民館耐震改修事業を行っているため、有形固定資産減価償却率は低くなった。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算定については、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頃の完了を目標に作業を進めている状況である。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山形県舟形町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5,378
5,349
119.04
5,581,484
5,301,519
162,956
2,544,921
4,189,046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72" name="直線コネクタ 71"/>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3"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4" name="直線コネクタ 73"/>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77" name="【体育館・プール】&#10;有形固定資産減価償却率平均値テキスト"/>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78" name="フローチャート: 判断 77"/>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79" name="フローチャート: 判断 78"/>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108602</xdr:rowOff>
    </xdr:from>
    <xdr:ext cx="405111" cy="259045"/>
    <xdr:sp macro="" textlink="">
      <xdr:nvSpPr>
        <xdr:cNvPr id="80" name="n_1aveValue【体育館・プール】&#10;有形固定資産減価償却率"/>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81" name="フローチャート: 判断 80"/>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34307</xdr:rowOff>
    </xdr:from>
    <xdr:ext cx="405111" cy="259045"/>
    <xdr:sp macro="" textlink="">
      <xdr:nvSpPr>
        <xdr:cNvPr id="82" name="n_2aveValue【体育館・プール】&#10;有形固定資産減価償却率"/>
        <xdr:cNvSpPr txBox="1"/>
      </xdr:nvSpPr>
      <xdr:spPr>
        <a:xfrm>
          <a:off x="2705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83" name="フローチャート: 判断 82"/>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72407</xdr:rowOff>
    </xdr:from>
    <xdr:ext cx="405111" cy="259045"/>
    <xdr:sp macro="" textlink="">
      <xdr:nvSpPr>
        <xdr:cNvPr id="84" name="n_3aveValue【体育館・プール】&#10;有形固定資産減価償却率"/>
        <xdr:cNvSpPr txBox="1"/>
      </xdr:nvSpPr>
      <xdr:spPr>
        <a:xfrm>
          <a:off x="1816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6350</xdr:rowOff>
    </xdr:from>
    <xdr:to>
      <xdr:col>20</xdr:col>
      <xdr:colOff>38100</xdr:colOff>
      <xdr:row>57</xdr:row>
      <xdr:rowOff>107950</xdr:rowOff>
    </xdr:to>
    <xdr:sp macro="" textlink="">
      <xdr:nvSpPr>
        <xdr:cNvPr id="90" name="楕円 89"/>
        <xdr:cNvSpPr/>
      </xdr:nvSpPr>
      <xdr:spPr>
        <a:xfrm>
          <a:off x="3746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29210</xdr:rowOff>
    </xdr:from>
    <xdr:to>
      <xdr:col>15</xdr:col>
      <xdr:colOff>101600</xdr:colOff>
      <xdr:row>57</xdr:row>
      <xdr:rowOff>130810</xdr:rowOff>
    </xdr:to>
    <xdr:sp macro="" textlink="">
      <xdr:nvSpPr>
        <xdr:cNvPr id="91" name="楕円 90"/>
        <xdr:cNvSpPr/>
      </xdr:nvSpPr>
      <xdr:spPr>
        <a:xfrm>
          <a:off x="2857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57150</xdr:rowOff>
    </xdr:from>
    <xdr:to>
      <xdr:col>19</xdr:col>
      <xdr:colOff>177800</xdr:colOff>
      <xdr:row>57</xdr:row>
      <xdr:rowOff>80010</xdr:rowOff>
    </xdr:to>
    <xdr:cxnSp macro="">
      <xdr:nvCxnSpPr>
        <xdr:cNvPr id="92" name="直線コネクタ 91"/>
        <xdr:cNvCxnSpPr/>
      </xdr:nvCxnSpPr>
      <xdr:spPr>
        <a:xfrm flipV="1">
          <a:off x="2908300" y="9829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52070</xdr:rowOff>
    </xdr:from>
    <xdr:to>
      <xdr:col>10</xdr:col>
      <xdr:colOff>165100</xdr:colOff>
      <xdr:row>57</xdr:row>
      <xdr:rowOff>153670</xdr:rowOff>
    </xdr:to>
    <xdr:sp macro="" textlink="">
      <xdr:nvSpPr>
        <xdr:cNvPr id="93" name="楕円 92"/>
        <xdr:cNvSpPr/>
      </xdr:nvSpPr>
      <xdr:spPr>
        <a:xfrm>
          <a:off x="1968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80010</xdr:rowOff>
    </xdr:from>
    <xdr:to>
      <xdr:col>15</xdr:col>
      <xdr:colOff>50800</xdr:colOff>
      <xdr:row>57</xdr:row>
      <xdr:rowOff>102870</xdr:rowOff>
    </xdr:to>
    <xdr:cxnSp macro="">
      <xdr:nvCxnSpPr>
        <xdr:cNvPr id="94" name="直線コネクタ 93"/>
        <xdr:cNvCxnSpPr/>
      </xdr:nvCxnSpPr>
      <xdr:spPr>
        <a:xfrm flipV="1">
          <a:off x="2019300" y="9852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124477</xdr:rowOff>
    </xdr:from>
    <xdr:ext cx="405111" cy="259045"/>
    <xdr:sp macro="" textlink="">
      <xdr:nvSpPr>
        <xdr:cNvPr id="95" name="n_1mainValue【体育館・プール】&#10;有形固定資産減価償却率"/>
        <xdr:cNvSpPr txBox="1"/>
      </xdr:nvSpPr>
      <xdr:spPr>
        <a:xfrm>
          <a:off x="35820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147337</xdr:rowOff>
    </xdr:from>
    <xdr:ext cx="405111" cy="259045"/>
    <xdr:sp macro="" textlink="">
      <xdr:nvSpPr>
        <xdr:cNvPr id="96" name="n_2mainValue【体育館・プール】&#10;有形固定資産減価償却率"/>
        <xdr:cNvSpPr txBox="1"/>
      </xdr:nvSpPr>
      <xdr:spPr>
        <a:xfrm>
          <a:off x="2705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170197</xdr:rowOff>
    </xdr:from>
    <xdr:ext cx="405111" cy="259045"/>
    <xdr:sp macro="" textlink="">
      <xdr:nvSpPr>
        <xdr:cNvPr id="97" name="n_3mainValue【体育館・プール】&#10;有形固定資産減価償却率"/>
        <xdr:cNvSpPr txBox="1"/>
      </xdr:nvSpPr>
      <xdr:spPr>
        <a:xfrm>
          <a:off x="1816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8" name="直線コネクタ 10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9" name="テキスト ボックス 10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2" name="直線コネクタ 11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3" name="テキスト ボックス 11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17" name="直線コネクタ 116"/>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18"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19" name="直線コネクタ 118"/>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20"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21" name="直線コネクタ 120"/>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xdr:rowOff>
    </xdr:from>
    <xdr:ext cx="469744" cy="259045"/>
    <xdr:sp macro="" textlink="">
      <xdr:nvSpPr>
        <xdr:cNvPr id="122" name="【体育館・プール】&#10;一人当たり面積平均値テキスト"/>
        <xdr:cNvSpPr txBox="1"/>
      </xdr:nvSpPr>
      <xdr:spPr>
        <a:xfrm>
          <a:off x="10515600" y="10458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123" name="フローチャート: 判断 122"/>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124" name="フローチャート: 判断 123"/>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162768</xdr:rowOff>
    </xdr:from>
    <xdr:ext cx="469744" cy="259045"/>
    <xdr:sp macro="" textlink="">
      <xdr:nvSpPr>
        <xdr:cNvPr id="125" name="n_1aveValue【体育館・プール】&#10;一人当たり面積"/>
        <xdr:cNvSpPr txBox="1"/>
      </xdr:nvSpPr>
      <xdr:spPr>
        <a:xfrm>
          <a:off x="93917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126" name="フローチャート: 判断 125"/>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70756</xdr:rowOff>
    </xdr:from>
    <xdr:ext cx="469744" cy="259045"/>
    <xdr:sp macro="" textlink="">
      <xdr:nvSpPr>
        <xdr:cNvPr id="127" name="n_2aveValue【体育館・プール】&#10;一人当たり面積"/>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59499</xdr:rowOff>
    </xdr:from>
    <xdr:to>
      <xdr:col>41</xdr:col>
      <xdr:colOff>101600</xdr:colOff>
      <xdr:row>61</xdr:row>
      <xdr:rowOff>161099</xdr:rowOff>
    </xdr:to>
    <xdr:sp macro="" textlink="">
      <xdr:nvSpPr>
        <xdr:cNvPr id="128" name="フローチャート: 判断 127"/>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6176</xdr:rowOff>
    </xdr:from>
    <xdr:ext cx="469744" cy="259045"/>
    <xdr:sp macro="" textlink="">
      <xdr:nvSpPr>
        <xdr:cNvPr id="129" name="n_3aveValue【体育館・プール】&#10;一人当たり面積"/>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52070</xdr:rowOff>
    </xdr:from>
    <xdr:to>
      <xdr:col>50</xdr:col>
      <xdr:colOff>165100</xdr:colOff>
      <xdr:row>62</xdr:row>
      <xdr:rowOff>153670</xdr:rowOff>
    </xdr:to>
    <xdr:sp macro="" textlink="">
      <xdr:nvSpPr>
        <xdr:cNvPr id="135" name="楕円 134"/>
        <xdr:cNvSpPr/>
      </xdr:nvSpPr>
      <xdr:spPr>
        <a:xfrm>
          <a:off x="958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53784</xdr:rowOff>
    </xdr:from>
    <xdr:to>
      <xdr:col>46</xdr:col>
      <xdr:colOff>38100</xdr:colOff>
      <xdr:row>62</xdr:row>
      <xdr:rowOff>155384</xdr:rowOff>
    </xdr:to>
    <xdr:sp macro="" textlink="">
      <xdr:nvSpPr>
        <xdr:cNvPr id="136" name="楕円 135"/>
        <xdr:cNvSpPr/>
      </xdr:nvSpPr>
      <xdr:spPr>
        <a:xfrm>
          <a:off x="8699500" y="106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102870</xdr:rowOff>
    </xdr:from>
    <xdr:to>
      <xdr:col>50</xdr:col>
      <xdr:colOff>114300</xdr:colOff>
      <xdr:row>62</xdr:row>
      <xdr:rowOff>104584</xdr:rowOff>
    </xdr:to>
    <xdr:cxnSp macro="">
      <xdr:nvCxnSpPr>
        <xdr:cNvPr id="137" name="直線コネクタ 136"/>
        <xdr:cNvCxnSpPr/>
      </xdr:nvCxnSpPr>
      <xdr:spPr>
        <a:xfrm flipV="1">
          <a:off x="8750300" y="1073277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56642</xdr:rowOff>
    </xdr:from>
    <xdr:to>
      <xdr:col>41</xdr:col>
      <xdr:colOff>101600</xdr:colOff>
      <xdr:row>62</xdr:row>
      <xdr:rowOff>158242</xdr:rowOff>
    </xdr:to>
    <xdr:sp macro="" textlink="">
      <xdr:nvSpPr>
        <xdr:cNvPr id="138" name="楕円 137"/>
        <xdr:cNvSpPr/>
      </xdr:nvSpPr>
      <xdr:spPr>
        <a:xfrm>
          <a:off x="78105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104584</xdr:rowOff>
    </xdr:from>
    <xdr:to>
      <xdr:col>45</xdr:col>
      <xdr:colOff>177800</xdr:colOff>
      <xdr:row>62</xdr:row>
      <xdr:rowOff>107442</xdr:rowOff>
    </xdr:to>
    <xdr:cxnSp macro="">
      <xdr:nvCxnSpPr>
        <xdr:cNvPr id="139" name="直線コネクタ 138"/>
        <xdr:cNvCxnSpPr/>
      </xdr:nvCxnSpPr>
      <xdr:spPr>
        <a:xfrm flipV="1">
          <a:off x="7861300" y="10734484"/>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144797</xdr:rowOff>
    </xdr:from>
    <xdr:ext cx="469744" cy="259045"/>
    <xdr:sp macro="" textlink="">
      <xdr:nvSpPr>
        <xdr:cNvPr id="140" name="n_1mainValue【体育館・プール】&#10;一人当たり面積"/>
        <xdr:cNvSpPr txBox="1"/>
      </xdr:nvSpPr>
      <xdr:spPr>
        <a:xfrm>
          <a:off x="93917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146511</xdr:rowOff>
    </xdr:from>
    <xdr:ext cx="469744" cy="259045"/>
    <xdr:sp macro="" textlink="">
      <xdr:nvSpPr>
        <xdr:cNvPr id="141" name="n_2mainValue【体育館・プール】&#10;一人当たり面積"/>
        <xdr:cNvSpPr txBox="1"/>
      </xdr:nvSpPr>
      <xdr:spPr>
        <a:xfrm>
          <a:off x="8515427" y="1077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149369</xdr:rowOff>
    </xdr:from>
    <xdr:ext cx="469744" cy="259045"/>
    <xdr:sp macro="" textlink="">
      <xdr:nvSpPr>
        <xdr:cNvPr id="142" name="n_3mainValue【体育館・プール】&#10;一人当たり面積"/>
        <xdr:cNvSpPr txBox="1"/>
      </xdr:nvSpPr>
      <xdr:spPr>
        <a:xfrm>
          <a:off x="76264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1" name="正方形/長方形 1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2" name="正方形/長方形 1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3" name="正方形/長方形 1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4" name="正方形/長方形 1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5" name="正方形/長方形 1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6" name="正方形/長方形 1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7" name="正方形/長方形 1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8" name="正方形/長方形 15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9" name="正方形/長方形 1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0" name="正方形/長方形 1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1" name="正方形/長方形 1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2" name="正方形/長方形 1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3" name="正方形/長方形 1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4" name="正方形/長方形 1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5" name="正方形/長方形 1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6" name="正方形/長方形 1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7" name="正方形/長方形 1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8" name="正方形/長方形 1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9" name="正方形/長方形 1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0" name="正方形/長方形 1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1" name="正方形/長方形 1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2" name="正方形/長方形 1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3" name="正方形/長方形 1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4" name="正方形/長方形 1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5" name="正方形/長方形 1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6" name="正方形/長方形 1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7" name="正方形/長方形 1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8" name="正方形/長方形 1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9" name="正方形/長方形 1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0" name="正方形/長方形 1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1" name="正方形/長方形 1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2" name="正方形/長方形 18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83" name="正方形/長方形 1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84" name="正方形/長方形 1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85" name="正方形/長方形 1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6" name="正方形/長方形 1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7" name="正方形/長方形 1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8" name="正方形/長方形 1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9" name="正方形/長方形 1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90" name="正方形/長方形 18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91" name="正方形/長方形 1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2" name="正方形/長方形 1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3" name="正方形/長方形 1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4" name="正方形/長方形 1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5" name="正方形/長方形 1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6" name="正方形/長方形 1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7" name="正方形/長方形 1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8" name="正方形/長方形 1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9" name="テキスト ボックス 1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00" name="直線コネクタ 1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01" name="テキスト ボックス 20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02" name="直線コネクタ 20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03" name="テキスト ボックス 20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04" name="直線コネクタ 20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05" name="テキスト ボックス 20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06" name="直線コネクタ 20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07" name="テキスト ボックス 20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08" name="直線コネクタ 20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09" name="テキスト ボックス 20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10" name="直線コネクタ 20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11" name="テキスト ボックス 21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12" name="直線コネクタ 21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13" name="テキスト ボックス 21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1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215" name="直線コネクタ 214"/>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216" name="【保健センター・保健所】&#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217" name="直線コネクタ 216"/>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218" name="【保健センター・保健所】&#10;有形固定資産減価償却率最大値テキスト"/>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219" name="直線コネクタ 218"/>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59072</xdr:rowOff>
    </xdr:from>
    <xdr:ext cx="405111" cy="259045"/>
    <xdr:sp macro="" textlink="">
      <xdr:nvSpPr>
        <xdr:cNvPr id="220" name="【保健センター・保健所】&#10;有形固定資産減価償却率平均値テキスト"/>
        <xdr:cNvSpPr txBox="1"/>
      </xdr:nvSpPr>
      <xdr:spPr>
        <a:xfrm>
          <a:off x="16357600" y="1034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221" name="フローチャート: 判断 220"/>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222" name="フローチャート: 判断 221"/>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148607</xdr:rowOff>
    </xdr:from>
    <xdr:ext cx="405111" cy="259045"/>
    <xdr:sp macro="" textlink="">
      <xdr:nvSpPr>
        <xdr:cNvPr id="223" name="n_1aveValue【保健センター・保健所】&#10;有形固定資産減価償却率"/>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31115</xdr:rowOff>
    </xdr:from>
    <xdr:to>
      <xdr:col>76</xdr:col>
      <xdr:colOff>165100</xdr:colOff>
      <xdr:row>61</xdr:row>
      <xdr:rowOff>132715</xdr:rowOff>
    </xdr:to>
    <xdr:sp macro="" textlink="">
      <xdr:nvSpPr>
        <xdr:cNvPr id="224" name="フローチャート: 判断 223"/>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123842</xdr:rowOff>
    </xdr:from>
    <xdr:ext cx="405111" cy="259045"/>
    <xdr:sp macro="" textlink="">
      <xdr:nvSpPr>
        <xdr:cNvPr id="225" name="n_2aveValue【保健センター・保健所】&#10;有形固定資産減価償却率"/>
        <xdr:cNvSpPr txBox="1"/>
      </xdr:nvSpPr>
      <xdr:spPr>
        <a:xfrm>
          <a:off x="14389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226" name="フローチャート: 判断 225"/>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150512</xdr:rowOff>
    </xdr:from>
    <xdr:ext cx="405111" cy="259045"/>
    <xdr:sp macro="" textlink="">
      <xdr:nvSpPr>
        <xdr:cNvPr id="227" name="n_3aveValue【保健センター・保健所】&#10;有形固定資産減価償却率"/>
        <xdr:cNvSpPr txBox="1"/>
      </xdr:nvSpPr>
      <xdr:spPr>
        <a:xfrm>
          <a:off x="13500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28" name="テキスト ボックス 2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9" name="テキスト ボックス 2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30" name="テキスト ボックス 2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31" name="テキスト ボックス 2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32" name="テキスト ボックス 2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139700</xdr:rowOff>
    </xdr:from>
    <xdr:to>
      <xdr:col>81</xdr:col>
      <xdr:colOff>101600</xdr:colOff>
      <xdr:row>59</xdr:row>
      <xdr:rowOff>69850</xdr:rowOff>
    </xdr:to>
    <xdr:sp macro="" textlink="">
      <xdr:nvSpPr>
        <xdr:cNvPr id="233" name="楕円 232"/>
        <xdr:cNvSpPr/>
      </xdr:nvSpPr>
      <xdr:spPr>
        <a:xfrm>
          <a:off x="15430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xdr:rowOff>
    </xdr:from>
    <xdr:to>
      <xdr:col>76</xdr:col>
      <xdr:colOff>165100</xdr:colOff>
      <xdr:row>59</xdr:row>
      <xdr:rowOff>107950</xdr:rowOff>
    </xdr:to>
    <xdr:sp macro="" textlink="">
      <xdr:nvSpPr>
        <xdr:cNvPr id="234" name="楕円 233"/>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19050</xdr:rowOff>
    </xdr:from>
    <xdr:to>
      <xdr:col>81</xdr:col>
      <xdr:colOff>50800</xdr:colOff>
      <xdr:row>59</xdr:row>
      <xdr:rowOff>57150</xdr:rowOff>
    </xdr:to>
    <xdr:cxnSp macro="">
      <xdr:nvCxnSpPr>
        <xdr:cNvPr id="235" name="直線コネクタ 234"/>
        <xdr:cNvCxnSpPr/>
      </xdr:nvCxnSpPr>
      <xdr:spPr>
        <a:xfrm flipV="1">
          <a:off x="14592300" y="1013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44450</xdr:rowOff>
    </xdr:from>
    <xdr:to>
      <xdr:col>72</xdr:col>
      <xdr:colOff>38100</xdr:colOff>
      <xdr:row>59</xdr:row>
      <xdr:rowOff>146050</xdr:rowOff>
    </xdr:to>
    <xdr:sp macro="" textlink="">
      <xdr:nvSpPr>
        <xdr:cNvPr id="236" name="楕円 235"/>
        <xdr:cNvSpPr/>
      </xdr:nvSpPr>
      <xdr:spPr>
        <a:xfrm>
          <a:off x="13652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57150</xdr:rowOff>
    </xdr:from>
    <xdr:to>
      <xdr:col>76</xdr:col>
      <xdr:colOff>114300</xdr:colOff>
      <xdr:row>59</xdr:row>
      <xdr:rowOff>95250</xdr:rowOff>
    </xdr:to>
    <xdr:cxnSp macro="">
      <xdr:nvCxnSpPr>
        <xdr:cNvPr id="237" name="直線コネクタ 236"/>
        <xdr:cNvCxnSpPr/>
      </xdr:nvCxnSpPr>
      <xdr:spPr>
        <a:xfrm flipV="1">
          <a:off x="13703300" y="1017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86377</xdr:rowOff>
    </xdr:from>
    <xdr:ext cx="405111" cy="259045"/>
    <xdr:sp macro="" textlink="">
      <xdr:nvSpPr>
        <xdr:cNvPr id="238" name="n_1mainValue【保健センター・保健所】&#10;有形固定資産減価償却率"/>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124477</xdr:rowOff>
    </xdr:from>
    <xdr:ext cx="405111" cy="259045"/>
    <xdr:sp macro="" textlink="">
      <xdr:nvSpPr>
        <xdr:cNvPr id="239" name="n_2mainValue【保健センター・保健所】&#10;有形固定資産減価償却率"/>
        <xdr:cNvSpPr txBox="1"/>
      </xdr:nvSpPr>
      <xdr:spPr>
        <a:xfrm>
          <a:off x="14389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162577</xdr:rowOff>
    </xdr:from>
    <xdr:ext cx="405111" cy="259045"/>
    <xdr:sp macro="" textlink="">
      <xdr:nvSpPr>
        <xdr:cNvPr id="240" name="n_3mainValue【保健センター・保健所】&#10;有形固定資産減価償却率"/>
        <xdr:cNvSpPr txBox="1"/>
      </xdr:nvSpPr>
      <xdr:spPr>
        <a:xfrm>
          <a:off x="13500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41" name="正方形/長方形 2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42" name="正方形/長方形 2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43" name="正方形/長方形 2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44" name="正方形/長方形 2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45" name="正方形/長方形 2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46" name="正方形/長方形 2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47" name="正方形/長方形 2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48" name="正方形/長方形 2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49" name="テキスト ボックス 2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50" name="直線コネクタ 2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251" name="直線コネクタ 25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252" name="テキスト ボックス 25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253" name="直線コネクタ 25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254" name="テキスト ボックス 25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255" name="直線コネクタ 25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256" name="テキスト ボックス 25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257" name="直線コネクタ 25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258" name="テキスト ボックス 25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259" name="直線コネクタ 25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260" name="テキスト ボックス 25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261" name="直線コネクタ 26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262" name="テキスト ボックス 26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63" name="直線コネクタ 2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64" name="テキスト ボックス 2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6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266" name="直線コネクタ 265"/>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267" name="【保健センター・保健所】&#10;一人当たり面積最小値テキスト"/>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268" name="直線コネクタ 267"/>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269" name="【保健センター・保健所】&#10;一人当たり面積最大値テキスト"/>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270" name="直線コネクタ 269"/>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126836</xdr:rowOff>
    </xdr:from>
    <xdr:ext cx="469744" cy="259045"/>
    <xdr:sp macro="" textlink="">
      <xdr:nvSpPr>
        <xdr:cNvPr id="271" name="【保健センター・保健所】&#10;一人当たり面積平均値テキスト"/>
        <xdr:cNvSpPr txBox="1"/>
      </xdr:nvSpPr>
      <xdr:spPr>
        <a:xfrm>
          <a:off x="22199600" y="10756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272" name="フローチャート: 判断 271"/>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273" name="フローチャート: 判断 272"/>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72226</xdr:rowOff>
    </xdr:from>
    <xdr:ext cx="469744" cy="259045"/>
    <xdr:sp macro="" textlink="">
      <xdr:nvSpPr>
        <xdr:cNvPr id="274" name="n_1aveValue【保健センター・保健所】&#10;一人当たり面積"/>
        <xdr:cNvSpPr txBox="1"/>
      </xdr:nvSpPr>
      <xdr:spPr>
        <a:xfrm>
          <a:off x="21075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4717</xdr:rowOff>
    </xdr:from>
    <xdr:to>
      <xdr:col>107</xdr:col>
      <xdr:colOff>101600</xdr:colOff>
      <xdr:row>63</xdr:row>
      <xdr:rowOff>106317</xdr:rowOff>
    </xdr:to>
    <xdr:sp macro="" textlink="">
      <xdr:nvSpPr>
        <xdr:cNvPr id="275" name="フローチャート: 判断 274"/>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122844</xdr:rowOff>
    </xdr:from>
    <xdr:ext cx="469744" cy="259045"/>
    <xdr:sp macro="" textlink="">
      <xdr:nvSpPr>
        <xdr:cNvPr id="276" name="n_2aveValue【保健センター・保健所】&#10;一人当たり面積"/>
        <xdr:cNvSpPr txBox="1"/>
      </xdr:nvSpPr>
      <xdr:spPr>
        <a:xfrm>
          <a:off x="20199427" y="1058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151674</xdr:rowOff>
    </xdr:from>
    <xdr:to>
      <xdr:col>102</xdr:col>
      <xdr:colOff>165100</xdr:colOff>
      <xdr:row>63</xdr:row>
      <xdr:rowOff>81824</xdr:rowOff>
    </xdr:to>
    <xdr:sp macro="" textlink="">
      <xdr:nvSpPr>
        <xdr:cNvPr id="277" name="フローチャート: 判断 276"/>
        <xdr:cNvSpPr/>
      </xdr:nvSpPr>
      <xdr:spPr>
        <a:xfrm>
          <a:off x="194945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98351</xdr:rowOff>
    </xdr:from>
    <xdr:ext cx="469744" cy="259045"/>
    <xdr:sp macro="" textlink="">
      <xdr:nvSpPr>
        <xdr:cNvPr id="278" name="n_3aveValue【保健センター・保健所】&#10;一人当たり面積"/>
        <xdr:cNvSpPr txBox="1"/>
      </xdr:nvSpPr>
      <xdr:spPr>
        <a:xfrm>
          <a:off x="19310427" y="105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79" name="テキスト ボックス 2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80" name="テキスト ボックス 2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81" name="テキスト ボックス 2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82" name="テキスト ボックス 2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83" name="テキスト ボックス 2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102688</xdr:rowOff>
    </xdr:from>
    <xdr:to>
      <xdr:col>112</xdr:col>
      <xdr:colOff>38100</xdr:colOff>
      <xdr:row>64</xdr:row>
      <xdr:rowOff>32838</xdr:rowOff>
    </xdr:to>
    <xdr:sp macro="" textlink="">
      <xdr:nvSpPr>
        <xdr:cNvPr id="284" name="楕円 283"/>
        <xdr:cNvSpPr/>
      </xdr:nvSpPr>
      <xdr:spPr>
        <a:xfrm>
          <a:off x="21272500" y="10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104322</xdr:rowOff>
    </xdr:from>
    <xdr:to>
      <xdr:col>107</xdr:col>
      <xdr:colOff>101600</xdr:colOff>
      <xdr:row>64</xdr:row>
      <xdr:rowOff>34472</xdr:rowOff>
    </xdr:to>
    <xdr:sp macro="" textlink="">
      <xdr:nvSpPr>
        <xdr:cNvPr id="285" name="楕円 284"/>
        <xdr:cNvSpPr/>
      </xdr:nvSpPr>
      <xdr:spPr>
        <a:xfrm>
          <a:off x="203835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153488</xdr:rowOff>
    </xdr:from>
    <xdr:to>
      <xdr:col>111</xdr:col>
      <xdr:colOff>177800</xdr:colOff>
      <xdr:row>63</xdr:row>
      <xdr:rowOff>155122</xdr:rowOff>
    </xdr:to>
    <xdr:cxnSp macro="">
      <xdr:nvCxnSpPr>
        <xdr:cNvPr id="286" name="直線コネクタ 285"/>
        <xdr:cNvCxnSpPr/>
      </xdr:nvCxnSpPr>
      <xdr:spPr>
        <a:xfrm flipV="1">
          <a:off x="20434300" y="1095483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107587</xdr:rowOff>
    </xdr:from>
    <xdr:to>
      <xdr:col>102</xdr:col>
      <xdr:colOff>165100</xdr:colOff>
      <xdr:row>64</xdr:row>
      <xdr:rowOff>37737</xdr:rowOff>
    </xdr:to>
    <xdr:sp macro="" textlink="">
      <xdr:nvSpPr>
        <xdr:cNvPr id="287" name="楕円 286"/>
        <xdr:cNvSpPr/>
      </xdr:nvSpPr>
      <xdr:spPr>
        <a:xfrm>
          <a:off x="19494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155122</xdr:rowOff>
    </xdr:from>
    <xdr:to>
      <xdr:col>107</xdr:col>
      <xdr:colOff>50800</xdr:colOff>
      <xdr:row>63</xdr:row>
      <xdr:rowOff>158387</xdr:rowOff>
    </xdr:to>
    <xdr:cxnSp macro="">
      <xdr:nvCxnSpPr>
        <xdr:cNvPr id="288" name="直線コネクタ 287"/>
        <xdr:cNvCxnSpPr/>
      </xdr:nvCxnSpPr>
      <xdr:spPr>
        <a:xfrm flipV="1">
          <a:off x="19545300" y="109564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23965</xdr:rowOff>
    </xdr:from>
    <xdr:ext cx="469744" cy="259045"/>
    <xdr:sp macro="" textlink="">
      <xdr:nvSpPr>
        <xdr:cNvPr id="289" name="n_1mainValue【保健センター・保健所】&#10;一人当たり面積"/>
        <xdr:cNvSpPr txBox="1"/>
      </xdr:nvSpPr>
      <xdr:spPr>
        <a:xfrm>
          <a:off x="21075727" y="1099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25599</xdr:rowOff>
    </xdr:from>
    <xdr:ext cx="469744" cy="259045"/>
    <xdr:sp macro="" textlink="">
      <xdr:nvSpPr>
        <xdr:cNvPr id="290" name="n_2mainValue【保健センター・保健所】&#10;一人当たり面積"/>
        <xdr:cNvSpPr txBox="1"/>
      </xdr:nvSpPr>
      <xdr:spPr>
        <a:xfrm>
          <a:off x="20199427" y="1099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28864</xdr:rowOff>
    </xdr:from>
    <xdr:ext cx="469744" cy="259045"/>
    <xdr:sp macro="" textlink="">
      <xdr:nvSpPr>
        <xdr:cNvPr id="291" name="n_3mainValue【保健センター・保健所】&#10;一人当たり面積"/>
        <xdr:cNvSpPr txBox="1"/>
      </xdr:nvSpPr>
      <xdr:spPr>
        <a:xfrm>
          <a:off x="19310427" y="110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92" name="正方形/長方形 2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3" name="正方形/長方形 2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4" name="正方形/長方形 2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5" name="正方形/長方形 2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6" name="正方形/長方形 2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7" name="正方形/長方形 2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8" name="正方形/長方形 2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9" name="正方形/長方形 2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00" name="テキスト ボックス 2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01" name="直線コネクタ 3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02" name="テキスト ボックス 3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03" name="直線コネクタ 3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04" name="テキスト ボックス 3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05" name="直線コネクタ 3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06" name="テキスト ボックス 3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07" name="直線コネクタ 3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08" name="テキスト ボックス 3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09" name="直線コネクタ 3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10" name="テキスト ボックス 3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11" name="直線コネクタ 3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12" name="テキスト ボックス 31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3" name="直線コネクタ 3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14" name="テキスト ボックス 3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316" name="直線コネクタ 315"/>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317"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318" name="直線コネクタ 317"/>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319"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320" name="直線コネクタ 319"/>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47641</xdr:rowOff>
    </xdr:from>
    <xdr:ext cx="405111" cy="259045"/>
    <xdr:sp macro="" textlink="">
      <xdr:nvSpPr>
        <xdr:cNvPr id="321" name="【消防施設】&#10;有形固定資産減価償却率平均値テキスト"/>
        <xdr:cNvSpPr txBox="1"/>
      </xdr:nvSpPr>
      <xdr:spPr>
        <a:xfrm>
          <a:off x="16357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322" name="フローチャート: 判断 321"/>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323" name="フローチャート: 判断 322"/>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154322</xdr:rowOff>
    </xdr:from>
    <xdr:ext cx="405111" cy="259045"/>
    <xdr:sp macro="" textlink="">
      <xdr:nvSpPr>
        <xdr:cNvPr id="324"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325" name="フローチャート: 判断 324"/>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28591</xdr:rowOff>
    </xdr:from>
    <xdr:ext cx="405111" cy="259045"/>
    <xdr:sp macro="" textlink="">
      <xdr:nvSpPr>
        <xdr:cNvPr id="326" name="n_2aveValue【消防施設】&#10;有形固定資産減価償却率"/>
        <xdr:cNvSpPr txBox="1"/>
      </xdr:nvSpPr>
      <xdr:spPr>
        <a:xfrm>
          <a:off x="14389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160655</xdr:rowOff>
    </xdr:from>
    <xdr:to>
      <xdr:col>72</xdr:col>
      <xdr:colOff>38100</xdr:colOff>
      <xdr:row>82</xdr:row>
      <xdr:rowOff>90805</xdr:rowOff>
    </xdr:to>
    <xdr:sp macro="" textlink="">
      <xdr:nvSpPr>
        <xdr:cNvPr id="327" name="フローチャート: 判断 326"/>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81932</xdr:rowOff>
    </xdr:from>
    <xdr:ext cx="405111" cy="259045"/>
    <xdr:sp macro="" textlink="">
      <xdr:nvSpPr>
        <xdr:cNvPr id="328" name="n_3aveValue【消防施設】&#10;有形固定資産減価償却率"/>
        <xdr:cNvSpPr txBox="1"/>
      </xdr:nvSpPr>
      <xdr:spPr>
        <a:xfrm>
          <a:off x="13500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29" name="テキスト ボックス 3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30" name="テキスト ボックス 3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31" name="テキスト ボックス 3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32" name="テキスト ボックス 3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33" name="テキスト ボックス 3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124461</xdr:rowOff>
    </xdr:from>
    <xdr:to>
      <xdr:col>81</xdr:col>
      <xdr:colOff>101600</xdr:colOff>
      <xdr:row>79</xdr:row>
      <xdr:rowOff>54611</xdr:rowOff>
    </xdr:to>
    <xdr:sp macro="" textlink="">
      <xdr:nvSpPr>
        <xdr:cNvPr id="334" name="楕円 333"/>
        <xdr:cNvSpPr/>
      </xdr:nvSpPr>
      <xdr:spPr>
        <a:xfrm>
          <a:off x="15430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97789</xdr:rowOff>
    </xdr:from>
    <xdr:to>
      <xdr:col>76</xdr:col>
      <xdr:colOff>165100</xdr:colOff>
      <xdr:row>79</xdr:row>
      <xdr:rowOff>27939</xdr:rowOff>
    </xdr:to>
    <xdr:sp macro="" textlink="">
      <xdr:nvSpPr>
        <xdr:cNvPr id="335" name="楕円 334"/>
        <xdr:cNvSpPr/>
      </xdr:nvSpPr>
      <xdr:spPr>
        <a:xfrm>
          <a:off x="14541500" y="134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148589</xdr:rowOff>
    </xdr:from>
    <xdr:to>
      <xdr:col>81</xdr:col>
      <xdr:colOff>50800</xdr:colOff>
      <xdr:row>79</xdr:row>
      <xdr:rowOff>3811</xdr:rowOff>
    </xdr:to>
    <xdr:cxnSp macro="">
      <xdr:nvCxnSpPr>
        <xdr:cNvPr id="336" name="直線コネクタ 335"/>
        <xdr:cNvCxnSpPr/>
      </xdr:nvCxnSpPr>
      <xdr:spPr>
        <a:xfrm>
          <a:off x="14592300" y="135216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116839</xdr:rowOff>
    </xdr:from>
    <xdr:to>
      <xdr:col>72</xdr:col>
      <xdr:colOff>38100</xdr:colOff>
      <xdr:row>79</xdr:row>
      <xdr:rowOff>46989</xdr:rowOff>
    </xdr:to>
    <xdr:sp macro="" textlink="">
      <xdr:nvSpPr>
        <xdr:cNvPr id="337" name="楕円 336"/>
        <xdr:cNvSpPr/>
      </xdr:nvSpPr>
      <xdr:spPr>
        <a:xfrm>
          <a:off x="13652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148589</xdr:rowOff>
    </xdr:from>
    <xdr:to>
      <xdr:col>76</xdr:col>
      <xdr:colOff>114300</xdr:colOff>
      <xdr:row>78</xdr:row>
      <xdr:rowOff>167639</xdr:rowOff>
    </xdr:to>
    <xdr:cxnSp macro="">
      <xdr:nvCxnSpPr>
        <xdr:cNvPr id="338" name="直線コネクタ 337"/>
        <xdr:cNvCxnSpPr/>
      </xdr:nvCxnSpPr>
      <xdr:spPr>
        <a:xfrm flipV="1">
          <a:off x="13703300" y="135216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71138</xdr:rowOff>
    </xdr:from>
    <xdr:ext cx="405111" cy="259045"/>
    <xdr:sp macro="" textlink="">
      <xdr:nvSpPr>
        <xdr:cNvPr id="339" name="n_1mainValue【消防施設】&#10;有形固定資産減価償却率"/>
        <xdr:cNvSpPr txBox="1"/>
      </xdr:nvSpPr>
      <xdr:spPr>
        <a:xfrm>
          <a:off x="152660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44466</xdr:rowOff>
    </xdr:from>
    <xdr:ext cx="405111" cy="259045"/>
    <xdr:sp macro="" textlink="">
      <xdr:nvSpPr>
        <xdr:cNvPr id="340" name="n_2mainValue【消防施設】&#10;有形固定資産減価償却率"/>
        <xdr:cNvSpPr txBox="1"/>
      </xdr:nvSpPr>
      <xdr:spPr>
        <a:xfrm>
          <a:off x="14389744" y="1324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63516</xdr:rowOff>
    </xdr:from>
    <xdr:ext cx="405111" cy="259045"/>
    <xdr:sp macro="" textlink="">
      <xdr:nvSpPr>
        <xdr:cNvPr id="341" name="n_3mainValue【消防施設】&#10;有形固定資産減価償却率"/>
        <xdr:cNvSpPr txBox="1"/>
      </xdr:nvSpPr>
      <xdr:spPr>
        <a:xfrm>
          <a:off x="135007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42" name="正方形/長方形 3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3" name="正方形/長方形 3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44" name="正方形/長方形 3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5" name="正方形/長方形 3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6" name="正方形/長方形 3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7" name="正方形/長方形 3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8" name="正方形/長方形 3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9" name="正方形/長方形 3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50" name="テキスト ボックス 3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51" name="直線コネクタ 3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52" name="直線コネクタ 35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53" name="テキスト ボックス 35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54" name="直線コネクタ 35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55" name="テキスト ボックス 35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56" name="直線コネクタ 35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57" name="テキスト ボックス 35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58" name="直線コネクタ 35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59" name="テキスト ボックス 35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60" name="直線コネクタ 3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61" name="テキスト ボックス 3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363" name="直線コネクタ 362"/>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364"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365" name="直線コネクタ 364"/>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366"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367" name="直線コネクタ 366"/>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25619</xdr:rowOff>
    </xdr:from>
    <xdr:ext cx="469744" cy="259045"/>
    <xdr:sp macro="" textlink="">
      <xdr:nvSpPr>
        <xdr:cNvPr id="368" name="【消防施設】&#10;一人当たり面積平均値テキスト"/>
        <xdr:cNvSpPr txBox="1"/>
      </xdr:nvSpPr>
      <xdr:spPr>
        <a:xfrm>
          <a:off x="22199600" y="14598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369" name="フローチャート: 判断 368"/>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370" name="フローチャート: 判断 369"/>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12616</xdr:rowOff>
    </xdr:from>
    <xdr:ext cx="469744" cy="259045"/>
    <xdr:sp macro="" textlink="">
      <xdr:nvSpPr>
        <xdr:cNvPr id="371" name="n_1aveValue【消防施設】&#10;一人当たり面積"/>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372" name="フローチャート: 判断 371"/>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22674</xdr:rowOff>
    </xdr:from>
    <xdr:ext cx="469744" cy="259045"/>
    <xdr:sp macro="" textlink="">
      <xdr:nvSpPr>
        <xdr:cNvPr id="373" name="n_2aveValue【消防施設】&#10;一人当たり面積"/>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374" name="フローチャート: 判断 373"/>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45990</xdr:rowOff>
    </xdr:from>
    <xdr:ext cx="469744" cy="259045"/>
    <xdr:sp macro="" textlink="">
      <xdr:nvSpPr>
        <xdr:cNvPr id="375" name="n_3aveValue【消防施設】&#10;一人当たり面積"/>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76" name="テキスト ボックス 3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77" name="テキスト ボックス 3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78" name="テキスト ボックス 3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79" name="テキスト ボックス 3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80" name="テキスト ボックス 3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97486</xdr:rowOff>
    </xdr:from>
    <xdr:to>
      <xdr:col>112</xdr:col>
      <xdr:colOff>38100</xdr:colOff>
      <xdr:row>86</xdr:row>
      <xdr:rowOff>27636</xdr:rowOff>
    </xdr:to>
    <xdr:sp macro="" textlink="">
      <xdr:nvSpPr>
        <xdr:cNvPr id="381" name="楕円 380"/>
        <xdr:cNvSpPr/>
      </xdr:nvSpPr>
      <xdr:spPr>
        <a:xfrm>
          <a:off x="21272500" y="1467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101143</xdr:rowOff>
    </xdr:from>
    <xdr:to>
      <xdr:col>107</xdr:col>
      <xdr:colOff>101600</xdr:colOff>
      <xdr:row>86</xdr:row>
      <xdr:rowOff>31293</xdr:rowOff>
    </xdr:to>
    <xdr:sp macro="" textlink="">
      <xdr:nvSpPr>
        <xdr:cNvPr id="382" name="楕円 381"/>
        <xdr:cNvSpPr/>
      </xdr:nvSpPr>
      <xdr:spPr>
        <a:xfrm>
          <a:off x="20383500" y="1467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148286</xdr:rowOff>
    </xdr:from>
    <xdr:to>
      <xdr:col>111</xdr:col>
      <xdr:colOff>177800</xdr:colOff>
      <xdr:row>85</xdr:row>
      <xdr:rowOff>151943</xdr:rowOff>
    </xdr:to>
    <xdr:cxnSp macro="">
      <xdr:nvCxnSpPr>
        <xdr:cNvPr id="383" name="直線コネクタ 382"/>
        <xdr:cNvCxnSpPr/>
      </xdr:nvCxnSpPr>
      <xdr:spPr>
        <a:xfrm flipV="1">
          <a:off x="20434300" y="1472153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102515</xdr:rowOff>
    </xdr:from>
    <xdr:to>
      <xdr:col>102</xdr:col>
      <xdr:colOff>165100</xdr:colOff>
      <xdr:row>86</xdr:row>
      <xdr:rowOff>32665</xdr:rowOff>
    </xdr:to>
    <xdr:sp macro="" textlink="">
      <xdr:nvSpPr>
        <xdr:cNvPr id="384" name="楕円 383"/>
        <xdr:cNvSpPr/>
      </xdr:nvSpPr>
      <xdr:spPr>
        <a:xfrm>
          <a:off x="19494500" y="146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151943</xdr:rowOff>
    </xdr:from>
    <xdr:to>
      <xdr:col>107</xdr:col>
      <xdr:colOff>50800</xdr:colOff>
      <xdr:row>85</xdr:row>
      <xdr:rowOff>153315</xdr:rowOff>
    </xdr:to>
    <xdr:cxnSp macro="">
      <xdr:nvCxnSpPr>
        <xdr:cNvPr id="385" name="直線コネクタ 384"/>
        <xdr:cNvCxnSpPr/>
      </xdr:nvCxnSpPr>
      <xdr:spPr>
        <a:xfrm flipV="1">
          <a:off x="19545300" y="1472519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18763</xdr:rowOff>
    </xdr:from>
    <xdr:ext cx="469744" cy="259045"/>
    <xdr:sp macro="" textlink="">
      <xdr:nvSpPr>
        <xdr:cNvPr id="386" name="n_1mainValue【消防施設】&#10;一人当たり面積"/>
        <xdr:cNvSpPr txBox="1"/>
      </xdr:nvSpPr>
      <xdr:spPr>
        <a:xfrm>
          <a:off x="21075727" y="1476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22420</xdr:rowOff>
    </xdr:from>
    <xdr:ext cx="469744" cy="259045"/>
    <xdr:sp macro="" textlink="">
      <xdr:nvSpPr>
        <xdr:cNvPr id="387" name="n_2mainValue【消防施設】&#10;一人当たり面積"/>
        <xdr:cNvSpPr txBox="1"/>
      </xdr:nvSpPr>
      <xdr:spPr>
        <a:xfrm>
          <a:off x="20199427" y="1476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23792</xdr:rowOff>
    </xdr:from>
    <xdr:ext cx="469744" cy="259045"/>
    <xdr:sp macro="" textlink="">
      <xdr:nvSpPr>
        <xdr:cNvPr id="388" name="n_3mainValue【消防施設】&#10;一人当たり面積"/>
        <xdr:cNvSpPr txBox="1"/>
      </xdr:nvSpPr>
      <xdr:spPr>
        <a:xfrm>
          <a:off x="19310427" y="147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89" name="正方形/長方形 3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0" name="正方形/長方形 3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1" name="正方形/長方形 3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2" name="正方形/長方形 3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3" name="正方形/長方形 3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4" name="正方形/長方形 3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5" name="正方形/長方形 3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6" name="正方形/長方形 3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97" name="テキスト ボックス 3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98" name="直線コネクタ 3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99" name="直線コネクタ 39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00" name="テキスト ボックス 39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01" name="直線コネクタ 40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02" name="テキスト ボックス 40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03" name="直線コネクタ 40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04" name="テキスト ボックス 40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05" name="直線コネクタ 40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06" name="テキスト ボックス 40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07" name="直線コネクタ 40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08" name="テキスト ボックス 40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09" name="直線コネクタ 40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10" name="テキスト ボックス 40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1" name="直線コネクタ 4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12" name="テキスト ボックス 4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414" name="直線コネクタ 413"/>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415"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416" name="直線コネクタ 415"/>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17"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18" name="直線コネクタ 41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419" name="【庁舎】&#10;有形固定資産減価償却率平均値テキスト"/>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420" name="フローチャート: 判断 419"/>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421" name="フローチャート: 判断 420"/>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51179</xdr:rowOff>
    </xdr:from>
    <xdr:ext cx="405111" cy="259045"/>
    <xdr:sp macro="" textlink="">
      <xdr:nvSpPr>
        <xdr:cNvPr id="422" name="n_1aveValue【庁舎】&#10;有形固定資産減価償却率"/>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423" name="フローチャート: 判断 422"/>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100165</xdr:rowOff>
    </xdr:from>
    <xdr:ext cx="405111" cy="259045"/>
    <xdr:sp macro="" textlink="">
      <xdr:nvSpPr>
        <xdr:cNvPr id="424" name="n_2aveValue【庁舎】&#10;有形固定資産減価償却率"/>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76019</xdr:rowOff>
    </xdr:from>
    <xdr:to>
      <xdr:col>72</xdr:col>
      <xdr:colOff>38100</xdr:colOff>
      <xdr:row>104</xdr:row>
      <xdr:rowOff>6169</xdr:rowOff>
    </xdr:to>
    <xdr:sp macro="" textlink="">
      <xdr:nvSpPr>
        <xdr:cNvPr id="425" name="フローチャート: 判断 424"/>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168746</xdr:rowOff>
    </xdr:from>
    <xdr:ext cx="405111" cy="259045"/>
    <xdr:sp macro="" textlink="">
      <xdr:nvSpPr>
        <xdr:cNvPr id="426" name="n_3aveValue【庁舎】&#10;有形固定資産減価償却率"/>
        <xdr:cNvSpPr txBox="1"/>
      </xdr:nvSpPr>
      <xdr:spPr>
        <a:xfrm>
          <a:off x="13500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27" name="テキスト ボックス 4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28" name="テキスト ボックス 4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29" name="テキスト ボックス 4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0" name="テキスト ボックス 4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1" name="テキスト ボックス 4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98879</xdr:rowOff>
    </xdr:from>
    <xdr:to>
      <xdr:col>81</xdr:col>
      <xdr:colOff>101600</xdr:colOff>
      <xdr:row>100</xdr:row>
      <xdr:rowOff>29029</xdr:rowOff>
    </xdr:to>
    <xdr:sp macro="" textlink="">
      <xdr:nvSpPr>
        <xdr:cNvPr id="432" name="楕円 431"/>
        <xdr:cNvSpPr/>
      </xdr:nvSpPr>
      <xdr:spPr>
        <a:xfrm>
          <a:off x="15430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131536</xdr:rowOff>
    </xdr:from>
    <xdr:to>
      <xdr:col>76</xdr:col>
      <xdr:colOff>165100</xdr:colOff>
      <xdr:row>100</xdr:row>
      <xdr:rowOff>61686</xdr:rowOff>
    </xdr:to>
    <xdr:sp macro="" textlink="">
      <xdr:nvSpPr>
        <xdr:cNvPr id="433" name="楕円 432"/>
        <xdr:cNvSpPr/>
      </xdr:nvSpPr>
      <xdr:spPr>
        <a:xfrm>
          <a:off x="14541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149679</xdr:rowOff>
    </xdr:from>
    <xdr:to>
      <xdr:col>81</xdr:col>
      <xdr:colOff>50800</xdr:colOff>
      <xdr:row>100</xdr:row>
      <xdr:rowOff>10886</xdr:rowOff>
    </xdr:to>
    <xdr:cxnSp macro="">
      <xdr:nvCxnSpPr>
        <xdr:cNvPr id="434" name="直線コネクタ 433"/>
        <xdr:cNvCxnSpPr/>
      </xdr:nvCxnSpPr>
      <xdr:spPr>
        <a:xfrm flipV="1">
          <a:off x="14592300" y="17123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164193</xdr:rowOff>
    </xdr:from>
    <xdr:to>
      <xdr:col>72</xdr:col>
      <xdr:colOff>38100</xdr:colOff>
      <xdr:row>100</xdr:row>
      <xdr:rowOff>94343</xdr:rowOff>
    </xdr:to>
    <xdr:sp macro="" textlink="">
      <xdr:nvSpPr>
        <xdr:cNvPr id="435" name="楕円 434"/>
        <xdr:cNvSpPr/>
      </xdr:nvSpPr>
      <xdr:spPr>
        <a:xfrm>
          <a:off x="13652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10886</xdr:rowOff>
    </xdr:from>
    <xdr:to>
      <xdr:col>76</xdr:col>
      <xdr:colOff>114300</xdr:colOff>
      <xdr:row>100</xdr:row>
      <xdr:rowOff>43543</xdr:rowOff>
    </xdr:to>
    <xdr:cxnSp macro="">
      <xdr:nvCxnSpPr>
        <xdr:cNvPr id="436" name="直線コネクタ 435"/>
        <xdr:cNvCxnSpPr/>
      </xdr:nvCxnSpPr>
      <xdr:spPr>
        <a:xfrm flipV="1">
          <a:off x="13703300" y="1715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45556</xdr:rowOff>
    </xdr:from>
    <xdr:ext cx="405111" cy="259045"/>
    <xdr:sp macro="" textlink="">
      <xdr:nvSpPr>
        <xdr:cNvPr id="437" name="n_1mainValue【庁舎】&#10;有形固定資産減価償却率"/>
        <xdr:cNvSpPr txBox="1"/>
      </xdr:nvSpPr>
      <xdr:spPr>
        <a:xfrm>
          <a:off x="15266044" y="16847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78213</xdr:rowOff>
    </xdr:from>
    <xdr:ext cx="405111" cy="259045"/>
    <xdr:sp macro="" textlink="">
      <xdr:nvSpPr>
        <xdr:cNvPr id="438" name="n_2mainValue【庁舎】&#10;有形固定資産減価償却率"/>
        <xdr:cNvSpPr txBox="1"/>
      </xdr:nvSpPr>
      <xdr:spPr>
        <a:xfrm>
          <a:off x="14389744" y="1688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110870</xdr:rowOff>
    </xdr:from>
    <xdr:ext cx="405111" cy="259045"/>
    <xdr:sp macro="" textlink="">
      <xdr:nvSpPr>
        <xdr:cNvPr id="439" name="n_3mainValue【庁舎】&#10;有形固定資産減価償却率"/>
        <xdr:cNvSpPr txBox="1"/>
      </xdr:nvSpPr>
      <xdr:spPr>
        <a:xfrm>
          <a:off x="13500744" y="1691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0" name="正方形/長方形 4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1" name="正方形/長方形 4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2" name="正方形/長方形 4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3" name="正方形/長方形 4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4" name="正方形/長方形 4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45" name="正方形/長方形 4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46" name="正方形/長方形 4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47" name="正方形/長方形 4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48" name="テキスト ボックス 4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49" name="直線コネクタ 4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50" name="テキスト ボックス 44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51" name="直線コネクタ 45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52" name="テキスト ボックス 45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53" name="直線コネクタ 45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54" name="テキスト ボックス 45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55" name="直線コネクタ 45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56" name="テキスト ボックス 45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57" name="直線コネクタ 45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58" name="テキスト ボックス 45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59" name="直線コネクタ 45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60" name="テキスト ボックス 45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61" name="直線コネクタ 46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62" name="テキスト ボックス 46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3" name="直線コネクタ 4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64" name="テキスト ボックス 4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466" name="直線コネクタ 465"/>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467"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468" name="直線コネクタ 467"/>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469"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470" name="直線コネクタ 469"/>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471" name="【庁舎】&#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472" name="フローチャート: 判断 471"/>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473" name="フローチャート: 判断 472"/>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164754</xdr:rowOff>
    </xdr:from>
    <xdr:ext cx="469744" cy="259045"/>
    <xdr:sp macro="" textlink="">
      <xdr:nvSpPr>
        <xdr:cNvPr id="474" name="n_1aveValue【庁舎】&#10;一人当たり面積"/>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475" name="フローチャート: 判断 474"/>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65150</xdr:rowOff>
    </xdr:from>
    <xdr:ext cx="469744" cy="259045"/>
    <xdr:sp macro="" textlink="">
      <xdr:nvSpPr>
        <xdr:cNvPr id="476"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69487</xdr:rowOff>
    </xdr:from>
    <xdr:to>
      <xdr:col>102</xdr:col>
      <xdr:colOff>165100</xdr:colOff>
      <xdr:row>106</xdr:row>
      <xdr:rowOff>171087</xdr:rowOff>
    </xdr:to>
    <xdr:sp macro="" textlink="">
      <xdr:nvSpPr>
        <xdr:cNvPr id="477" name="フローチャート: 判断 476"/>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16164</xdr:rowOff>
    </xdr:from>
    <xdr:ext cx="469744" cy="259045"/>
    <xdr:sp macro="" textlink="">
      <xdr:nvSpPr>
        <xdr:cNvPr id="478" name="n_3aveValue【庁舎】&#10;一人当たり面積"/>
        <xdr:cNvSpPr txBox="1"/>
      </xdr:nvSpPr>
      <xdr:spPr>
        <a:xfrm>
          <a:off x="19310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79" name="テキスト ボックス 4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0" name="テキスト ボックス 4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1" name="テキスト ボックス 4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2" name="テキスト ボックス 4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3" name="テキスト ボックス 4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46627</xdr:rowOff>
    </xdr:from>
    <xdr:to>
      <xdr:col>112</xdr:col>
      <xdr:colOff>38100</xdr:colOff>
      <xdr:row>107</xdr:row>
      <xdr:rowOff>148227</xdr:rowOff>
    </xdr:to>
    <xdr:sp macro="" textlink="">
      <xdr:nvSpPr>
        <xdr:cNvPr id="484" name="楕円 483"/>
        <xdr:cNvSpPr/>
      </xdr:nvSpPr>
      <xdr:spPr>
        <a:xfrm>
          <a:off x="21272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58057</xdr:rowOff>
    </xdr:from>
    <xdr:to>
      <xdr:col>107</xdr:col>
      <xdr:colOff>101600</xdr:colOff>
      <xdr:row>107</xdr:row>
      <xdr:rowOff>159657</xdr:rowOff>
    </xdr:to>
    <xdr:sp macro="" textlink="">
      <xdr:nvSpPr>
        <xdr:cNvPr id="485" name="楕円 484"/>
        <xdr:cNvSpPr/>
      </xdr:nvSpPr>
      <xdr:spPr>
        <a:xfrm>
          <a:off x="20383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97427</xdr:rowOff>
    </xdr:from>
    <xdr:to>
      <xdr:col>111</xdr:col>
      <xdr:colOff>177800</xdr:colOff>
      <xdr:row>107</xdr:row>
      <xdr:rowOff>108857</xdr:rowOff>
    </xdr:to>
    <xdr:cxnSp macro="">
      <xdr:nvCxnSpPr>
        <xdr:cNvPr id="486" name="直線コネクタ 485"/>
        <xdr:cNvCxnSpPr/>
      </xdr:nvCxnSpPr>
      <xdr:spPr>
        <a:xfrm flipV="1">
          <a:off x="20434300" y="1844257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71120</xdr:rowOff>
    </xdr:from>
    <xdr:to>
      <xdr:col>102</xdr:col>
      <xdr:colOff>165100</xdr:colOff>
      <xdr:row>108</xdr:row>
      <xdr:rowOff>1270</xdr:rowOff>
    </xdr:to>
    <xdr:sp macro="" textlink="">
      <xdr:nvSpPr>
        <xdr:cNvPr id="487" name="楕円 486"/>
        <xdr:cNvSpPr/>
      </xdr:nvSpPr>
      <xdr:spPr>
        <a:xfrm>
          <a:off x="19494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108857</xdr:rowOff>
    </xdr:from>
    <xdr:to>
      <xdr:col>107</xdr:col>
      <xdr:colOff>50800</xdr:colOff>
      <xdr:row>107</xdr:row>
      <xdr:rowOff>121920</xdr:rowOff>
    </xdr:to>
    <xdr:cxnSp macro="">
      <xdr:nvCxnSpPr>
        <xdr:cNvPr id="488" name="直線コネクタ 487"/>
        <xdr:cNvCxnSpPr/>
      </xdr:nvCxnSpPr>
      <xdr:spPr>
        <a:xfrm flipV="1">
          <a:off x="19545300" y="1845400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139354</xdr:rowOff>
    </xdr:from>
    <xdr:ext cx="469744" cy="259045"/>
    <xdr:sp macro="" textlink="">
      <xdr:nvSpPr>
        <xdr:cNvPr id="489" name="n_1mainValue【庁舎】&#10;一人当たり面積"/>
        <xdr:cNvSpPr txBox="1"/>
      </xdr:nvSpPr>
      <xdr:spPr>
        <a:xfrm>
          <a:off x="21075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150784</xdr:rowOff>
    </xdr:from>
    <xdr:ext cx="469744" cy="259045"/>
    <xdr:sp macro="" textlink="">
      <xdr:nvSpPr>
        <xdr:cNvPr id="490" name="n_2mainValue【庁舎】&#10;一人当たり面積"/>
        <xdr:cNvSpPr txBox="1"/>
      </xdr:nvSpPr>
      <xdr:spPr>
        <a:xfrm>
          <a:off x="20199427" y="1849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163847</xdr:rowOff>
    </xdr:from>
    <xdr:ext cx="469744" cy="259045"/>
    <xdr:sp macro="" textlink="">
      <xdr:nvSpPr>
        <xdr:cNvPr id="491" name="n_3mainValue【庁舎】&#10;一人当たり面積"/>
        <xdr:cNvSpPr txBox="1"/>
      </xdr:nvSpPr>
      <xdr:spPr>
        <a:xfrm>
          <a:off x="19310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2" name="正方形/長方形 4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3" name="正方形/長方形 4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4" name="テキスト ボックス 4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庁舎や保健センターを含む多くの施設については、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有形固定資産率が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を超過しており、長寿命化等の検討が必要である。中でも庁舎については、以前耐震改修を実施しているものの、</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有形固定資産率が</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と高水準であるため早急に対応方針を検討していく必要がある。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今後、本町において新規整備される施設が予定されているが、既存の施設についても計画的な長寿命化や維持管理について検討していく必要がある。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算定については、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頃の完了を目標に作業を進めている状況である。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山形県舟形町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5,378
5,349
119.04
5,581,484
5,301,519
162,956
2,544,921
4,189,046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39.9%</a:t>
          </a:r>
          <a:r>
            <a:rPr kumimoji="1" lang="ja-JP" altLang="en-US" sz="1300">
              <a:latin typeface="ＭＳ Ｐゴシック" panose="020B0600070205080204" pitchFamily="50" charset="-128"/>
              <a:ea typeface="ＭＳ Ｐゴシック" panose="020B0600070205080204" pitchFamily="50" charset="-128"/>
            </a:rPr>
            <a:t>）に加え、基幹産業である農業収入が伸びていないことや地域産業全体の財政基盤が弱く、類似団体平均より</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ポイント低くなっている。今後も改善に向けて、引き続き歳入確保対策や事務事業の見直し等による支出削減を図りながら、収入額の確保と需要額の抑制に取り組み、財政健全化に努める。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0" name="直線コネクタ 69"/>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3" name="直線コネクタ 72"/>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6" name="直線コネクタ 75"/>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81" name="テキスト ボックス 80"/>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167718</xdr:rowOff>
    </xdr:from>
    <xdr:ext cx="762000" cy="259045"/>
    <xdr:sp macro="" textlink="">
      <xdr:nvSpPr>
        <xdr:cNvPr id="83" name="テキスト ボックス 82"/>
        <xdr:cNvSpPr txBox="1"/>
      </xdr:nvSpPr>
      <xdr:spPr>
        <a:xfrm>
          <a:off x="1066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維持補修費、繰出金等では類似団体平均と比較して高くなっているが、人件費、扶助費、物件費、補助費等では類似団体平均より低くなっている。指数悪化の最も大きな要因は特別会計への繰出金の増大で、特に公営企業会計においては、短期間での大規模な上下水道整備に伴い元利償還金負担が急激に大きくなっており、この流れ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年度頃まで続くものと推計している。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19262</xdr:rowOff>
    </xdr:from>
    <xdr:to>
      <xdr:col>23</xdr:col>
      <xdr:colOff>133350</xdr:colOff>
      <xdr:row>64</xdr:row>
      <xdr:rowOff>127846</xdr:rowOff>
    </xdr:to>
    <xdr:cxnSp macro="">
      <xdr:nvCxnSpPr>
        <xdr:cNvPr id="133" name="直線コネクタ 132"/>
        <xdr:cNvCxnSpPr/>
      </xdr:nvCxnSpPr>
      <xdr:spPr>
        <a:xfrm>
          <a:off x="4114800" y="10992062"/>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19262</xdr:rowOff>
    </xdr:from>
    <xdr:to>
      <xdr:col>19</xdr:col>
      <xdr:colOff>133350</xdr:colOff>
      <xdr:row>64</xdr:row>
      <xdr:rowOff>27305</xdr:rowOff>
    </xdr:to>
    <xdr:cxnSp macro="">
      <xdr:nvCxnSpPr>
        <xdr:cNvPr id="136" name="直線コネクタ 135"/>
        <xdr:cNvCxnSpPr/>
      </xdr:nvCxnSpPr>
      <xdr:spPr>
        <a:xfrm flipV="1">
          <a:off x="3225800" y="1099206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27305</xdr:rowOff>
    </xdr:from>
    <xdr:to>
      <xdr:col>15</xdr:col>
      <xdr:colOff>82550</xdr:colOff>
      <xdr:row>64</xdr:row>
      <xdr:rowOff>35348</xdr:rowOff>
    </xdr:to>
    <xdr:cxnSp macro="">
      <xdr:nvCxnSpPr>
        <xdr:cNvPr id="139" name="直線コネクタ 138"/>
        <xdr:cNvCxnSpPr/>
      </xdr:nvCxnSpPr>
      <xdr:spPr>
        <a:xfrm flipV="1">
          <a:off x="2336800" y="1100010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35348</xdr:rowOff>
    </xdr:from>
    <xdr:to>
      <xdr:col>11</xdr:col>
      <xdr:colOff>31750</xdr:colOff>
      <xdr:row>64</xdr:row>
      <xdr:rowOff>95673</xdr:rowOff>
    </xdr:to>
    <xdr:cxnSp macro="">
      <xdr:nvCxnSpPr>
        <xdr:cNvPr id="142" name="直線コネクタ 141"/>
        <xdr:cNvCxnSpPr/>
      </xdr:nvCxnSpPr>
      <xdr:spPr>
        <a:xfrm flipV="1">
          <a:off x="1447800" y="1100814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4" name="テキスト ボックス 143"/>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96325</xdr:rowOff>
    </xdr:from>
    <xdr:ext cx="762000" cy="259045"/>
    <xdr:sp macro="" textlink="">
      <xdr:nvSpPr>
        <xdr:cNvPr id="146" name="テキスト ボックス 145"/>
        <xdr:cNvSpPr txBox="1"/>
      </xdr:nvSpPr>
      <xdr:spPr>
        <a:xfrm>
          <a:off x="1066800" y="107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52" name="楕円 151"/>
        <xdr:cNvSpPr/>
      </xdr:nvSpPr>
      <xdr:spPr>
        <a:xfrm>
          <a:off x="49022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49123</xdr:rowOff>
    </xdr:from>
    <xdr:ext cx="762000" cy="259045"/>
    <xdr:sp macro="" textlink="">
      <xdr:nvSpPr>
        <xdr:cNvPr id="153" name="財政構造の弾力性該当値テキスト"/>
        <xdr:cNvSpPr txBox="1"/>
      </xdr:nvSpPr>
      <xdr:spPr>
        <a:xfrm>
          <a:off x="5041900" y="110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139912</xdr:rowOff>
    </xdr:from>
    <xdr:to>
      <xdr:col>19</xdr:col>
      <xdr:colOff>184150</xdr:colOff>
      <xdr:row>64</xdr:row>
      <xdr:rowOff>70062</xdr:rowOff>
    </xdr:to>
    <xdr:sp macro="" textlink="">
      <xdr:nvSpPr>
        <xdr:cNvPr id="154" name="楕円 153"/>
        <xdr:cNvSpPr/>
      </xdr:nvSpPr>
      <xdr:spPr>
        <a:xfrm>
          <a:off x="4064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55" name="テキスト ボックス 154"/>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147955</xdr:rowOff>
    </xdr:from>
    <xdr:to>
      <xdr:col>15</xdr:col>
      <xdr:colOff>133350</xdr:colOff>
      <xdr:row>64</xdr:row>
      <xdr:rowOff>78105</xdr:rowOff>
    </xdr:to>
    <xdr:sp macro="" textlink="">
      <xdr:nvSpPr>
        <xdr:cNvPr id="156" name="楕円 155"/>
        <xdr:cNvSpPr/>
      </xdr:nvSpPr>
      <xdr:spPr>
        <a:xfrm>
          <a:off x="3175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88282</xdr:rowOff>
    </xdr:from>
    <xdr:ext cx="762000" cy="259045"/>
    <xdr:sp macro="" textlink="">
      <xdr:nvSpPr>
        <xdr:cNvPr id="157" name="テキスト ボックス 156"/>
        <xdr:cNvSpPr txBox="1"/>
      </xdr:nvSpPr>
      <xdr:spPr>
        <a:xfrm>
          <a:off x="2844800" y="1071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155998</xdr:rowOff>
    </xdr:from>
    <xdr:to>
      <xdr:col>11</xdr:col>
      <xdr:colOff>82550</xdr:colOff>
      <xdr:row>64</xdr:row>
      <xdr:rowOff>86148</xdr:rowOff>
    </xdr:to>
    <xdr:sp macro="" textlink="">
      <xdr:nvSpPr>
        <xdr:cNvPr id="158" name="楕円 157"/>
        <xdr:cNvSpPr/>
      </xdr:nvSpPr>
      <xdr:spPr>
        <a:xfrm>
          <a:off x="2286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70925</xdr:rowOff>
    </xdr:from>
    <xdr:ext cx="762000" cy="259045"/>
    <xdr:sp macro="" textlink="">
      <xdr:nvSpPr>
        <xdr:cNvPr id="159" name="テキスト ボックス 158"/>
        <xdr:cNvSpPr txBox="1"/>
      </xdr:nvSpPr>
      <xdr:spPr>
        <a:xfrm>
          <a:off x="1955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44873</xdr:rowOff>
    </xdr:from>
    <xdr:to>
      <xdr:col>7</xdr:col>
      <xdr:colOff>31750</xdr:colOff>
      <xdr:row>64</xdr:row>
      <xdr:rowOff>146473</xdr:rowOff>
    </xdr:to>
    <xdr:sp macro="" textlink="">
      <xdr:nvSpPr>
        <xdr:cNvPr id="160" name="楕円 159"/>
        <xdr:cNvSpPr/>
      </xdr:nvSpPr>
      <xdr:spPr>
        <a:xfrm>
          <a:off x="1397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131250</xdr:rowOff>
    </xdr:from>
    <xdr:ext cx="762000" cy="259045"/>
    <xdr:sp macro="" textlink="">
      <xdr:nvSpPr>
        <xdr:cNvPr id="161" name="テキスト ボックス 160"/>
        <xdr:cNvSpPr txBox="1"/>
      </xdr:nvSpPr>
      <xdr:spPr>
        <a:xfrm>
          <a:off x="1066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[268,743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公共施設や庁内の情報システム整備拡充に伴って電算機器の使用料等の支出も伸びているほか、職員減少に伴う臨時職員雇用が増加しており、人口１人当たりの決算額では類団比較で</a:t>
          </a:r>
          <a:r>
            <a:rPr kumimoji="1" lang="en-US" altLang="ja-JP" sz="1300">
              <a:latin typeface="ＭＳ Ｐゴシック" panose="020B0600070205080204" pitchFamily="50" charset="-128"/>
              <a:ea typeface="ＭＳ Ｐゴシック" panose="020B0600070205080204" pitchFamily="50" charset="-128"/>
            </a:rPr>
            <a:t>44,569</a:t>
          </a:r>
          <a:r>
            <a:rPr kumimoji="1" lang="ja-JP" altLang="en-US" sz="1300">
              <a:latin typeface="ＭＳ Ｐゴシック" panose="020B0600070205080204" pitchFamily="50" charset="-128"/>
              <a:ea typeface="ＭＳ Ｐゴシック" panose="020B0600070205080204" pitchFamily="50" charset="-128"/>
            </a:rPr>
            <a:t>円高くなっている。委託や施設管理の見直しなど、引き続き削減努力を続けながら、類似団体との乖離幅を縮小させていく。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94546</xdr:rowOff>
    </xdr:from>
    <xdr:to>
      <xdr:col>23</xdr:col>
      <xdr:colOff>133350</xdr:colOff>
      <xdr:row>83</xdr:row>
      <xdr:rowOff>142658</xdr:rowOff>
    </xdr:to>
    <xdr:cxnSp macro="">
      <xdr:nvCxnSpPr>
        <xdr:cNvPr id="198" name="直線コネクタ 197"/>
        <xdr:cNvCxnSpPr/>
      </xdr:nvCxnSpPr>
      <xdr:spPr>
        <a:xfrm flipV="1">
          <a:off x="4114800" y="14324896"/>
          <a:ext cx="838200" cy="4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70332</xdr:rowOff>
    </xdr:from>
    <xdr:to>
      <xdr:col>19</xdr:col>
      <xdr:colOff>133350</xdr:colOff>
      <xdr:row>83</xdr:row>
      <xdr:rowOff>142658</xdr:rowOff>
    </xdr:to>
    <xdr:cxnSp macro="">
      <xdr:nvCxnSpPr>
        <xdr:cNvPr id="201" name="直線コネクタ 200"/>
        <xdr:cNvCxnSpPr/>
      </xdr:nvCxnSpPr>
      <xdr:spPr>
        <a:xfrm>
          <a:off x="3225800" y="14300682"/>
          <a:ext cx="889000" cy="7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169191</xdr:rowOff>
    </xdr:from>
    <xdr:ext cx="736600" cy="259045"/>
    <xdr:sp macro="" textlink="">
      <xdr:nvSpPr>
        <xdr:cNvPr id="203" name="テキスト ボックス 202"/>
        <xdr:cNvSpPr txBox="1"/>
      </xdr:nvSpPr>
      <xdr:spPr>
        <a:xfrm>
          <a:off x="3733800" y="138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70332</xdr:rowOff>
    </xdr:from>
    <xdr:to>
      <xdr:col>15</xdr:col>
      <xdr:colOff>82550</xdr:colOff>
      <xdr:row>83</xdr:row>
      <xdr:rowOff>90447</xdr:rowOff>
    </xdr:to>
    <xdr:cxnSp macro="">
      <xdr:nvCxnSpPr>
        <xdr:cNvPr id="204" name="直線コネクタ 203"/>
        <xdr:cNvCxnSpPr/>
      </xdr:nvCxnSpPr>
      <xdr:spPr>
        <a:xfrm flipV="1">
          <a:off x="2336800" y="14300682"/>
          <a:ext cx="889000" cy="2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9994</xdr:rowOff>
    </xdr:from>
    <xdr:ext cx="762000" cy="259045"/>
    <xdr:sp macro="" textlink="">
      <xdr:nvSpPr>
        <xdr:cNvPr id="206" name="テキスト ボックス 205"/>
        <xdr:cNvSpPr txBox="1"/>
      </xdr:nvSpPr>
      <xdr:spPr>
        <a:xfrm>
          <a:off x="2844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168759</xdr:rowOff>
    </xdr:from>
    <xdr:to>
      <xdr:col>11</xdr:col>
      <xdr:colOff>31750</xdr:colOff>
      <xdr:row>83</xdr:row>
      <xdr:rowOff>90447</xdr:rowOff>
    </xdr:to>
    <xdr:cxnSp macro="">
      <xdr:nvCxnSpPr>
        <xdr:cNvPr id="207" name="直線コネクタ 206"/>
        <xdr:cNvCxnSpPr/>
      </xdr:nvCxnSpPr>
      <xdr:spPr>
        <a:xfrm>
          <a:off x="1447800" y="14227659"/>
          <a:ext cx="889000" cy="9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150958</xdr:rowOff>
    </xdr:from>
    <xdr:ext cx="762000" cy="259045"/>
    <xdr:sp macro="" textlink="">
      <xdr:nvSpPr>
        <xdr:cNvPr id="209" name="テキスト ボックス 208"/>
        <xdr:cNvSpPr txBox="1"/>
      </xdr:nvSpPr>
      <xdr:spPr>
        <a:xfrm>
          <a:off x="1955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162006</xdr:rowOff>
    </xdr:from>
    <xdr:ext cx="762000" cy="259045"/>
    <xdr:sp macro="" textlink="">
      <xdr:nvSpPr>
        <xdr:cNvPr id="211" name="テキスト ボックス 210"/>
        <xdr:cNvSpPr txBox="1"/>
      </xdr:nvSpPr>
      <xdr:spPr>
        <a:xfrm>
          <a:off x="1066800" y="1387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43746</xdr:rowOff>
    </xdr:from>
    <xdr:to>
      <xdr:col>23</xdr:col>
      <xdr:colOff>184150</xdr:colOff>
      <xdr:row>83</xdr:row>
      <xdr:rowOff>145346</xdr:rowOff>
    </xdr:to>
    <xdr:sp macro="" textlink="">
      <xdr:nvSpPr>
        <xdr:cNvPr id="217" name="楕円 216"/>
        <xdr:cNvSpPr/>
      </xdr:nvSpPr>
      <xdr:spPr>
        <a:xfrm>
          <a:off x="4902200" y="1427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15823</xdr:rowOff>
    </xdr:from>
    <xdr:ext cx="762000" cy="259045"/>
    <xdr:sp macro="" textlink="">
      <xdr:nvSpPr>
        <xdr:cNvPr id="218" name="人件費・物件費等の状況該当値テキスト"/>
        <xdr:cNvSpPr txBox="1"/>
      </xdr:nvSpPr>
      <xdr:spPr>
        <a:xfrm>
          <a:off x="5041900" y="1424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91858</xdr:rowOff>
    </xdr:from>
    <xdr:to>
      <xdr:col>19</xdr:col>
      <xdr:colOff>184150</xdr:colOff>
      <xdr:row>84</xdr:row>
      <xdr:rowOff>22008</xdr:rowOff>
    </xdr:to>
    <xdr:sp macro="" textlink="">
      <xdr:nvSpPr>
        <xdr:cNvPr id="219" name="楕円 218"/>
        <xdr:cNvSpPr/>
      </xdr:nvSpPr>
      <xdr:spPr>
        <a:xfrm>
          <a:off x="4064000" y="1432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6785</xdr:rowOff>
    </xdr:from>
    <xdr:ext cx="736600" cy="259045"/>
    <xdr:sp macro="" textlink="">
      <xdr:nvSpPr>
        <xdr:cNvPr id="220" name="テキスト ボックス 219"/>
        <xdr:cNvSpPr txBox="1"/>
      </xdr:nvSpPr>
      <xdr:spPr>
        <a:xfrm>
          <a:off x="3733800" y="14408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19532</xdr:rowOff>
    </xdr:from>
    <xdr:to>
      <xdr:col>15</xdr:col>
      <xdr:colOff>133350</xdr:colOff>
      <xdr:row>83</xdr:row>
      <xdr:rowOff>121132</xdr:rowOff>
    </xdr:to>
    <xdr:sp macro="" textlink="">
      <xdr:nvSpPr>
        <xdr:cNvPr id="221" name="楕円 220"/>
        <xdr:cNvSpPr/>
      </xdr:nvSpPr>
      <xdr:spPr>
        <a:xfrm>
          <a:off x="3175000" y="1424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105909</xdr:rowOff>
    </xdr:from>
    <xdr:ext cx="762000" cy="259045"/>
    <xdr:sp macro="" textlink="">
      <xdr:nvSpPr>
        <xdr:cNvPr id="222" name="テキスト ボックス 221"/>
        <xdr:cNvSpPr txBox="1"/>
      </xdr:nvSpPr>
      <xdr:spPr>
        <a:xfrm>
          <a:off x="2844800" y="1433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39647</xdr:rowOff>
    </xdr:from>
    <xdr:to>
      <xdr:col>11</xdr:col>
      <xdr:colOff>82550</xdr:colOff>
      <xdr:row>83</xdr:row>
      <xdr:rowOff>141247</xdr:rowOff>
    </xdr:to>
    <xdr:sp macro="" textlink="">
      <xdr:nvSpPr>
        <xdr:cNvPr id="223" name="楕円 222"/>
        <xdr:cNvSpPr/>
      </xdr:nvSpPr>
      <xdr:spPr>
        <a:xfrm>
          <a:off x="2286000" y="1426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126024</xdr:rowOff>
    </xdr:from>
    <xdr:ext cx="762000" cy="259045"/>
    <xdr:sp macro="" textlink="">
      <xdr:nvSpPr>
        <xdr:cNvPr id="224" name="テキスト ボックス 223"/>
        <xdr:cNvSpPr txBox="1"/>
      </xdr:nvSpPr>
      <xdr:spPr>
        <a:xfrm>
          <a:off x="1955800" y="1435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117959</xdr:rowOff>
    </xdr:from>
    <xdr:to>
      <xdr:col>7</xdr:col>
      <xdr:colOff>31750</xdr:colOff>
      <xdr:row>83</xdr:row>
      <xdr:rowOff>48109</xdr:rowOff>
    </xdr:to>
    <xdr:sp macro="" textlink="">
      <xdr:nvSpPr>
        <xdr:cNvPr id="225" name="楕円 224"/>
        <xdr:cNvSpPr/>
      </xdr:nvSpPr>
      <xdr:spPr>
        <a:xfrm>
          <a:off x="1397000" y="1417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32886</xdr:rowOff>
    </xdr:from>
    <xdr:ext cx="762000" cy="259045"/>
    <xdr:sp macro="" textlink="">
      <xdr:nvSpPr>
        <xdr:cNvPr id="226" name="テキスト ボックス 225"/>
        <xdr:cNvSpPr txBox="1"/>
      </xdr:nvSpPr>
      <xdr:spPr>
        <a:xfrm>
          <a:off x="1066800" y="1426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類団平均との比較では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高くなっている。これは職員構成が経験年数の長い職員が多数を占めていることが要因のひとつとして挙げられるが、今後職員の大量退職及び若年層採用の活性化により、本指数が低下していくものと推計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147461</xdr:rowOff>
    </xdr:to>
    <xdr:cxnSp macro="">
      <xdr:nvCxnSpPr>
        <xdr:cNvPr id="260" name="直線コネクタ 259"/>
        <xdr:cNvCxnSpPr/>
      </xdr:nvCxnSpPr>
      <xdr:spPr>
        <a:xfrm>
          <a:off x="16179800" y="15168034"/>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26811</xdr:rowOff>
    </xdr:from>
    <xdr:to>
      <xdr:col>77</xdr:col>
      <xdr:colOff>44450</xdr:colOff>
      <xdr:row>88</xdr:row>
      <xdr:rowOff>80434</xdr:rowOff>
    </xdr:to>
    <xdr:cxnSp macro="">
      <xdr:nvCxnSpPr>
        <xdr:cNvPr id="263" name="直線コネクタ 262"/>
        <xdr:cNvCxnSpPr/>
      </xdr:nvCxnSpPr>
      <xdr:spPr>
        <a:xfrm>
          <a:off x="15290800" y="151144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88</xdr:row>
      <xdr:rowOff>26811</xdr:rowOff>
    </xdr:to>
    <xdr:cxnSp macro="">
      <xdr:nvCxnSpPr>
        <xdr:cNvPr id="266" name="直線コネクタ 265"/>
        <xdr:cNvCxnSpPr/>
      </xdr:nvCxnSpPr>
      <xdr:spPr>
        <a:xfrm>
          <a:off x="14401800" y="1496695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128411</xdr:rowOff>
    </xdr:from>
    <xdr:to>
      <xdr:col>68</xdr:col>
      <xdr:colOff>152400</xdr:colOff>
      <xdr:row>87</xdr:row>
      <xdr:rowOff>50800</xdr:rowOff>
    </xdr:to>
    <xdr:cxnSp macro="">
      <xdr:nvCxnSpPr>
        <xdr:cNvPr id="269" name="直線コネクタ 268"/>
        <xdr:cNvCxnSpPr/>
      </xdr:nvCxnSpPr>
      <xdr:spPr>
        <a:xfrm>
          <a:off x="13512800" y="148731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1" name="テキスト ボックス 270"/>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73" name="テキスト ボックス 272"/>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96661</xdr:rowOff>
    </xdr:from>
    <xdr:to>
      <xdr:col>81</xdr:col>
      <xdr:colOff>95250</xdr:colOff>
      <xdr:row>89</xdr:row>
      <xdr:rowOff>26811</xdr:rowOff>
    </xdr:to>
    <xdr:sp macro="" textlink="">
      <xdr:nvSpPr>
        <xdr:cNvPr id="279" name="楕円 278"/>
        <xdr:cNvSpPr/>
      </xdr:nvSpPr>
      <xdr:spPr>
        <a:xfrm>
          <a:off x="169672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163988</xdr:rowOff>
    </xdr:from>
    <xdr:ext cx="762000" cy="259045"/>
    <xdr:sp macro="" textlink="">
      <xdr:nvSpPr>
        <xdr:cNvPr id="280" name="給与水準   （国との比較）該当値テキスト"/>
        <xdr:cNvSpPr txBox="1"/>
      </xdr:nvSpPr>
      <xdr:spPr>
        <a:xfrm>
          <a:off x="17106900" y="1508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81" name="楕円 280"/>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82" name="テキスト ボックス 281"/>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147461</xdr:rowOff>
    </xdr:from>
    <xdr:to>
      <xdr:col>73</xdr:col>
      <xdr:colOff>44450</xdr:colOff>
      <xdr:row>88</xdr:row>
      <xdr:rowOff>77611</xdr:rowOff>
    </xdr:to>
    <xdr:sp macro="" textlink="">
      <xdr:nvSpPr>
        <xdr:cNvPr id="283" name="楕円 282"/>
        <xdr:cNvSpPr/>
      </xdr:nvSpPr>
      <xdr:spPr>
        <a:xfrm>
          <a:off x="15240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84" name="テキスト ボックス 283"/>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5" name="楕円 284"/>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6" name="テキスト ボックス 285"/>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7" name="楕円 286"/>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8" name="テキスト ボックス 287"/>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現状の職員数を維持できるよう採用計画を見直した結果、人口千人当たり職員数は昨年度より</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ポイント増加したが、なお、類団平均より</a:t>
          </a:r>
          <a:r>
            <a:rPr kumimoji="1" lang="en-US" altLang="ja-JP" sz="1300">
              <a:latin typeface="ＭＳ Ｐゴシック" panose="020B0600070205080204" pitchFamily="50" charset="-128"/>
              <a:ea typeface="ＭＳ Ｐゴシック" panose="020B0600070205080204" pitchFamily="50" charset="-128"/>
            </a:rPr>
            <a:t>0.79</a:t>
          </a:r>
          <a:r>
            <a:rPr kumimoji="1" lang="ja-JP" altLang="en-US" sz="1300">
              <a:latin typeface="ＭＳ Ｐゴシック" panose="020B0600070205080204" pitchFamily="50" charset="-128"/>
              <a:ea typeface="ＭＳ Ｐゴシック" panose="020B0600070205080204" pitchFamily="50" charset="-128"/>
            </a:rPr>
            <a:t>ポイント低くなっている。平成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年度から退職者不補充による削減に努めた効果と考えられる。今後は業務量の平準化等を適宜検討しながら職員定員管理計画に基づいた職員数の適正管理に努めていく。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162465</xdr:rowOff>
    </xdr:from>
    <xdr:to>
      <xdr:col>81</xdr:col>
      <xdr:colOff>44450</xdr:colOff>
      <xdr:row>60</xdr:row>
      <xdr:rowOff>7906</xdr:rowOff>
    </xdr:to>
    <xdr:cxnSp macro="">
      <xdr:nvCxnSpPr>
        <xdr:cNvPr id="319" name="直線コネクタ 318"/>
        <xdr:cNvCxnSpPr/>
      </xdr:nvCxnSpPr>
      <xdr:spPr>
        <a:xfrm>
          <a:off x="16179800" y="10278015"/>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162465</xdr:rowOff>
    </xdr:from>
    <xdr:to>
      <xdr:col>77</xdr:col>
      <xdr:colOff>44450</xdr:colOff>
      <xdr:row>60</xdr:row>
      <xdr:rowOff>64</xdr:rowOff>
    </xdr:to>
    <xdr:cxnSp macro="">
      <xdr:nvCxnSpPr>
        <xdr:cNvPr id="322" name="直線コネクタ 321"/>
        <xdr:cNvCxnSpPr/>
      </xdr:nvCxnSpPr>
      <xdr:spPr>
        <a:xfrm flipV="1">
          <a:off x="15290800" y="10278015"/>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156432</xdr:rowOff>
    </xdr:from>
    <xdr:to>
      <xdr:col>72</xdr:col>
      <xdr:colOff>203200</xdr:colOff>
      <xdr:row>60</xdr:row>
      <xdr:rowOff>64</xdr:rowOff>
    </xdr:to>
    <xdr:cxnSp macro="">
      <xdr:nvCxnSpPr>
        <xdr:cNvPr id="325" name="直線コネクタ 324"/>
        <xdr:cNvCxnSpPr/>
      </xdr:nvCxnSpPr>
      <xdr:spPr>
        <a:xfrm>
          <a:off x="14401800" y="10271982"/>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141351</xdr:rowOff>
    </xdr:from>
    <xdr:to>
      <xdr:col>68</xdr:col>
      <xdr:colOff>152400</xdr:colOff>
      <xdr:row>59</xdr:row>
      <xdr:rowOff>156432</xdr:rowOff>
    </xdr:to>
    <xdr:cxnSp macro="">
      <xdr:nvCxnSpPr>
        <xdr:cNvPr id="328" name="直線コネクタ 327"/>
        <xdr:cNvCxnSpPr/>
      </xdr:nvCxnSpPr>
      <xdr:spPr>
        <a:xfrm>
          <a:off x="13512800" y="10256901"/>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2" name="テキスト ボックス 331"/>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128556</xdr:rowOff>
    </xdr:from>
    <xdr:to>
      <xdr:col>81</xdr:col>
      <xdr:colOff>95250</xdr:colOff>
      <xdr:row>60</xdr:row>
      <xdr:rowOff>58706</xdr:rowOff>
    </xdr:to>
    <xdr:sp macro="" textlink="">
      <xdr:nvSpPr>
        <xdr:cNvPr id="338" name="楕円 337"/>
        <xdr:cNvSpPr/>
      </xdr:nvSpPr>
      <xdr:spPr>
        <a:xfrm>
          <a:off x="16967200" y="1024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145083</xdr:rowOff>
    </xdr:from>
    <xdr:ext cx="762000" cy="259045"/>
    <xdr:sp macro="" textlink="">
      <xdr:nvSpPr>
        <xdr:cNvPr id="339" name="定員管理の状況該当値テキスト"/>
        <xdr:cNvSpPr txBox="1"/>
      </xdr:nvSpPr>
      <xdr:spPr>
        <a:xfrm>
          <a:off x="17106900" y="1008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111665</xdr:rowOff>
    </xdr:from>
    <xdr:to>
      <xdr:col>77</xdr:col>
      <xdr:colOff>95250</xdr:colOff>
      <xdr:row>60</xdr:row>
      <xdr:rowOff>41815</xdr:rowOff>
    </xdr:to>
    <xdr:sp macro="" textlink="">
      <xdr:nvSpPr>
        <xdr:cNvPr id="340" name="楕円 339"/>
        <xdr:cNvSpPr/>
      </xdr:nvSpPr>
      <xdr:spPr>
        <a:xfrm>
          <a:off x="16129000" y="102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51992</xdr:rowOff>
    </xdr:from>
    <xdr:ext cx="736600" cy="259045"/>
    <xdr:sp macro="" textlink="">
      <xdr:nvSpPr>
        <xdr:cNvPr id="341" name="テキスト ボックス 340"/>
        <xdr:cNvSpPr txBox="1"/>
      </xdr:nvSpPr>
      <xdr:spPr>
        <a:xfrm>
          <a:off x="15798800" y="9996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120714</xdr:rowOff>
    </xdr:from>
    <xdr:to>
      <xdr:col>73</xdr:col>
      <xdr:colOff>44450</xdr:colOff>
      <xdr:row>60</xdr:row>
      <xdr:rowOff>50864</xdr:rowOff>
    </xdr:to>
    <xdr:sp macro="" textlink="">
      <xdr:nvSpPr>
        <xdr:cNvPr id="342" name="楕円 341"/>
        <xdr:cNvSpPr/>
      </xdr:nvSpPr>
      <xdr:spPr>
        <a:xfrm>
          <a:off x="15240000" y="1023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61041</xdr:rowOff>
    </xdr:from>
    <xdr:ext cx="762000" cy="259045"/>
    <xdr:sp macro="" textlink="">
      <xdr:nvSpPr>
        <xdr:cNvPr id="343" name="テキスト ボックス 342"/>
        <xdr:cNvSpPr txBox="1"/>
      </xdr:nvSpPr>
      <xdr:spPr>
        <a:xfrm>
          <a:off x="14909800" y="1000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105632</xdr:rowOff>
    </xdr:from>
    <xdr:to>
      <xdr:col>68</xdr:col>
      <xdr:colOff>203200</xdr:colOff>
      <xdr:row>60</xdr:row>
      <xdr:rowOff>35782</xdr:rowOff>
    </xdr:to>
    <xdr:sp macro="" textlink="">
      <xdr:nvSpPr>
        <xdr:cNvPr id="344" name="楕円 343"/>
        <xdr:cNvSpPr/>
      </xdr:nvSpPr>
      <xdr:spPr>
        <a:xfrm>
          <a:off x="14351000" y="102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45959</xdr:rowOff>
    </xdr:from>
    <xdr:ext cx="762000" cy="259045"/>
    <xdr:sp macro="" textlink="">
      <xdr:nvSpPr>
        <xdr:cNvPr id="345" name="テキスト ボックス 344"/>
        <xdr:cNvSpPr txBox="1"/>
      </xdr:nvSpPr>
      <xdr:spPr>
        <a:xfrm>
          <a:off x="14020800" y="999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90551</xdr:rowOff>
    </xdr:from>
    <xdr:to>
      <xdr:col>64</xdr:col>
      <xdr:colOff>152400</xdr:colOff>
      <xdr:row>60</xdr:row>
      <xdr:rowOff>20701</xdr:rowOff>
    </xdr:to>
    <xdr:sp macro="" textlink="">
      <xdr:nvSpPr>
        <xdr:cNvPr id="346" name="楕円 345"/>
        <xdr:cNvSpPr/>
      </xdr:nvSpPr>
      <xdr:spPr>
        <a:xfrm>
          <a:off x="13462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30878</xdr:rowOff>
    </xdr:from>
    <xdr:ext cx="762000" cy="259045"/>
    <xdr:sp macro="" textlink="">
      <xdr:nvSpPr>
        <xdr:cNvPr id="347" name="テキスト ボックス 346"/>
        <xdr:cNvSpPr txBox="1"/>
      </xdr:nvSpPr>
      <xdr:spPr>
        <a:xfrm>
          <a:off x="13131800" y="997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公営企業等への繰出金の増により類似団体平均より高くなっている。公営企業の起債償還が令和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年度頃まで増加することが見込まること、また、令和元年度から令和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年度まで大規模投資事業を実施することから、今後も更に悪化していく見込みである。令和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年度以降は、事業規模の適正化や起債の抑制を図り、健全な財政運営に努める。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56642</xdr:rowOff>
    </xdr:from>
    <xdr:to>
      <xdr:col>81</xdr:col>
      <xdr:colOff>44450</xdr:colOff>
      <xdr:row>43</xdr:row>
      <xdr:rowOff>95250</xdr:rowOff>
    </xdr:to>
    <xdr:cxnSp macro="">
      <xdr:nvCxnSpPr>
        <xdr:cNvPr id="379" name="直線コネクタ 378"/>
        <xdr:cNvCxnSpPr/>
      </xdr:nvCxnSpPr>
      <xdr:spPr>
        <a:xfrm>
          <a:off x="16179800" y="742899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46990</xdr:rowOff>
    </xdr:from>
    <xdr:to>
      <xdr:col>77</xdr:col>
      <xdr:colOff>44450</xdr:colOff>
      <xdr:row>43</xdr:row>
      <xdr:rowOff>56642</xdr:rowOff>
    </xdr:to>
    <xdr:cxnSp macro="">
      <xdr:nvCxnSpPr>
        <xdr:cNvPr id="382" name="直線コネクタ 381"/>
        <xdr:cNvCxnSpPr/>
      </xdr:nvCxnSpPr>
      <xdr:spPr>
        <a:xfrm>
          <a:off x="15290800" y="74193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46990</xdr:rowOff>
    </xdr:from>
    <xdr:to>
      <xdr:col>72</xdr:col>
      <xdr:colOff>203200</xdr:colOff>
      <xdr:row>43</xdr:row>
      <xdr:rowOff>46990</xdr:rowOff>
    </xdr:to>
    <xdr:cxnSp macro="">
      <xdr:nvCxnSpPr>
        <xdr:cNvPr id="385" name="直線コネクタ 384"/>
        <xdr:cNvCxnSpPr/>
      </xdr:nvCxnSpPr>
      <xdr:spPr>
        <a:xfrm>
          <a:off x="14401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46990</xdr:rowOff>
    </xdr:from>
    <xdr:to>
      <xdr:col>68</xdr:col>
      <xdr:colOff>152400</xdr:colOff>
      <xdr:row>43</xdr:row>
      <xdr:rowOff>95250</xdr:rowOff>
    </xdr:to>
    <xdr:cxnSp macro="">
      <xdr:nvCxnSpPr>
        <xdr:cNvPr id="388" name="直線コネクタ 387"/>
        <xdr:cNvCxnSpPr/>
      </xdr:nvCxnSpPr>
      <xdr:spPr>
        <a:xfrm flipV="1">
          <a:off x="13512800" y="741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0" name="テキスト ボックス 389"/>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398" name="楕円 397"/>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16527</xdr:rowOff>
    </xdr:from>
    <xdr:ext cx="762000" cy="259045"/>
    <xdr:sp macro="" textlink="">
      <xdr:nvSpPr>
        <xdr:cNvPr id="399" name="公債費負担の状況該当値テキスト"/>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5842</xdr:rowOff>
    </xdr:from>
    <xdr:to>
      <xdr:col>77</xdr:col>
      <xdr:colOff>95250</xdr:colOff>
      <xdr:row>43</xdr:row>
      <xdr:rowOff>107442</xdr:rowOff>
    </xdr:to>
    <xdr:sp macro="" textlink="">
      <xdr:nvSpPr>
        <xdr:cNvPr id="400" name="楕円 399"/>
        <xdr:cNvSpPr/>
      </xdr:nvSpPr>
      <xdr:spPr>
        <a:xfrm>
          <a:off x="16129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92219</xdr:rowOff>
    </xdr:from>
    <xdr:ext cx="736600" cy="259045"/>
    <xdr:sp macro="" textlink="">
      <xdr:nvSpPr>
        <xdr:cNvPr id="401" name="テキスト ボックス 400"/>
        <xdr:cNvSpPr txBox="1"/>
      </xdr:nvSpPr>
      <xdr:spPr>
        <a:xfrm>
          <a:off x="15798800" y="746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167640</xdr:rowOff>
    </xdr:from>
    <xdr:to>
      <xdr:col>73</xdr:col>
      <xdr:colOff>44450</xdr:colOff>
      <xdr:row>43</xdr:row>
      <xdr:rowOff>97790</xdr:rowOff>
    </xdr:to>
    <xdr:sp macro="" textlink="">
      <xdr:nvSpPr>
        <xdr:cNvPr id="402" name="楕円 401"/>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82567</xdr:rowOff>
    </xdr:from>
    <xdr:ext cx="762000" cy="259045"/>
    <xdr:sp macro="" textlink="">
      <xdr:nvSpPr>
        <xdr:cNvPr id="403" name="テキスト ボックス 402"/>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167640</xdr:rowOff>
    </xdr:from>
    <xdr:to>
      <xdr:col>68</xdr:col>
      <xdr:colOff>203200</xdr:colOff>
      <xdr:row>43</xdr:row>
      <xdr:rowOff>97790</xdr:rowOff>
    </xdr:to>
    <xdr:sp macro="" textlink="">
      <xdr:nvSpPr>
        <xdr:cNvPr id="404" name="楕円 403"/>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82567</xdr:rowOff>
    </xdr:from>
    <xdr:ext cx="762000" cy="259045"/>
    <xdr:sp macro="" textlink="">
      <xdr:nvSpPr>
        <xdr:cNvPr id="405" name="テキスト ボックス 404"/>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6" name="楕円 405"/>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7" name="テキスト ボックス 406"/>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会計の起債発行抑制や職員の若年化、各基金への積み増しを実施したこと等により指数は以前より改善傾向にあるものの類似団体平均より高い水準で推移している。主な要因としては、簡易水道事業・下水道事業といったインフラ整備への集中投資による起債残高の増加及び料金見直し等の未実施による繰出金の増加が挙げられる。また、今後は令和元年度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年度までに大規模投資事業の実施を予定しており、起債残高の増加が見込まれるため、更なる事業の計画的な実施や取捨選択をし、特定財源の確保強化を図りながら財政の健全化に努める。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94234</xdr:rowOff>
    </xdr:from>
    <xdr:to>
      <xdr:col>81</xdr:col>
      <xdr:colOff>44450</xdr:colOff>
      <xdr:row>15</xdr:row>
      <xdr:rowOff>16087</xdr:rowOff>
    </xdr:to>
    <xdr:cxnSp macro="">
      <xdr:nvCxnSpPr>
        <xdr:cNvPr id="441" name="直線コネクタ 440"/>
        <xdr:cNvCxnSpPr/>
      </xdr:nvCxnSpPr>
      <xdr:spPr>
        <a:xfrm>
          <a:off x="16179800" y="2494534"/>
          <a:ext cx="838200" cy="9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94234</xdr:rowOff>
    </xdr:from>
    <xdr:to>
      <xdr:col>77</xdr:col>
      <xdr:colOff>44450</xdr:colOff>
      <xdr:row>15</xdr:row>
      <xdr:rowOff>102150</xdr:rowOff>
    </xdr:to>
    <xdr:cxnSp macro="">
      <xdr:nvCxnSpPr>
        <xdr:cNvPr id="444" name="直線コネクタ 443"/>
        <xdr:cNvCxnSpPr/>
      </xdr:nvCxnSpPr>
      <xdr:spPr>
        <a:xfrm flipV="1">
          <a:off x="15290800" y="2494534"/>
          <a:ext cx="889000" cy="17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102150</xdr:rowOff>
    </xdr:from>
    <xdr:to>
      <xdr:col>72</xdr:col>
      <xdr:colOff>203200</xdr:colOff>
      <xdr:row>16</xdr:row>
      <xdr:rowOff>26416</xdr:rowOff>
    </xdr:to>
    <xdr:cxnSp macro="">
      <xdr:nvCxnSpPr>
        <xdr:cNvPr id="447" name="直線コネクタ 446"/>
        <xdr:cNvCxnSpPr/>
      </xdr:nvCxnSpPr>
      <xdr:spPr>
        <a:xfrm flipV="1">
          <a:off x="14401800" y="2673900"/>
          <a:ext cx="889000" cy="9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26416</xdr:rowOff>
    </xdr:from>
    <xdr:to>
      <xdr:col>68</xdr:col>
      <xdr:colOff>152400</xdr:colOff>
      <xdr:row>16</xdr:row>
      <xdr:rowOff>171196</xdr:rowOff>
    </xdr:to>
    <xdr:cxnSp macro="">
      <xdr:nvCxnSpPr>
        <xdr:cNvPr id="450" name="直線コネクタ 449"/>
        <xdr:cNvCxnSpPr/>
      </xdr:nvCxnSpPr>
      <xdr:spPr>
        <a:xfrm flipV="1">
          <a:off x="13512800" y="276961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97451</xdr:rowOff>
    </xdr:from>
    <xdr:to>
      <xdr:col>68</xdr:col>
      <xdr:colOff>203200</xdr:colOff>
      <xdr:row>14</xdr:row>
      <xdr:rowOff>27601</xdr:rowOff>
    </xdr:to>
    <xdr:sp macro="" textlink="">
      <xdr:nvSpPr>
        <xdr:cNvPr id="451" name="フローチャート: 判断 450"/>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2" name="テキスト ボックス 451"/>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53" name="フローチャート: 判断 452"/>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4" name="テキスト ボックス 453"/>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136737</xdr:rowOff>
    </xdr:from>
    <xdr:to>
      <xdr:col>81</xdr:col>
      <xdr:colOff>95250</xdr:colOff>
      <xdr:row>15</xdr:row>
      <xdr:rowOff>66887</xdr:rowOff>
    </xdr:to>
    <xdr:sp macro="" textlink="">
      <xdr:nvSpPr>
        <xdr:cNvPr id="460" name="楕円 459"/>
        <xdr:cNvSpPr/>
      </xdr:nvSpPr>
      <xdr:spPr>
        <a:xfrm>
          <a:off x="16967200" y="2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108814</xdr:rowOff>
    </xdr:from>
    <xdr:ext cx="762000" cy="259045"/>
    <xdr:sp macro="" textlink="">
      <xdr:nvSpPr>
        <xdr:cNvPr id="461" name="将来負担の状況該当値テキスト"/>
        <xdr:cNvSpPr txBox="1"/>
      </xdr:nvSpPr>
      <xdr:spPr>
        <a:xfrm>
          <a:off x="17106900" y="250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43434</xdr:rowOff>
    </xdr:from>
    <xdr:to>
      <xdr:col>77</xdr:col>
      <xdr:colOff>95250</xdr:colOff>
      <xdr:row>14</xdr:row>
      <xdr:rowOff>145034</xdr:rowOff>
    </xdr:to>
    <xdr:sp macro="" textlink="">
      <xdr:nvSpPr>
        <xdr:cNvPr id="462" name="楕円 461"/>
        <xdr:cNvSpPr/>
      </xdr:nvSpPr>
      <xdr:spPr>
        <a:xfrm>
          <a:off x="16129000" y="24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129811</xdr:rowOff>
    </xdr:from>
    <xdr:ext cx="736600" cy="259045"/>
    <xdr:sp macro="" textlink="">
      <xdr:nvSpPr>
        <xdr:cNvPr id="463" name="テキスト ボックス 462"/>
        <xdr:cNvSpPr txBox="1"/>
      </xdr:nvSpPr>
      <xdr:spPr>
        <a:xfrm>
          <a:off x="15798800" y="253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51350</xdr:rowOff>
    </xdr:from>
    <xdr:to>
      <xdr:col>73</xdr:col>
      <xdr:colOff>44450</xdr:colOff>
      <xdr:row>15</xdr:row>
      <xdr:rowOff>152950</xdr:rowOff>
    </xdr:to>
    <xdr:sp macro="" textlink="">
      <xdr:nvSpPr>
        <xdr:cNvPr id="464" name="楕円 463"/>
        <xdr:cNvSpPr/>
      </xdr:nvSpPr>
      <xdr:spPr>
        <a:xfrm>
          <a:off x="15240000" y="26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137727</xdr:rowOff>
    </xdr:from>
    <xdr:ext cx="762000" cy="259045"/>
    <xdr:sp macro="" textlink="">
      <xdr:nvSpPr>
        <xdr:cNvPr id="465" name="テキスト ボックス 464"/>
        <xdr:cNvSpPr txBox="1"/>
      </xdr:nvSpPr>
      <xdr:spPr>
        <a:xfrm>
          <a:off x="14909800" y="27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147066</xdr:rowOff>
    </xdr:from>
    <xdr:to>
      <xdr:col>68</xdr:col>
      <xdr:colOff>203200</xdr:colOff>
      <xdr:row>16</xdr:row>
      <xdr:rowOff>77216</xdr:rowOff>
    </xdr:to>
    <xdr:sp macro="" textlink="">
      <xdr:nvSpPr>
        <xdr:cNvPr id="466" name="楕円 465"/>
        <xdr:cNvSpPr/>
      </xdr:nvSpPr>
      <xdr:spPr>
        <a:xfrm>
          <a:off x="14351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61993</xdr:rowOff>
    </xdr:from>
    <xdr:ext cx="762000" cy="259045"/>
    <xdr:sp macro="" textlink="">
      <xdr:nvSpPr>
        <xdr:cNvPr id="467" name="テキスト ボックス 466"/>
        <xdr:cNvSpPr txBox="1"/>
      </xdr:nvSpPr>
      <xdr:spPr>
        <a:xfrm>
          <a:off x="14020800" y="280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120396</xdr:rowOff>
    </xdr:from>
    <xdr:to>
      <xdr:col>64</xdr:col>
      <xdr:colOff>152400</xdr:colOff>
      <xdr:row>17</xdr:row>
      <xdr:rowOff>50546</xdr:rowOff>
    </xdr:to>
    <xdr:sp macro="" textlink="">
      <xdr:nvSpPr>
        <xdr:cNvPr id="468" name="楕円 467"/>
        <xdr:cNvSpPr/>
      </xdr:nvSpPr>
      <xdr:spPr>
        <a:xfrm>
          <a:off x="13462000" y="28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35323</xdr:rowOff>
    </xdr:from>
    <xdr:ext cx="762000" cy="259045"/>
    <xdr:sp macro="" textlink="">
      <xdr:nvSpPr>
        <xdr:cNvPr id="469" name="テキスト ボックス 468"/>
        <xdr:cNvSpPr txBox="1"/>
      </xdr:nvSpPr>
      <xdr:spPr>
        <a:xfrm>
          <a:off x="13131800" y="294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山形県舟形町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5,378
5,349
119.04
5,581,484
5,301,519
162,956
2,544,921
4,189,046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ポイント改善し、類団平均と比較すると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ポイント低くなっている。今後も定員管理計画や行財政改革の取組を通じてより一層人件費の削減に努めていく。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43180</xdr:rowOff>
    </xdr:to>
    <xdr:cxnSp macro="">
      <xdr:nvCxnSpPr>
        <xdr:cNvPr id="66" name="直線コネクタ 65"/>
        <xdr:cNvCxnSpPr/>
      </xdr:nvCxnSpPr>
      <xdr:spPr>
        <a:xfrm flipV="1">
          <a:off x="3987800" y="6200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36</xdr:row>
      <xdr:rowOff>43180</xdr:rowOff>
    </xdr:to>
    <xdr:cxnSp macro="">
      <xdr:nvCxnSpPr>
        <xdr:cNvPr id="69" name="直線コネクタ 68"/>
        <xdr:cNvCxnSpPr/>
      </xdr:nvCxnSpPr>
      <xdr:spPr>
        <a:xfrm>
          <a:off x="3098800" y="6116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161290</xdr:rowOff>
    </xdr:to>
    <xdr:cxnSp macro="">
      <xdr:nvCxnSpPr>
        <xdr:cNvPr id="72" name="直線コネクタ 71"/>
        <xdr:cNvCxnSpPr/>
      </xdr:nvCxnSpPr>
      <xdr:spPr>
        <a:xfrm flipV="1">
          <a:off x="2209800" y="611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119380</xdr:rowOff>
    </xdr:to>
    <xdr:cxnSp macro="">
      <xdr:nvCxnSpPr>
        <xdr:cNvPr id="75" name="直線コネクタ 74"/>
        <xdr:cNvCxnSpPr/>
      </xdr:nvCxnSpPr>
      <xdr:spPr>
        <a:xfrm flipV="1">
          <a:off x="1320800" y="61620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2" name="テキスト ボックス 91"/>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94" name="テキスト ボックス 93"/>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物件費に係る経常収支比率が前年度から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ポイント悪化しているが、保育業務委託料が影響している。今後は更に需用費等の削減や委託業務見直しなどの業務改善を積み重ねていく。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7801</xdr:rowOff>
    </xdr:from>
    <xdr:to>
      <xdr:col>82</xdr:col>
      <xdr:colOff>107950</xdr:colOff>
      <xdr:row>16</xdr:row>
      <xdr:rowOff>19231</xdr:rowOff>
    </xdr:to>
    <xdr:cxnSp macro="">
      <xdr:nvCxnSpPr>
        <xdr:cNvPr id="129" name="直線コネクタ 128"/>
        <xdr:cNvCxnSpPr/>
      </xdr:nvCxnSpPr>
      <xdr:spPr>
        <a:xfrm>
          <a:off x="15671800" y="2579551"/>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7801</xdr:rowOff>
    </xdr:from>
    <xdr:to>
      <xdr:col>78</xdr:col>
      <xdr:colOff>69850</xdr:colOff>
      <xdr:row>15</xdr:row>
      <xdr:rowOff>73116</xdr:rowOff>
    </xdr:to>
    <xdr:cxnSp macro="">
      <xdr:nvCxnSpPr>
        <xdr:cNvPr id="132" name="直線コネクタ 131"/>
        <xdr:cNvCxnSpPr/>
      </xdr:nvCxnSpPr>
      <xdr:spPr>
        <a:xfrm flipV="1">
          <a:off x="14782800" y="257955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73116</xdr:rowOff>
    </xdr:from>
    <xdr:to>
      <xdr:col>73</xdr:col>
      <xdr:colOff>180975</xdr:colOff>
      <xdr:row>15</xdr:row>
      <xdr:rowOff>92710</xdr:rowOff>
    </xdr:to>
    <xdr:cxnSp macro="">
      <xdr:nvCxnSpPr>
        <xdr:cNvPr id="135" name="直線コネクタ 134"/>
        <xdr:cNvCxnSpPr/>
      </xdr:nvCxnSpPr>
      <xdr:spPr>
        <a:xfrm flipV="1">
          <a:off x="13893800" y="264486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40459</xdr:rowOff>
    </xdr:from>
    <xdr:to>
      <xdr:col>69</xdr:col>
      <xdr:colOff>92075</xdr:colOff>
      <xdr:row>15</xdr:row>
      <xdr:rowOff>92710</xdr:rowOff>
    </xdr:to>
    <xdr:cxnSp macro="">
      <xdr:nvCxnSpPr>
        <xdr:cNvPr id="138" name="直線コネクタ 137"/>
        <xdr:cNvCxnSpPr/>
      </xdr:nvCxnSpPr>
      <xdr:spPr>
        <a:xfrm>
          <a:off x="13004800" y="261220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40" name="テキスト ボックス 139"/>
        <xdr:cNvSpPr txBox="1"/>
      </xdr:nvSpPr>
      <xdr:spPr>
        <a:xfrm>
          <a:off x="13512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139881</xdr:rowOff>
    </xdr:from>
    <xdr:to>
      <xdr:col>82</xdr:col>
      <xdr:colOff>158750</xdr:colOff>
      <xdr:row>16</xdr:row>
      <xdr:rowOff>70031</xdr:rowOff>
    </xdr:to>
    <xdr:sp macro="" textlink="">
      <xdr:nvSpPr>
        <xdr:cNvPr id="148" name="楕円 147"/>
        <xdr:cNvSpPr/>
      </xdr:nvSpPr>
      <xdr:spPr>
        <a:xfrm>
          <a:off x="164592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156408</xdr:rowOff>
    </xdr:from>
    <xdr:ext cx="762000" cy="259045"/>
    <xdr:sp macro="" textlink="">
      <xdr:nvSpPr>
        <xdr:cNvPr id="149" name="物件費該当値テキスト"/>
        <xdr:cNvSpPr txBox="1"/>
      </xdr:nvSpPr>
      <xdr:spPr>
        <a:xfrm>
          <a:off x="16598900" y="255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128451</xdr:rowOff>
    </xdr:from>
    <xdr:to>
      <xdr:col>78</xdr:col>
      <xdr:colOff>120650</xdr:colOff>
      <xdr:row>15</xdr:row>
      <xdr:rowOff>58601</xdr:rowOff>
    </xdr:to>
    <xdr:sp macro="" textlink="">
      <xdr:nvSpPr>
        <xdr:cNvPr id="150" name="楕円 149"/>
        <xdr:cNvSpPr/>
      </xdr:nvSpPr>
      <xdr:spPr>
        <a:xfrm>
          <a:off x="15621000" y="25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68778</xdr:rowOff>
    </xdr:from>
    <xdr:ext cx="736600" cy="259045"/>
    <xdr:sp macro="" textlink="">
      <xdr:nvSpPr>
        <xdr:cNvPr id="151" name="テキスト ボックス 150"/>
        <xdr:cNvSpPr txBox="1"/>
      </xdr:nvSpPr>
      <xdr:spPr>
        <a:xfrm>
          <a:off x="15290800" y="2297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22316</xdr:rowOff>
    </xdr:from>
    <xdr:to>
      <xdr:col>74</xdr:col>
      <xdr:colOff>31750</xdr:colOff>
      <xdr:row>15</xdr:row>
      <xdr:rowOff>123916</xdr:rowOff>
    </xdr:to>
    <xdr:sp macro="" textlink="">
      <xdr:nvSpPr>
        <xdr:cNvPr id="152" name="楕円 151"/>
        <xdr:cNvSpPr/>
      </xdr:nvSpPr>
      <xdr:spPr>
        <a:xfrm>
          <a:off x="14732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134093</xdr:rowOff>
    </xdr:from>
    <xdr:ext cx="762000" cy="259045"/>
    <xdr:sp macro="" textlink="">
      <xdr:nvSpPr>
        <xdr:cNvPr id="153" name="テキスト ボックス 152"/>
        <xdr:cNvSpPr txBox="1"/>
      </xdr:nvSpPr>
      <xdr:spPr>
        <a:xfrm>
          <a:off x="14401800" y="236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4" name="楕円 153"/>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5" name="テキスト ボックス 154"/>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161109</xdr:rowOff>
    </xdr:from>
    <xdr:to>
      <xdr:col>65</xdr:col>
      <xdr:colOff>53975</xdr:colOff>
      <xdr:row>15</xdr:row>
      <xdr:rowOff>91259</xdr:rowOff>
    </xdr:to>
    <xdr:sp macro="" textlink="">
      <xdr:nvSpPr>
        <xdr:cNvPr id="156" name="楕円 155"/>
        <xdr:cNvSpPr/>
      </xdr:nvSpPr>
      <xdr:spPr>
        <a:xfrm>
          <a:off x="129540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101436</xdr:rowOff>
    </xdr:from>
    <xdr:ext cx="762000" cy="259045"/>
    <xdr:sp macro="" textlink="">
      <xdr:nvSpPr>
        <xdr:cNvPr id="157" name="テキスト ボックス 156"/>
        <xdr:cNvSpPr txBox="1"/>
      </xdr:nvSpPr>
      <xdr:spPr>
        <a:xfrm>
          <a:off x="12623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扶助費に係る経常収支比率は類団より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低くなっている。過疎・少子高齢化の進行に伴って子どもの数が少ないことが要因として挙げられるが、少子化は町にとっての懸念要因であるため、子育て支援への施策展開を図りながら若者定住を推進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107950</xdr:rowOff>
    </xdr:to>
    <xdr:cxnSp macro="">
      <xdr:nvCxnSpPr>
        <xdr:cNvPr id="190" name="直線コネクタ 189"/>
        <xdr:cNvCxnSpPr/>
      </xdr:nvCxnSpPr>
      <xdr:spPr>
        <a:xfrm flipV="1">
          <a:off x="3987800" y="9156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107950</xdr:rowOff>
    </xdr:to>
    <xdr:cxnSp macro="">
      <xdr:nvCxnSpPr>
        <xdr:cNvPr id="193" name="直線コネクタ 192"/>
        <xdr:cNvCxnSpPr/>
      </xdr:nvCxnSpPr>
      <xdr:spPr>
        <a:xfrm>
          <a:off x="3098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50800</xdr:rowOff>
    </xdr:from>
    <xdr:to>
      <xdr:col>15</xdr:col>
      <xdr:colOff>98425</xdr:colOff>
      <xdr:row>53</xdr:row>
      <xdr:rowOff>107950</xdr:rowOff>
    </xdr:to>
    <xdr:cxnSp macro="">
      <xdr:nvCxnSpPr>
        <xdr:cNvPr id="196" name="直線コネクタ 195"/>
        <xdr:cNvCxnSpPr/>
      </xdr:nvCxnSpPr>
      <xdr:spPr>
        <a:xfrm>
          <a:off x="2209800" y="9137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50800</xdr:rowOff>
    </xdr:from>
    <xdr:to>
      <xdr:col>11</xdr:col>
      <xdr:colOff>9525</xdr:colOff>
      <xdr:row>53</xdr:row>
      <xdr:rowOff>69850</xdr:rowOff>
    </xdr:to>
    <xdr:cxnSp macro="">
      <xdr:nvCxnSpPr>
        <xdr:cNvPr id="199" name="直線コネクタ 198"/>
        <xdr:cNvCxnSpPr/>
      </xdr:nvCxnSpPr>
      <xdr:spPr>
        <a:xfrm flipV="1">
          <a:off x="1320800" y="9137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9" name="楕円 208"/>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10"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11" name="楕円 210"/>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12" name="テキスト ボックス 211"/>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13" name="楕円 212"/>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14" name="テキスト ボックス 213"/>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0</xdr:rowOff>
    </xdr:from>
    <xdr:to>
      <xdr:col>11</xdr:col>
      <xdr:colOff>60325</xdr:colOff>
      <xdr:row>53</xdr:row>
      <xdr:rowOff>101600</xdr:rowOff>
    </xdr:to>
    <xdr:sp macro="" textlink="">
      <xdr:nvSpPr>
        <xdr:cNvPr id="215" name="楕円 214"/>
        <xdr:cNvSpPr/>
      </xdr:nvSpPr>
      <xdr:spPr>
        <a:xfrm>
          <a:off x="2159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111777</xdr:rowOff>
    </xdr:from>
    <xdr:ext cx="762000" cy="259045"/>
    <xdr:sp macro="" textlink="">
      <xdr:nvSpPr>
        <xdr:cNvPr id="216" name="テキスト ボックス 215"/>
        <xdr:cNvSpPr txBox="1"/>
      </xdr:nvSpPr>
      <xdr:spPr>
        <a:xfrm>
          <a:off x="1828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7" name="楕円 216"/>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8" name="テキスト ボックス 217"/>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その他に係る経常収支比率は前年よりも</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ポイント悪化し、また、類団平均より</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ポイント高くなっている。公営企業特別会計等への繰出金の増が最大の要因であり、地方債の繰上償還等による歳出削減に加えて使用料の適正化など抜本的な健全化策を講じる必要がある。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99568</xdr:rowOff>
    </xdr:from>
    <xdr:to>
      <xdr:col>82</xdr:col>
      <xdr:colOff>107950</xdr:colOff>
      <xdr:row>59</xdr:row>
      <xdr:rowOff>5842</xdr:rowOff>
    </xdr:to>
    <xdr:cxnSp macro="">
      <xdr:nvCxnSpPr>
        <xdr:cNvPr id="248" name="直線コネクタ 247"/>
        <xdr:cNvCxnSpPr/>
      </xdr:nvCxnSpPr>
      <xdr:spPr>
        <a:xfrm>
          <a:off x="15671800" y="1004366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99568</xdr:rowOff>
    </xdr:from>
    <xdr:to>
      <xdr:col>78</xdr:col>
      <xdr:colOff>69850</xdr:colOff>
      <xdr:row>59</xdr:row>
      <xdr:rowOff>24130</xdr:rowOff>
    </xdr:to>
    <xdr:cxnSp macro="">
      <xdr:nvCxnSpPr>
        <xdr:cNvPr id="251" name="直線コネクタ 250"/>
        <xdr:cNvCxnSpPr/>
      </xdr:nvCxnSpPr>
      <xdr:spPr>
        <a:xfrm flipV="1">
          <a:off x="14782800" y="100436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24130</xdr:rowOff>
    </xdr:from>
    <xdr:to>
      <xdr:col>73</xdr:col>
      <xdr:colOff>180975</xdr:colOff>
      <xdr:row>59</xdr:row>
      <xdr:rowOff>24130</xdr:rowOff>
    </xdr:to>
    <xdr:cxnSp macro="">
      <xdr:nvCxnSpPr>
        <xdr:cNvPr id="254" name="直線コネクタ 253"/>
        <xdr:cNvCxnSpPr/>
      </xdr:nvCxnSpPr>
      <xdr:spPr>
        <a:xfrm>
          <a:off x="13893800" y="10139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24130</xdr:rowOff>
    </xdr:from>
    <xdr:to>
      <xdr:col>69</xdr:col>
      <xdr:colOff>92075</xdr:colOff>
      <xdr:row>59</xdr:row>
      <xdr:rowOff>42418</xdr:rowOff>
    </xdr:to>
    <xdr:cxnSp macro="">
      <xdr:nvCxnSpPr>
        <xdr:cNvPr id="257" name="直線コネクタ 256"/>
        <xdr:cNvCxnSpPr/>
      </xdr:nvCxnSpPr>
      <xdr:spPr>
        <a:xfrm flipV="1">
          <a:off x="13004800" y="101396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9" name="テキスト ボックス 25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1" name="テキスト ボックス 260"/>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126492</xdr:rowOff>
    </xdr:from>
    <xdr:to>
      <xdr:col>82</xdr:col>
      <xdr:colOff>158750</xdr:colOff>
      <xdr:row>59</xdr:row>
      <xdr:rowOff>56642</xdr:rowOff>
    </xdr:to>
    <xdr:sp macro="" textlink="">
      <xdr:nvSpPr>
        <xdr:cNvPr id="267" name="楕円 266"/>
        <xdr:cNvSpPr/>
      </xdr:nvSpPr>
      <xdr:spPr>
        <a:xfrm>
          <a:off x="16459200" y="100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98569</xdr:rowOff>
    </xdr:from>
    <xdr:ext cx="762000" cy="259045"/>
    <xdr:sp macro="" textlink="">
      <xdr:nvSpPr>
        <xdr:cNvPr id="268" name="その他該当値テキスト"/>
        <xdr:cNvSpPr txBox="1"/>
      </xdr:nvSpPr>
      <xdr:spPr>
        <a:xfrm>
          <a:off x="165989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48768</xdr:rowOff>
    </xdr:from>
    <xdr:to>
      <xdr:col>78</xdr:col>
      <xdr:colOff>120650</xdr:colOff>
      <xdr:row>58</xdr:row>
      <xdr:rowOff>150368</xdr:rowOff>
    </xdr:to>
    <xdr:sp macro="" textlink="">
      <xdr:nvSpPr>
        <xdr:cNvPr id="269" name="楕円 268"/>
        <xdr:cNvSpPr/>
      </xdr:nvSpPr>
      <xdr:spPr>
        <a:xfrm>
          <a:off x="156210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135145</xdr:rowOff>
    </xdr:from>
    <xdr:ext cx="736600" cy="259045"/>
    <xdr:sp macro="" textlink="">
      <xdr:nvSpPr>
        <xdr:cNvPr id="270" name="テキスト ボックス 269"/>
        <xdr:cNvSpPr txBox="1"/>
      </xdr:nvSpPr>
      <xdr:spPr>
        <a:xfrm>
          <a:off x="15290800" y="1007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144780</xdr:rowOff>
    </xdr:from>
    <xdr:to>
      <xdr:col>74</xdr:col>
      <xdr:colOff>31750</xdr:colOff>
      <xdr:row>59</xdr:row>
      <xdr:rowOff>74930</xdr:rowOff>
    </xdr:to>
    <xdr:sp macro="" textlink="">
      <xdr:nvSpPr>
        <xdr:cNvPr id="271" name="楕円 270"/>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59707</xdr:rowOff>
    </xdr:from>
    <xdr:ext cx="762000" cy="259045"/>
    <xdr:sp macro="" textlink="">
      <xdr:nvSpPr>
        <xdr:cNvPr id="272" name="テキスト ボックス 271"/>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73" name="楕円 272"/>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59707</xdr:rowOff>
    </xdr:from>
    <xdr:ext cx="762000" cy="259045"/>
    <xdr:sp macro="" textlink="">
      <xdr:nvSpPr>
        <xdr:cNvPr id="274" name="テキスト ボックス 273"/>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163068</xdr:rowOff>
    </xdr:from>
    <xdr:to>
      <xdr:col>65</xdr:col>
      <xdr:colOff>53975</xdr:colOff>
      <xdr:row>59</xdr:row>
      <xdr:rowOff>93218</xdr:rowOff>
    </xdr:to>
    <xdr:sp macro="" textlink="">
      <xdr:nvSpPr>
        <xdr:cNvPr id="275" name="楕円 274"/>
        <xdr:cNvSpPr/>
      </xdr:nvSpPr>
      <xdr:spPr>
        <a:xfrm>
          <a:off x="12954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77995</xdr:rowOff>
    </xdr:from>
    <xdr:ext cx="762000" cy="259045"/>
    <xdr:sp macro="" textlink="">
      <xdr:nvSpPr>
        <xdr:cNvPr id="276" name="テキスト ボックス 275"/>
        <xdr:cNvSpPr txBox="1"/>
      </xdr:nvSpPr>
      <xdr:spPr>
        <a:xfrm>
          <a:off x="12623800" y="101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ポイント改善し、類団平均よりも</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ポイント低くなっている。</a:t>
          </a:r>
          <a:r>
            <a:rPr kumimoji="1" lang="en-US" altLang="ja-JP" sz="1300">
              <a:latin typeface="ＭＳ Ｐゴシック" panose="020B0600070205080204" pitchFamily="50" charset="-128"/>
              <a:ea typeface="ＭＳ Ｐゴシック" panose="020B0600070205080204" pitchFamily="50" charset="-128"/>
            </a:rPr>
            <a:t>H14</a:t>
          </a:r>
          <a:r>
            <a:rPr kumimoji="1" lang="ja-JP" altLang="en-US" sz="1300">
              <a:latin typeface="ＭＳ Ｐゴシック" panose="020B0600070205080204" pitchFamily="50" charset="-128"/>
              <a:ea typeface="ＭＳ Ｐゴシック" panose="020B0600070205080204" pitchFamily="50" charset="-128"/>
            </a:rPr>
            <a:t>年度に単独補助金の一律</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％カットを実施し、これ以後も随時削減に取り組んでいることが要因である。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53848</xdr:rowOff>
    </xdr:to>
    <xdr:cxnSp macro="">
      <xdr:nvCxnSpPr>
        <xdr:cNvPr id="306" name="直線コネクタ 305"/>
        <xdr:cNvCxnSpPr/>
      </xdr:nvCxnSpPr>
      <xdr:spPr>
        <a:xfrm flipV="1">
          <a:off x="15671800" y="617118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88138</xdr:rowOff>
    </xdr:from>
    <xdr:to>
      <xdr:col>78</xdr:col>
      <xdr:colOff>69850</xdr:colOff>
      <xdr:row>36</xdr:row>
      <xdr:rowOff>53848</xdr:rowOff>
    </xdr:to>
    <xdr:cxnSp macro="">
      <xdr:nvCxnSpPr>
        <xdr:cNvPr id="309" name="直線コネクタ 308"/>
        <xdr:cNvCxnSpPr/>
      </xdr:nvCxnSpPr>
      <xdr:spPr>
        <a:xfrm>
          <a:off x="14782800" y="608888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88138</xdr:rowOff>
    </xdr:from>
    <xdr:to>
      <xdr:col>73</xdr:col>
      <xdr:colOff>180975</xdr:colOff>
      <xdr:row>35</xdr:row>
      <xdr:rowOff>97282</xdr:rowOff>
    </xdr:to>
    <xdr:cxnSp macro="">
      <xdr:nvCxnSpPr>
        <xdr:cNvPr id="312" name="直線コネクタ 311"/>
        <xdr:cNvCxnSpPr/>
      </xdr:nvCxnSpPr>
      <xdr:spPr>
        <a:xfrm flipV="1">
          <a:off x="13893800" y="6088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106426</xdr:rowOff>
    </xdr:to>
    <xdr:cxnSp macro="">
      <xdr:nvCxnSpPr>
        <xdr:cNvPr id="315" name="直線コネクタ 314"/>
        <xdr:cNvCxnSpPr/>
      </xdr:nvCxnSpPr>
      <xdr:spPr>
        <a:xfrm flipV="1">
          <a:off x="13004800" y="6098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19" name="テキスト ボックス 318"/>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25" name="楕円 324"/>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26"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27" name="楕円 326"/>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28" name="テキスト ボックス 327"/>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37338</xdr:rowOff>
    </xdr:from>
    <xdr:to>
      <xdr:col>74</xdr:col>
      <xdr:colOff>31750</xdr:colOff>
      <xdr:row>35</xdr:row>
      <xdr:rowOff>138938</xdr:rowOff>
    </xdr:to>
    <xdr:sp macro="" textlink="">
      <xdr:nvSpPr>
        <xdr:cNvPr id="329" name="楕円 328"/>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149115</xdr:rowOff>
    </xdr:from>
    <xdr:ext cx="762000" cy="259045"/>
    <xdr:sp macro="" textlink="">
      <xdr:nvSpPr>
        <xdr:cNvPr id="330" name="テキスト ボックス 329"/>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31" name="楕円 330"/>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32" name="テキスト ボックス 331"/>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55626</xdr:rowOff>
    </xdr:from>
    <xdr:to>
      <xdr:col>65</xdr:col>
      <xdr:colOff>53975</xdr:colOff>
      <xdr:row>35</xdr:row>
      <xdr:rowOff>157226</xdr:rowOff>
    </xdr:to>
    <xdr:sp macro="" textlink="">
      <xdr:nvSpPr>
        <xdr:cNvPr id="333" name="楕円 332"/>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167403</xdr:rowOff>
    </xdr:from>
    <xdr:ext cx="762000" cy="259045"/>
    <xdr:sp macro="" textlink="">
      <xdr:nvSpPr>
        <xdr:cNvPr id="334" name="テキスト ボックス 333"/>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学校整備に係る償還が終了したことにより公債費に係る経常収支比率は前年度比では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ポイント改善したが、未だ類団平均より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高くなっている。起債の新規発行を伴う大規模投資事業や長寿命化対策事業が見込まれるが、中長期の投資事業計画に基づき実施時期や規模を常に精査しながら、償還額の平準化と公債費の削減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40132</xdr:rowOff>
    </xdr:from>
    <xdr:to>
      <xdr:col>24</xdr:col>
      <xdr:colOff>25400</xdr:colOff>
      <xdr:row>78</xdr:row>
      <xdr:rowOff>49276</xdr:rowOff>
    </xdr:to>
    <xdr:cxnSp macro="">
      <xdr:nvCxnSpPr>
        <xdr:cNvPr id="364" name="直線コネクタ 363"/>
        <xdr:cNvCxnSpPr/>
      </xdr:nvCxnSpPr>
      <xdr:spPr>
        <a:xfrm flipV="1">
          <a:off x="3987800" y="134132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5"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49276</xdr:rowOff>
    </xdr:from>
    <xdr:to>
      <xdr:col>19</xdr:col>
      <xdr:colOff>187325</xdr:colOff>
      <xdr:row>78</xdr:row>
      <xdr:rowOff>113285</xdr:rowOff>
    </xdr:to>
    <xdr:cxnSp macro="">
      <xdr:nvCxnSpPr>
        <xdr:cNvPr id="367" name="直線コネクタ 366"/>
        <xdr:cNvCxnSpPr/>
      </xdr:nvCxnSpPr>
      <xdr:spPr>
        <a:xfrm flipV="1">
          <a:off x="3098800" y="134223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85852</xdr:rowOff>
    </xdr:from>
    <xdr:to>
      <xdr:col>15</xdr:col>
      <xdr:colOff>98425</xdr:colOff>
      <xdr:row>78</xdr:row>
      <xdr:rowOff>113285</xdr:rowOff>
    </xdr:to>
    <xdr:cxnSp macro="">
      <xdr:nvCxnSpPr>
        <xdr:cNvPr id="370" name="直線コネクタ 369"/>
        <xdr:cNvCxnSpPr/>
      </xdr:nvCxnSpPr>
      <xdr:spPr>
        <a:xfrm>
          <a:off x="2209800" y="134589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2" name="テキスト ボックス 371"/>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78</xdr:row>
      <xdr:rowOff>85852</xdr:rowOff>
    </xdr:to>
    <xdr:cxnSp macro="">
      <xdr:nvCxnSpPr>
        <xdr:cNvPr id="373" name="直線コネクタ 372"/>
        <xdr:cNvCxnSpPr/>
      </xdr:nvCxnSpPr>
      <xdr:spPr>
        <a:xfrm>
          <a:off x="1320800" y="134543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5" name="テキスト ボックス 374"/>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27957</xdr:rowOff>
    </xdr:from>
    <xdr:ext cx="762000" cy="259045"/>
    <xdr:sp macro="" textlink="">
      <xdr:nvSpPr>
        <xdr:cNvPr id="377" name="テキスト ボックス 376"/>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160782</xdr:rowOff>
    </xdr:from>
    <xdr:to>
      <xdr:col>24</xdr:col>
      <xdr:colOff>76200</xdr:colOff>
      <xdr:row>78</xdr:row>
      <xdr:rowOff>90932</xdr:rowOff>
    </xdr:to>
    <xdr:sp macro="" textlink="">
      <xdr:nvSpPr>
        <xdr:cNvPr id="383" name="楕円 382"/>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132859</xdr:rowOff>
    </xdr:from>
    <xdr:ext cx="762000" cy="259045"/>
    <xdr:sp macro="" textlink="">
      <xdr:nvSpPr>
        <xdr:cNvPr id="384" name="公債費該当値テキスト"/>
        <xdr:cNvSpPr txBox="1"/>
      </xdr:nvSpPr>
      <xdr:spPr>
        <a:xfrm>
          <a:off x="4914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169926</xdr:rowOff>
    </xdr:from>
    <xdr:to>
      <xdr:col>20</xdr:col>
      <xdr:colOff>38100</xdr:colOff>
      <xdr:row>78</xdr:row>
      <xdr:rowOff>100076</xdr:rowOff>
    </xdr:to>
    <xdr:sp macro="" textlink="">
      <xdr:nvSpPr>
        <xdr:cNvPr id="385" name="楕円 384"/>
        <xdr:cNvSpPr/>
      </xdr:nvSpPr>
      <xdr:spPr>
        <a:xfrm>
          <a:off x="3937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86" name="テキスト ボックス 385"/>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62485</xdr:rowOff>
    </xdr:from>
    <xdr:to>
      <xdr:col>15</xdr:col>
      <xdr:colOff>149225</xdr:colOff>
      <xdr:row>78</xdr:row>
      <xdr:rowOff>164085</xdr:rowOff>
    </xdr:to>
    <xdr:sp macro="" textlink="">
      <xdr:nvSpPr>
        <xdr:cNvPr id="387" name="楕円 386"/>
        <xdr:cNvSpPr/>
      </xdr:nvSpPr>
      <xdr:spPr>
        <a:xfrm>
          <a:off x="3048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148862</xdr:rowOff>
    </xdr:from>
    <xdr:ext cx="762000" cy="259045"/>
    <xdr:sp macro="" textlink="">
      <xdr:nvSpPr>
        <xdr:cNvPr id="388" name="テキスト ボックス 387"/>
        <xdr:cNvSpPr txBox="1"/>
      </xdr:nvSpPr>
      <xdr:spPr>
        <a:xfrm>
          <a:off x="2717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35052</xdr:rowOff>
    </xdr:from>
    <xdr:to>
      <xdr:col>11</xdr:col>
      <xdr:colOff>60325</xdr:colOff>
      <xdr:row>78</xdr:row>
      <xdr:rowOff>136652</xdr:rowOff>
    </xdr:to>
    <xdr:sp macro="" textlink="">
      <xdr:nvSpPr>
        <xdr:cNvPr id="389" name="楕円 388"/>
        <xdr:cNvSpPr/>
      </xdr:nvSpPr>
      <xdr:spPr>
        <a:xfrm>
          <a:off x="2159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121429</xdr:rowOff>
    </xdr:from>
    <xdr:ext cx="762000" cy="259045"/>
    <xdr:sp macro="" textlink="">
      <xdr:nvSpPr>
        <xdr:cNvPr id="390" name="テキスト ボックス 389"/>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91" name="楕円 390"/>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92" name="テキスト ボックス 391"/>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自主財源が少なく、地方交付税や臨時財政対策債発行額の動向により比率が左右されやすい構造となっているため、公営企業会計への繰出金を含め一層の財政健全化及び行政のスリム化とコスト削減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28702</xdr:rowOff>
    </xdr:from>
    <xdr:to>
      <xdr:col>82</xdr:col>
      <xdr:colOff>107950</xdr:colOff>
      <xdr:row>75</xdr:row>
      <xdr:rowOff>161289</xdr:rowOff>
    </xdr:to>
    <xdr:cxnSp macro="">
      <xdr:nvCxnSpPr>
        <xdr:cNvPr id="423" name="直線コネクタ 422"/>
        <xdr:cNvCxnSpPr/>
      </xdr:nvCxnSpPr>
      <xdr:spPr>
        <a:xfrm>
          <a:off x="15671800" y="12887452"/>
          <a:ext cx="8382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24"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145288</xdr:rowOff>
    </xdr:from>
    <xdr:to>
      <xdr:col>78</xdr:col>
      <xdr:colOff>69850</xdr:colOff>
      <xdr:row>75</xdr:row>
      <xdr:rowOff>28702</xdr:rowOff>
    </xdr:to>
    <xdr:cxnSp macro="">
      <xdr:nvCxnSpPr>
        <xdr:cNvPr id="426" name="直線コネクタ 425"/>
        <xdr:cNvCxnSpPr/>
      </xdr:nvCxnSpPr>
      <xdr:spPr>
        <a:xfrm>
          <a:off x="14782800" y="128325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28" name="テキスト ボックス 427"/>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145288</xdr:rowOff>
    </xdr:from>
    <xdr:to>
      <xdr:col>73</xdr:col>
      <xdr:colOff>180975</xdr:colOff>
      <xdr:row>75</xdr:row>
      <xdr:rowOff>10414</xdr:rowOff>
    </xdr:to>
    <xdr:cxnSp macro="">
      <xdr:nvCxnSpPr>
        <xdr:cNvPr id="429" name="直線コネクタ 428"/>
        <xdr:cNvCxnSpPr/>
      </xdr:nvCxnSpPr>
      <xdr:spPr>
        <a:xfrm flipV="1">
          <a:off x="13893800" y="128325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10414</xdr:rowOff>
    </xdr:from>
    <xdr:to>
      <xdr:col>69</xdr:col>
      <xdr:colOff>92075</xdr:colOff>
      <xdr:row>75</xdr:row>
      <xdr:rowOff>83566</xdr:rowOff>
    </xdr:to>
    <xdr:cxnSp macro="">
      <xdr:nvCxnSpPr>
        <xdr:cNvPr id="432" name="直線コネクタ 431"/>
        <xdr:cNvCxnSpPr/>
      </xdr:nvCxnSpPr>
      <xdr:spPr>
        <a:xfrm flipV="1">
          <a:off x="13004800" y="128691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128288</xdr:rowOff>
    </xdr:from>
    <xdr:ext cx="762000" cy="259045"/>
    <xdr:sp macro="" textlink="">
      <xdr:nvSpPr>
        <xdr:cNvPr id="434" name="テキスト ボックス 433"/>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164864</xdr:rowOff>
    </xdr:from>
    <xdr:ext cx="762000" cy="259045"/>
    <xdr:sp macro="" textlink="">
      <xdr:nvSpPr>
        <xdr:cNvPr id="436" name="テキスト ボックス 435"/>
        <xdr:cNvSpPr txBox="1"/>
      </xdr:nvSpPr>
      <xdr:spPr>
        <a:xfrm>
          <a:off x="12623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42" name="楕円 441"/>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43" name="公債費以外該当値テキスト"/>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149352</xdr:rowOff>
    </xdr:from>
    <xdr:to>
      <xdr:col>78</xdr:col>
      <xdr:colOff>120650</xdr:colOff>
      <xdr:row>75</xdr:row>
      <xdr:rowOff>79502</xdr:rowOff>
    </xdr:to>
    <xdr:sp macro="" textlink="">
      <xdr:nvSpPr>
        <xdr:cNvPr id="444" name="楕円 443"/>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89679</xdr:rowOff>
    </xdr:from>
    <xdr:ext cx="736600" cy="259045"/>
    <xdr:sp macro="" textlink="">
      <xdr:nvSpPr>
        <xdr:cNvPr id="445" name="テキスト ボックス 444"/>
        <xdr:cNvSpPr txBox="1"/>
      </xdr:nvSpPr>
      <xdr:spPr>
        <a:xfrm>
          <a:off x="15290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94488</xdr:rowOff>
    </xdr:from>
    <xdr:to>
      <xdr:col>74</xdr:col>
      <xdr:colOff>31750</xdr:colOff>
      <xdr:row>75</xdr:row>
      <xdr:rowOff>24638</xdr:rowOff>
    </xdr:to>
    <xdr:sp macro="" textlink="">
      <xdr:nvSpPr>
        <xdr:cNvPr id="446" name="楕円 445"/>
        <xdr:cNvSpPr/>
      </xdr:nvSpPr>
      <xdr:spPr>
        <a:xfrm>
          <a:off x="14732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34815</xdr:rowOff>
    </xdr:from>
    <xdr:ext cx="762000" cy="259045"/>
    <xdr:sp macro="" textlink="">
      <xdr:nvSpPr>
        <xdr:cNvPr id="447" name="テキスト ボックス 446"/>
        <xdr:cNvSpPr txBox="1"/>
      </xdr:nvSpPr>
      <xdr:spPr>
        <a:xfrm>
          <a:off x="14401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131064</xdr:rowOff>
    </xdr:from>
    <xdr:to>
      <xdr:col>69</xdr:col>
      <xdr:colOff>142875</xdr:colOff>
      <xdr:row>75</xdr:row>
      <xdr:rowOff>61214</xdr:rowOff>
    </xdr:to>
    <xdr:sp macro="" textlink="">
      <xdr:nvSpPr>
        <xdr:cNvPr id="448" name="楕円 447"/>
        <xdr:cNvSpPr/>
      </xdr:nvSpPr>
      <xdr:spPr>
        <a:xfrm>
          <a:off x="13843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71391</xdr:rowOff>
    </xdr:from>
    <xdr:ext cx="762000" cy="259045"/>
    <xdr:sp macro="" textlink="">
      <xdr:nvSpPr>
        <xdr:cNvPr id="449" name="テキスト ボックス 448"/>
        <xdr:cNvSpPr txBox="1"/>
      </xdr:nvSpPr>
      <xdr:spPr>
        <a:xfrm>
          <a:off x="13512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32766</xdr:rowOff>
    </xdr:from>
    <xdr:to>
      <xdr:col>65</xdr:col>
      <xdr:colOff>53975</xdr:colOff>
      <xdr:row>75</xdr:row>
      <xdr:rowOff>134366</xdr:rowOff>
    </xdr:to>
    <xdr:sp macro="" textlink="">
      <xdr:nvSpPr>
        <xdr:cNvPr id="450" name="楕円 449"/>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144543</xdr:rowOff>
    </xdr:from>
    <xdr:ext cx="762000" cy="259045"/>
    <xdr:sp macro="" textlink="">
      <xdr:nvSpPr>
        <xdr:cNvPr id="451" name="テキスト ボックス 450"/>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山形県舟形町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88525</xdr:rowOff>
    </xdr:from>
    <xdr:to>
      <xdr:col>29</xdr:col>
      <xdr:colOff>127000</xdr:colOff>
      <xdr:row>17</xdr:row>
      <xdr:rowOff>107115</xdr:rowOff>
    </xdr:to>
    <xdr:cxnSp macro="">
      <xdr:nvCxnSpPr>
        <xdr:cNvPr id="48" name="直線コネクタ 47"/>
        <xdr:cNvCxnSpPr/>
      </xdr:nvCxnSpPr>
      <xdr:spPr bwMode="auto">
        <a:xfrm flipV="1">
          <a:off x="5003800" y="3050800"/>
          <a:ext cx="647700" cy="18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122328</xdr:rowOff>
    </xdr:from>
    <xdr:ext cx="762000" cy="259045"/>
    <xdr:sp macro="" textlink="">
      <xdr:nvSpPr>
        <xdr:cNvPr id="49" name="人口1人当たり決算額の推移平均値テキスト130"/>
        <xdr:cNvSpPr txBox="1"/>
      </xdr:nvSpPr>
      <xdr:spPr>
        <a:xfrm>
          <a:off x="5740400" y="308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36651</xdr:rowOff>
    </xdr:from>
    <xdr:to>
      <xdr:col>26</xdr:col>
      <xdr:colOff>50800</xdr:colOff>
      <xdr:row>17</xdr:row>
      <xdr:rowOff>107115</xdr:rowOff>
    </xdr:to>
    <xdr:cxnSp macro="">
      <xdr:nvCxnSpPr>
        <xdr:cNvPr id="51" name="直線コネクタ 50"/>
        <xdr:cNvCxnSpPr/>
      </xdr:nvCxnSpPr>
      <xdr:spPr bwMode="auto">
        <a:xfrm>
          <a:off x="4305300" y="2998926"/>
          <a:ext cx="698500" cy="70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77340</xdr:rowOff>
    </xdr:from>
    <xdr:ext cx="736600" cy="259045"/>
    <xdr:sp macro="" textlink="">
      <xdr:nvSpPr>
        <xdr:cNvPr id="53" name="テキスト ボックス 52"/>
        <xdr:cNvSpPr txBox="1"/>
      </xdr:nvSpPr>
      <xdr:spPr>
        <a:xfrm>
          <a:off x="4622800" y="32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36651</xdr:rowOff>
    </xdr:from>
    <xdr:to>
      <xdr:col>22</xdr:col>
      <xdr:colOff>114300</xdr:colOff>
      <xdr:row>17</xdr:row>
      <xdr:rowOff>39760</xdr:rowOff>
    </xdr:to>
    <xdr:cxnSp macro="">
      <xdr:nvCxnSpPr>
        <xdr:cNvPr id="54" name="直線コネクタ 53"/>
        <xdr:cNvCxnSpPr/>
      </xdr:nvCxnSpPr>
      <xdr:spPr bwMode="auto">
        <a:xfrm flipV="1">
          <a:off x="3606800" y="2998926"/>
          <a:ext cx="698500" cy="3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82862</xdr:rowOff>
    </xdr:from>
    <xdr:ext cx="762000" cy="259045"/>
    <xdr:sp macro="" textlink="">
      <xdr:nvSpPr>
        <xdr:cNvPr id="56" name="テキスト ボックス 55"/>
        <xdr:cNvSpPr txBox="1"/>
      </xdr:nvSpPr>
      <xdr:spPr>
        <a:xfrm>
          <a:off x="3924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39760</xdr:rowOff>
    </xdr:from>
    <xdr:to>
      <xdr:col>18</xdr:col>
      <xdr:colOff>177800</xdr:colOff>
      <xdr:row>17</xdr:row>
      <xdr:rowOff>72953</xdr:rowOff>
    </xdr:to>
    <xdr:cxnSp macro="">
      <xdr:nvCxnSpPr>
        <xdr:cNvPr id="57" name="直線コネクタ 56"/>
        <xdr:cNvCxnSpPr/>
      </xdr:nvCxnSpPr>
      <xdr:spPr bwMode="auto">
        <a:xfrm flipV="1">
          <a:off x="2908300" y="3002035"/>
          <a:ext cx="698500" cy="33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109152</xdr:rowOff>
    </xdr:from>
    <xdr:ext cx="762000" cy="259045"/>
    <xdr:sp macro="" textlink="">
      <xdr:nvSpPr>
        <xdr:cNvPr id="59" name="テキスト ボックス 58"/>
        <xdr:cNvSpPr txBox="1"/>
      </xdr:nvSpPr>
      <xdr:spPr>
        <a:xfrm>
          <a:off x="32258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94448</xdr:rowOff>
    </xdr:from>
    <xdr:ext cx="762000" cy="259045"/>
    <xdr:sp macro="" textlink="">
      <xdr:nvSpPr>
        <xdr:cNvPr id="61" name="テキスト ボックス 60"/>
        <xdr:cNvSpPr txBox="1"/>
      </xdr:nvSpPr>
      <xdr:spPr>
        <a:xfrm>
          <a:off x="25273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37725</xdr:rowOff>
    </xdr:from>
    <xdr:to>
      <xdr:col>29</xdr:col>
      <xdr:colOff>177800</xdr:colOff>
      <xdr:row>17</xdr:row>
      <xdr:rowOff>139325</xdr:rowOff>
    </xdr:to>
    <xdr:sp macro="" textlink="">
      <xdr:nvSpPr>
        <xdr:cNvPr id="67" name="楕円 66"/>
        <xdr:cNvSpPr/>
      </xdr:nvSpPr>
      <xdr:spPr bwMode="auto">
        <a:xfrm>
          <a:off x="5600700" y="3000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54252</xdr:rowOff>
    </xdr:from>
    <xdr:ext cx="762000" cy="259045"/>
    <xdr:sp macro="" textlink="">
      <xdr:nvSpPr>
        <xdr:cNvPr id="68" name="人口1人当たり決算額の推移該当値テキスト130"/>
        <xdr:cNvSpPr txBox="1"/>
      </xdr:nvSpPr>
      <xdr:spPr>
        <a:xfrm>
          <a:off x="5740400" y="284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56315</xdr:rowOff>
    </xdr:from>
    <xdr:to>
      <xdr:col>26</xdr:col>
      <xdr:colOff>101600</xdr:colOff>
      <xdr:row>17</xdr:row>
      <xdr:rowOff>157915</xdr:rowOff>
    </xdr:to>
    <xdr:sp macro="" textlink="">
      <xdr:nvSpPr>
        <xdr:cNvPr id="69" name="楕円 68"/>
        <xdr:cNvSpPr/>
      </xdr:nvSpPr>
      <xdr:spPr bwMode="auto">
        <a:xfrm>
          <a:off x="4953000" y="3018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168092</xdr:rowOff>
    </xdr:from>
    <xdr:ext cx="736600" cy="259045"/>
    <xdr:sp macro="" textlink="">
      <xdr:nvSpPr>
        <xdr:cNvPr id="70" name="テキスト ボックス 69"/>
        <xdr:cNvSpPr txBox="1"/>
      </xdr:nvSpPr>
      <xdr:spPr>
        <a:xfrm>
          <a:off x="4622800" y="2787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157301</xdr:rowOff>
    </xdr:from>
    <xdr:to>
      <xdr:col>22</xdr:col>
      <xdr:colOff>165100</xdr:colOff>
      <xdr:row>17</xdr:row>
      <xdr:rowOff>87451</xdr:rowOff>
    </xdr:to>
    <xdr:sp macro="" textlink="">
      <xdr:nvSpPr>
        <xdr:cNvPr id="71" name="楕円 70"/>
        <xdr:cNvSpPr/>
      </xdr:nvSpPr>
      <xdr:spPr bwMode="auto">
        <a:xfrm>
          <a:off x="4254500" y="2948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97628</xdr:rowOff>
    </xdr:from>
    <xdr:ext cx="762000" cy="259045"/>
    <xdr:sp macro="" textlink="">
      <xdr:nvSpPr>
        <xdr:cNvPr id="72" name="テキスト ボックス 71"/>
        <xdr:cNvSpPr txBox="1"/>
      </xdr:nvSpPr>
      <xdr:spPr>
        <a:xfrm>
          <a:off x="3924300" y="271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160410</xdr:rowOff>
    </xdr:from>
    <xdr:to>
      <xdr:col>19</xdr:col>
      <xdr:colOff>38100</xdr:colOff>
      <xdr:row>17</xdr:row>
      <xdr:rowOff>90560</xdr:rowOff>
    </xdr:to>
    <xdr:sp macro="" textlink="">
      <xdr:nvSpPr>
        <xdr:cNvPr id="73" name="楕円 72"/>
        <xdr:cNvSpPr/>
      </xdr:nvSpPr>
      <xdr:spPr bwMode="auto">
        <a:xfrm>
          <a:off x="3556000" y="2951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100737</xdr:rowOff>
    </xdr:from>
    <xdr:ext cx="762000" cy="259045"/>
    <xdr:sp macro="" textlink="">
      <xdr:nvSpPr>
        <xdr:cNvPr id="74" name="テキスト ボックス 73"/>
        <xdr:cNvSpPr txBox="1"/>
      </xdr:nvSpPr>
      <xdr:spPr>
        <a:xfrm>
          <a:off x="3225800" y="272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22153</xdr:rowOff>
    </xdr:from>
    <xdr:to>
      <xdr:col>15</xdr:col>
      <xdr:colOff>101600</xdr:colOff>
      <xdr:row>17</xdr:row>
      <xdr:rowOff>123753</xdr:rowOff>
    </xdr:to>
    <xdr:sp macro="" textlink="">
      <xdr:nvSpPr>
        <xdr:cNvPr id="75" name="楕円 74"/>
        <xdr:cNvSpPr/>
      </xdr:nvSpPr>
      <xdr:spPr bwMode="auto">
        <a:xfrm>
          <a:off x="2857500" y="2984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133930</xdr:rowOff>
    </xdr:from>
    <xdr:ext cx="762000" cy="259045"/>
    <xdr:sp macro="" textlink="">
      <xdr:nvSpPr>
        <xdr:cNvPr id="76" name="テキスト ボックス 75"/>
        <xdr:cNvSpPr txBox="1"/>
      </xdr:nvSpPr>
      <xdr:spPr>
        <a:xfrm>
          <a:off x="2527300" y="275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301289</xdr:rowOff>
    </xdr:from>
    <xdr:to>
      <xdr:col>29</xdr:col>
      <xdr:colOff>127000</xdr:colOff>
      <xdr:row>34</xdr:row>
      <xdr:rowOff>33198</xdr:rowOff>
    </xdr:to>
    <xdr:cxnSp macro="">
      <xdr:nvCxnSpPr>
        <xdr:cNvPr id="109" name="直線コネクタ 108"/>
        <xdr:cNvCxnSpPr/>
      </xdr:nvCxnSpPr>
      <xdr:spPr bwMode="auto">
        <a:xfrm flipV="1">
          <a:off x="5003800" y="6225839"/>
          <a:ext cx="647700" cy="74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332283</xdr:rowOff>
    </xdr:from>
    <xdr:to>
      <xdr:col>26</xdr:col>
      <xdr:colOff>50800</xdr:colOff>
      <xdr:row>34</xdr:row>
      <xdr:rowOff>33198</xdr:rowOff>
    </xdr:to>
    <xdr:cxnSp macro="">
      <xdr:nvCxnSpPr>
        <xdr:cNvPr id="112" name="直線コネクタ 111"/>
        <xdr:cNvCxnSpPr/>
      </xdr:nvCxnSpPr>
      <xdr:spPr bwMode="auto">
        <a:xfrm>
          <a:off x="4305300" y="6256833"/>
          <a:ext cx="698500" cy="43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332283</xdr:rowOff>
    </xdr:from>
    <xdr:to>
      <xdr:col>22</xdr:col>
      <xdr:colOff>114300</xdr:colOff>
      <xdr:row>34</xdr:row>
      <xdr:rowOff>68631</xdr:rowOff>
    </xdr:to>
    <xdr:cxnSp macro="">
      <xdr:nvCxnSpPr>
        <xdr:cNvPr id="115" name="直線コネクタ 114"/>
        <xdr:cNvCxnSpPr/>
      </xdr:nvCxnSpPr>
      <xdr:spPr bwMode="auto">
        <a:xfrm flipV="1">
          <a:off x="3606800" y="6256833"/>
          <a:ext cx="698500" cy="79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68631</xdr:rowOff>
    </xdr:from>
    <xdr:to>
      <xdr:col>18</xdr:col>
      <xdr:colOff>177800</xdr:colOff>
      <xdr:row>34</xdr:row>
      <xdr:rowOff>105512</xdr:rowOff>
    </xdr:to>
    <xdr:cxnSp macro="">
      <xdr:nvCxnSpPr>
        <xdr:cNvPr id="118" name="直線コネクタ 117"/>
        <xdr:cNvCxnSpPr/>
      </xdr:nvCxnSpPr>
      <xdr:spPr bwMode="auto">
        <a:xfrm flipV="1">
          <a:off x="2908300" y="6336081"/>
          <a:ext cx="698500" cy="36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123448</xdr:rowOff>
    </xdr:from>
    <xdr:ext cx="762000" cy="259045"/>
    <xdr:sp macro="" textlink="">
      <xdr:nvSpPr>
        <xdr:cNvPr id="120" name="テキスト ボックス 119"/>
        <xdr:cNvSpPr txBox="1"/>
      </xdr:nvSpPr>
      <xdr:spPr>
        <a:xfrm>
          <a:off x="3225800" y="673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59688</xdr:rowOff>
    </xdr:from>
    <xdr:ext cx="762000" cy="259045"/>
    <xdr:sp macro="" textlink="">
      <xdr:nvSpPr>
        <xdr:cNvPr id="122" name="テキスト ボックス 121"/>
        <xdr:cNvSpPr txBox="1"/>
      </xdr:nvSpPr>
      <xdr:spPr>
        <a:xfrm>
          <a:off x="2527300" y="66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250489</xdr:rowOff>
    </xdr:from>
    <xdr:to>
      <xdr:col>29</xdr:col>
      <xdr:colOff>177800</xdr:colOff>
      <xdr:row>34</xdr:row>
      <xdr:rowOff>9189</xdr:rowOff>
    </xdr:to>
    <xdr:sp macro="" textlink="">
      <xdr:nvSpPr>
        <xdr:cNvPr id="128" name="楕円 127"/>
        <xdr:cNvSpPr/>
      </xdr:nvSpPr>
      <xdr:spPr bwMode="auto">
        <a:xfrm>
          <a:off x="5600700" y="6175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95566</xdr:rowOff>
    </xdr:from>
    <xdr:ext cx="762000" cy="259045"/>
    <xdr:sp macro="" textlink="">
      <xdr:nvSpPr>
        <xdr:cNvPr id="129" name="人口1人当たり決算額の推移該当値テキスト445"/>
        <xdr:cNvSpPr txBox="1"/>
      </xdr:nvSpPr>
      <xdr:spPr>
        <a:xfrm>
          <a:off x="5740400" y="602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325298</xdr:rowOff>
    </xdr:from>
    <xdr:to>
      <xdr:col>26</xdr:col>
      <xdr:colOff>101600</xdr:colOff>
      <xdr:row>34</xdr:row>
      <xdr:rowOff>83998</xdr:rowOff>
    </xdr:to>
    <xdr:sp macro="" textlink="">
      <xdr:nvSpPr>
        <xdr:cNvPr id="130" name="楕円 129"/>
        <xdr:cNvSpPr/>
      </xdr:nvSpPr>
      <xdr:spPr bwMode="auto">
        <a:xfrm>
          <a:off x="4953000" y="6249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94175</xdr:rowOff>
    </xdr:from>
    <xdr:ext cx="736600" cy="259045"/>
    <xdr:sp macro="" textlink="">
      <xdr:nvSpPr>
        <xdr:cNvPr id="131" name="テキスト ボックス 130"/>
        <xdr:cNvSpPr txBox="1"/>
      </xdr:nvSpPr>
      <xdr:spPr>
        <a:xfrm>
          <a:off x="4622800" y="6018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281483</xdr:rowOff>
    </xdr:from>
    <xdr:to>
      <xdr:col>22</xdr:col>
      <xdr:colOff>165100</xdr:colOff>
      <xdr:row>34</xdr:row>
      <xdr:rowOff>40183</xdr:rowOff>
    </xdr:to>
    <xdr:sp macro="" textlink="">
      <xdr:nvSpPr>
        <xdr:cNvPr id="132" name="楕円 131"/>
        <xdr:cNvSpPr/>
      </xdr:nvSpPr>
      <xdr:spPr bwMode="auto">
        <a:xfrm>
          <a:off x="4254500" y="6206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50360</xdr:rowOff>
    </xdr:from>
    <xdr:ext cx="762000" cy="259045"/>
    <xdr:sp macro="" textlink="">
      <xdr:nvSpPr>
        <xdr:cNvPr id="133" name="テキスト ボックス 132"/>
        <xdr:cNvSpPr txBox="1"/>
      </xdr:nvSpPr>
      <xdr:spPr>
        <a:xfrm>
          <a:off x="3924300" y="597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17831</xdr:rowOff>
    </xdr:from>
    <xdr:to>
      <xdr:col>19</xdr:col>
      <xdr:colOff>38100</xdr:colOff>
      <xdr:row>34</xdr:row>
      <xdr:rowOff>119431</xdr:rowOff>
    </xdr:to>
    <xdr:sp macro="" textlink="">
      <xdr:nvSpPr>
        <xdr:cNvPr id="134" name="楕円 133"/>
        <xdr:cNvSpPr/>
      </xdr:nvSpPr>
      <xdr:spPr bwMode="auto">
        <a:xfrm>
          <a:off x="3556000" y="6285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129608</xdr:rowOff>
    </xdr:from>
    <xdr:ext cx="762000" cy="259045"/>
    <xdr:sp macro="" textlink="">
      <xdr:nvSpPr>
        <xdr:cNvPr id="135" name="テキスト ボックス 134"/>
        <xdr:cNvSpPr txBox="1"/>
      </xdr:nvSpPr>
      <xdr:spPr>
        <a:xfrm>
          <a:off x="3225800" y="605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54712</xdr:rowOff>
    </xdr:from>
    <xdr:to>
      <xdr:col>15</xdr:col>
      <xdr:colOff>101600</xdr:colOff>
      <xdr:row>34</xdr:row>
      <xdr:rowOff>156312</xdr:rowOff>
    </xdr:to>
    <xdr:sp macro="" textlink="">
      <xdr:nvSpPr>
        <xdr:cNvPr id="136" name="楕円 135"/>
        <xdr:cNvSpPr/>
      </xdr:nvSpPr>
      <xdr:spPr bwMode="auto">
        <a:xfrm>
          <a:off x="2857500" y="6322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166489</xdr:rowOff>
    </xdr:from>
    <xdr:ext cx="762000" cy="259045"/>
    <xdr:sp macro="" textlink="">
      <xdr:nvSpPr>
        <xdr:cNvPr id="137" name="テキスト ボックス 136"/>
        <xdr:cNvSpPr txBox="1"/>
      </xdr:nvSpPr>
      <xdr:spPr>
        <a:xfrm>
          <a:off x="2527300" y="609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山形県舟形町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5,378
5,349
119.04
5,581,484
5,301,519
162,956
2,544,921
4,189,046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58189</xdr:rowOff>
    </xdr:from>
    <xdr:to>
      <xdr:col>24</xdr:col>
      <xdr:colOff>63500</xdr:colOff>
      <xdr:row>36</xdr:row>
      <xdr:rowOff>65253</xdr:rowOff>
    </xdr:to>
    <xdr:cxnSp macro="">
      <xdr:nvCxnSpPr>
        <xdr:cNvPr id="61" name="直線コネクタ 60"/>
        <xdr:cNvCxnSpPr/>
      </xdr:nvCxnSpPr>
      <xdr:spPr>
        <a:xfrm>
          <a:off x="3797300" y="6230389"/>
          <a:ext cx="8382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46883</xdr:rowOff>
    </xdr:from>
    <xdr:ext cx="599010" cy="259045"/>
    <xdr:sp macro="" textlink="">
      <xdr:nvSpPr>
        <xdr:cNvPr id="62" name="人件費平均値テキスト"/>
        <xdr:cNvSpPr txBox="1"/>
      </xdr:nvSpPr>
      <xdr:spPr>
        <a:xfrm>
          <a:off x="4686300" y="6219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58189</xdr:rowOff>
    </xdr:from>
    <xdr:to>
      <xdr:col>19</xdr:col>
      <xdr:colOff>177800</xdr:colOff>
      <xdr:row>36</xdr:row>
      <xdr:rowOff>74701</xdr:rowOff>
    </xdr:to>
    <xdr:cxnSp macro="">
      <xdr:nvCxnSpPr>
        <xdr:cNvPr id="64" name="直線コネクタ 63"/>
        <xdr:cNvCxnSpPr/>
      </xdr:nvCxnSpPr>
      <xdr:spPr>
        <a:xfrm flipV="1">
          <a:off x="2908300" y="6230389"/>
          <a:ext cx="8890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164025</xdr:rowOff>
    </xdr:from>
    <xdr:ext cx="599010" cy="259045"/>
    <xdr:sp macro="" textlink="">
      <xdr:nvSpPr>
        <xdr:cNvPr id="66" name="テキスト ボックス 65"/>
        <xdr:cNvSpPr txBox="1"/>
      </xdr:nvSpPr>
      <xdr:spPr>
        <a:xfrm>
          <a:off x="3497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69794</xdr:rowOff>
    </xdr:from>
    <xdr:to>
      <xdr:col>15</xdr:col>
      <xdr:colOff>50800</xdr:colOff>
      <xdr:row>36</xdr:row>
      <xdr:rowOff>74701</xdr:rowOff>
    </xdr:to>
    <xdr:cxnSp macro="">
      <xdr:nvCxnSpPr>
        <xdr:cNvPr id="67" name="直線コネクタ 66"/>
        <xdr:cNvCxnSpPr/>
      </xdr:nvCxnSpPr>
      <xdr:spPr>
        <a:xfrm>
          <a:off x="2019300" y="6241994"/>
          <a:ext cx="889000" cy="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159118</xdr:rowOff>
    </xdr:from>
    <xdr:ext cx="599010" cy="259045"/>
    <xdr:sp macro="" textlink="">
      <xdr:nvSpPr>
        <xdr:cNvPr id="69" name="テキスト ボックス 68"/>
        <xdr:cNvSpPr txBox="1"/>
      </xdr:nvSpPr>
      <xdr:spPr>
        <a:xfrm>
          <a:off x="2608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67272</xdr:rowOff>
    </xdr:from>
    <xdr:to>
      <xdr:col>10</xdr:col>
      <xdr:colOff>114300</xdr:colOff>
      <xdr:row>36</xdr:row>
      <xdr:rowOff>69794</xdr:rowOff>
    </xdr:to>
    <xdr:cxnSp macro="">
      <xdr:nvCxnSpPr>
        <xdr:cNvPr id="70" name="直線コネクタ 69"/>
        <xdr:cNvCxnSpPr/>
      </xdr:nvCxnSpPr>
      <xdr:spPr>
        <a:xfrm>
          <a:off x="1130300" y="6239472"/>
          <a:ext cx="8890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9469</xdr:rowOff>
    </xdr:from>
    <xdr:ext cx="599010" cy="259045"/>
    <xdr:sp macro="" textlink="">
      <xdr:nvSpPr>
        <xdr:cNvPr id="72" name="テキスト ボックス 71"/>
        <xdr:cNvSpPr txBox="1"/>
      </xdr:nvSpPr>
      <xdr:spPr>
        <a:xfrm>
          <a:off x="1719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160893</xdr:rowOff>
    </xdr:from>
    <xdr:ext cx="599010" cy="259045"/>
    <xdr:sp macro="" textlink="">
      <xdr:nvSpPr>
        <xdr:cNvPr id="74" name="テキスト ボックス 73"/>
        <xdr:cNvSpPr txBox="1"/>
      </xdr:nvSpPr>
      <xdr:spPr>
        <a:xfrm>
          <a:off x="830795" y="63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14453</xdr:rowOff>
    </xdr:from>
    <xdr:to>
      <xdr:col>24</xdr:col>
      <xdr:colOff>114300</xdr:colOff>
      <xdr:row>36</xdr:row>
      <xdr:rowOff>116053</xdr:rowOff>
    </xdr:to>
    <xdr:sp macro="" textlink="">
      <xdr:nvSpPr>
        <xdr:cNvPr id="80" name="楕円 79"/>
        <xdr:cNvSpPr/>
      </xdr:nvSpPr>
      <xdr:spPr>
        <a:xfrm>
          <a:off x="4584700" y="61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37330</xdr:rowOff>
    </xdr:from>
    <xdr:ext cx="599010" cy="259045"/>
    <xdr:sp macro="" textlink="">
      <xdr:nvSpPr>
        <xdr:cNvPr id="81" name="人件費該当値テキスト"/>
        <xdr:cNvSpPr txBox="1"/>
      </xdr:nvSpPr>
      <xdr:spPr>
        <a:xfrm>
          <a:off x="4686300" y="603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7389</xdr:rowOff>
    </xdr:from>
    <xdr:to>
      <xdr:col>20</xdr:col>
      <xdr:colOff>38100</xdr:colOff>
      <xdr:row>36</xdr:row>
      <xdr:rowOff>108989</xdr:rowOff>
    </xdr:to>
    <xdr:sp macro="" textlink="">
      <xdr:nvSpPr>
        <xdr:cNvPr id="82" name="楕円 81"/>
        <xdr:cNvSpPr/>
      </xdr:nvSpPr>
      <xdr:spPr>
        <a:xfrm>
          <a:off x="3746500" y="617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125516</xdr:rowOff>
    </xdr:from>
    <xdr:ext cx="599010" cy="259045"/>
    <xdr:sp macro="" textlink="">
      <xdr:nvSpPr>
        <xdr:cNvPr id="83" name="テキスト ボックス 82"/>
        <xdr:cNvSpPr txBox="1"/>
      </xdr:nvSpPr>
      <xdr:spPr>
        <a:xfrm>
          <a:off x="3497795" y="595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23901</xdr:rowOff>
    </xdr:from>
    <xdr:to>
      <xdr:col>15</xdr:col>
      <xdr:colOff>101600</xdr:colOff>
      <xdr:row>36</xdr:row>
      <xdr:rowOff>125501</xdr:rowOff>
    </xdr:to>
    <xdr:sp macro="" textlink="">
      <xdr:nvSpPr>
        <xdr:cNvPr id="84" name="楕円 83"/>
        <xdr:cNvSpPr/>
      </xdr:nvSpPr>
      <xdr:spPr>
        <a:xfrm>
          <a:off x="2857500" y="61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142028</xdr:rowOff>
    </xdr:from>
    <xdr:ext cx="599010" cy="259045"/>
    <xdr:sp macro="" textlink="">
      <xdr:nvSpPr>
        <xdr:cNvPr id="85" name="テキスト ボックス 84"/>
        <xdr:cNvSpPr txBox="1"/>
      </xdr:nvSpPr>
      <xdr:spPr>
        <a:xfrm>
          <a:off x="2608795" y="597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18994</xdr:rowOff>
    </xdr:from>
    <xdr:to>
      <xdr:col>10</xdr:col>
      <xdr:colOff>165100</xdr:colOff>
      <xdr:row>36</xdr:row>
      <xdr:rowOff>120594</xdr:rowOff>
    </xdr:to>
    <xdr:sp macro="" textlink="">
      <xdr:nvSpPr>
        <xdr:cNvPr id="86" name="楕円 85"/>
        <xdr:cNvSpPr/>
      </xdr:nvSpPr>
      <xdr:spPr>
        <a:xfrm>
          <a:off x="1968500" y="619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137121</xdr:rowOff>
    </xdr:from>
    <xdr:ext cx="599010" cy="259045"/>
    <xdr:sp macro="" textlink="">
      <xdr:nvSpPr>
        <xdr:cNvPr id="87" name="テキスト ボックス 86"/>
        <xdr:cNvSpPr txBox="1"/>
      </xdr:nvSpPr>
      <xdr:spPr>
        <a:xfrm>
          <a:off x="1719795" y="59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16472</xdr:rowOff>
    </xdr:from>
    <xdr:to>
      <xdr:col>6</xdr:col>
      <xdr:colOff>38100</xdr:colOff>
      <xdr:row>36</xdr:row>
      <xdr:rowOff>118072</xdr:rowOff>
    </xdr:to>
    <xdr:sp macro="" textlink="">
      <xdr:nvSpPr>
        <xdr:cNvPr id="88" name="楕円 87"/>
        <xdr:cNvSpPr/>
      </xdr:nvSpPr>
      <xdr:spPr>
        <a:xfrm>
          <a:off x="1079500" y="618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134599</xdr:rowOff>
    </xdr:from>
    <xdr:ext cx="599010" cy="259045"/>
    <xdr:sp macro="" textlink="">
      <xdr:nvSpPr>
        <xdr:cNvPr id="89" name="テキスト ボックス 88"/>
        <xdr:cNvSpPr txBox="1"/>
      </xdr:nvSpPr>
      <xdr:spPr>
        <a:xfrm>
          <a:off x="830795" y="596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16037</xdr:rowOff>
    </xdr:from>
    <xdr:to>
      <xdr:col>24</xdr:col>
      <xdr:colOff>63500</xdr:colOff>
      <xdr:row>57</xdr:row>
      <xdr:rowOff>56169</xdr:rowOff>
    </xdr:to>
    <xdr:cxnSp macro="">
      <xdr:nvCxnSpPr>
        <xdr:cNvPr id="120" name="直線コネクタ 119"/>
        <xdr:cNvCxnSpPr/>
      </xdr:nvCxnSpPr>
      <xdr:spPr>
        <a:xfrm>
          <a:off x="3797300" y="9788687"/>
          <a:ext cx="838200" cy="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16037</xdr:rowOff>
    </xdr:from>
    <xdr:to>
      <xdr:col>19</xdr:col>
      <xdr:colOff>177800</xdr:colOff>
      <xdr:row>57</xdr:row>
      <xdr:rowOff>34126</xdr:rowOff>
    </xdr:to>
    <xdr:cxnSp macro="">
      <xdr:nvCxnSpPr>
        <xdr:cNvPr id="123" name="直線コネクタ 122"/>
        <xdr:cNvCxnSpPr/>
      </xdr:nvCxnSpPr>
      <xdr:spPr>
        <a:xfrm flipV="1">
          <a:off x="2908300" y="9788687"/>
          <a:ext cx="889000" cy="1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19205</xdr:rowOff>
    </xdr:from>
    <xdr:to>
      <xdr:col>15</xdr:col>
      <xdr:colOff>50800</xdr:colOff>
      <xdr:row>57</xdr:row>
      <xdr:rowOff>34126</xdr:rowOff>
    </xdr:to>
    <xdr:cxnSp macro="">
      <xdr:nvCxnSpPr>
        <xdr:cNvPr id="126" name="直線コネクタ 125"/>
        <xdr:cNvCxnSpPr/>
      </xdr:nvCxnSpPr>
      <xdr:spPr>
        <a:xfrm>
          <a:off x="2019300" y="9791855"/>
          <a:ext cx="889000" cy="1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103880</xdr:rowOff>
    </xdr:from>
    <xdr:ext cx="599010" cy="259045"/>
    <xdr:sp macro="" textlink="">
      <xdr:nvSpPr>
        <xdr:cNvPr id="128" name="テキスト ボックス 127"/>
        <xdr:cNvSpPr txBox="1"/>
      </xdr:nvSpPr>
      <xdr:spPr>
        <a:xfrm>
          <a:off x="2608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19205</xdr:rowOff>
    </xdr:from>
    <xdr:to>
      <xdr:col>10</xdr:col>
      <xdr:colOff>114300</xdr:colOff>
      <xdr:row>57</xdr:row>
      <xdr:rowOff>105932</xdr:rowOff>
    </xdr:to>
    <xdr:cxnSp macro="">
      <xdr:nvCxnSpPr>
        <xdr:cNvPr id="129" name="直線コネクタ 128"/>
        <xdr:cNvCxnSpPr/>
      </xdr:nvCxnSpPr>
      <xdr:spPr>
        <a:xfrm flipV="1">
          <a:off x="1130300" y="9791855"/>
          <a:ext cx="889000" cy="8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118632</xdr:rowOff>
    </xdr:from>
    <xdr:ext cx="599010" cy="259045"/>
    <xdr:sp macro="" textlink="">
      <xdr:nvSpPr>
        <xdr:cNvPr id="131" name="テキスト ボックス 130"/>
        <xdr:cNvSpPr txBox="1"/>
      </xdr:nvSpPr>
      <xdr:spPr>
        <a:xfrm>
          <a:off x="1719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153394</xdr:rowOff>
    </xdr:from>
    <xdr:ext cx="599010" cy="259045"/>
    <xdr:sp macro="" textlink="">
      <xdr:nvSpPr>
        <xdr:cNvPr id="133" name="テキスト ボックス 132"/>
        <xdr:cNvSpPr txBox="1"/>
      </xdr:nvSpPr>
      <xdr:spPr>
        <a:xfrm>
          <a:off x="830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5369</xdr:rowOff>
    </xdr:from>
    <xdr:to>
      <xdr:col>24</xdr:col>
      <xdr:colOff>114300</xdr:colOff>
      <xdr:row>57</xdr:row>
      <xdr:rowOff>106969</xdr:rowOff>
    </xdr:to>
    <xdr:sp macro="" textlink="">
      <xdr:nvSpPr>
        <xdr:cNvPr id="139" name="楕円 138"/>
        <xdr:cNvSpPr/>
      </xdr:nvSpPr>
      <xdr:spPr>
        <a:xfrm>
          <a:off x="4584700" y="977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28246</xdr:rowOff>
    </xdr:from>
    <xdr:ext cx="599010" cy="259045"/>
    <xdr:sp macro="" textlink="">
      <xdr:nvSpPr>
        <xdr:cNvPr id="140" name="物件費該当値テキスト"/>
        <xdr:cNvSpPr txBox="1"/>
      </xdr:nvSpPr>
      <xdr:spPr>
        <a:xfrm>
          <a:off x="4686300" y="962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136687</xdr:rowOff>
    </xdr:from>
    <xdr:to>
      <xdr:col>20</xdr:col>
      <xdr:colOff>38100</xdr:colOff>
      <xdr:row>57</xdr:row>
      <xdr:rowOff>66837</xdr:rowOff>
    </xdr:to>
    <xdr:sp macro="" textlink="">
      <xdr:nvSpPr>
        <xdr:cNvPr id="141" name="楕円 140"/>
        <xdr:cNvSpPr/>
      </xdr:nvSpPr>
      <xdr:spPr>
        <a:xfrm>
          <a:off x="3746500" y="973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83364</xdr:rowOff>
    </xdr:from>
    <xdr:ext cx="599010" cy="259045"/>
    <xdr:sp macro="" textlink="">
      <xdr:nvSpPr>
        <xdr:cNvPr id="142" name="テキスト ボックス 141"/>
        <xdr:cNvSpPr txBox="1"/>
      </xdr:nvSpPr>
      <xdr:spPr>
        <a:xfrm>
          <a:off x="3497795" y="9513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154776</xdr:rowOff>
    </xdr:from>
    <xdr:to>
      <xdr:col>15</xdr:col>
      <xdr:colOff>101600</xdr:colOff>
      <xdr:row>57</xdr:row>
      <xdr:rowOff>84926</xdr:rowOff>
    </xdr:to>
    <xdr:sp macro="" textlink="">
      <xdr:nvSpPr>
        <xdr:cNvPr id="143" name="楕円 142"/>
        <xdr:cNvSpPr/>
      </xdr:nvSpPr>
      <xdr:spPr>
        <a:xfrm>
          <a:off x="2857500" y="97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101453</xdr:rowOff>
    </xdr:from>
    <xdr:ext cx="599010" cy="259045"/>
    <xdr:sp macro="" textlink="">
      <xdr:nvSpPr>
        <xdr:cNvPr id="144" name="テキスト ボックス 143"/>
        <xdr:cNvSpPr txBox="1"/>
      </xdr:nvSpPr>
      <xdr:spPr>
        <a:xfrm>
          <a:off x="2608795" y="953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139855</xdr:rowOff>
    </xdr:from>
    <xdr:to>
      <xdr:col>10</xdr:col>
      <xdr:colOff>165100</xdr:colOff>
      <xdr:row>57</xdr:row>
      <xdr:rowOff>70005</xdr:rowOff>
    </xdr:to>
    <xdr:sp macro="" textlink="">
      <xdr:nvSpPr>
        <xdr:cNvPr id="145" name="楕円 144"/>
        <xdr:cNvSpPr/>
      </xdr:nvSpPr>
      <xdr:spPr>
        <a:xfrm>
          <a:off x="1968500" y="974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86532</xdr:rowOff>
    </xdr:from>
    <xdr:ext cx="599010" cy="259045"/>
    <xdr:sp macro="" textlink="">
      <xdr:nvSpPr>
        <xdr:cNvPr id="146" name="テキスト ボックス 145"/>
        <xdr:cNvSpPr txBox="1"/>
      </xdr:nvSpPr>
      <xdr:spPr>
        <a:xfrm>
          <a:off x="1719795" y="951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55132</xdr:rowOff>
    </xdr:from>
    <xdr:to>
      <xdr:col>6</xdr:col>
      <xdr:colOff>38100</xdr:colOff>
      <xdr:row>57</xdr:row>
      <xdr:rowOff>156732</xdr:rowOff>
    </xdr:to>
    <xdr:sp macro="" textlink="">
      <xdr:nvSpPr>
        <xdr:cNvPr id="147" name="楕円 146"/>
        <xdr:cNvSpPr/>
      </xdr:nvSpPr>
      <xdr:spPr>
        <a:xfrm>
          <a:off x="1079500" y="982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147859</xdr:rowOff>
    </xdr:from>
    <xdr:ext cx="599010" cy="259045"/>
    <xdr:sp macro="" textlink="">
      <xdr:nvSpPr>
        <xdr:cNvPr id="148" name="テキスト ボックス 147"/>
        <xdr:cNvSpPr txBox="1"/>
      </xdr:nvSpPr>
      <xdr:spPr>
        <a:xfrm>
          <a:off x="830795" y="992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107906</xdr:rowOff>
    </xdr:from>
    <xdr:to>
      <xdr:col>24</xdr:col>
      <xdr:colOff>63500</xdr:colOff>
      <xdr:row>75</xdr:row>
      <xdr:rowOff>10046</xdr:rowOff>
    </xdr:to>
    <xdr:cxnSp macro="">
      <xdr:nvCxnSpPr>
        <xdr:cNvPr id="177" name="直線コネクタ 176"/>
        <xdr:cNvCxnSpPr/>
      </xdr:nvCxnSpPr>
      <xdr:spPr>
        <a:xfrm>
          <a:off x="3797300" y="12795206"/>
          <a:ext cx="838200" cy="7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105999</xdr:rowOff>
    </xdr:from>
    <xdr:ext cx="534377" cy="259045"/>
    <xdr:sp macro="" textlink="">
      <xdr:nvSpPr>
        <xdr:cNvPr id="178" name="維持補修費平均値テキスト"/>
        <xdr:cNvSpPr txBox="1"/>
      </xdr:nvSpPr>
      <xdr:spPr>
        <a:xfrm>
          <a:off x="4686300" y="13307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107906</xdr:rowOff>
    </xdr:from>
    <xdr:to>
      <xdr:col>19</xdr:col>
      <xdr:colOff>177800</xdr:colOff>
      <xdr:row>76</xdr:row>
      <xdr:rowOff>10903</xdr:rowOff>
    </xdr:to>
    <xdr:cxnSp macro="">
      <xdr:nvCxnSpPr>
        <xdr:cNvPr id="180" name="直線コネクタ 179"/>
        <xdr:cNvCxnSpPr/>
      </xdr:nvCxnSpPr>
      <xdr:spPr>
        <a:xfrm flipV="1">
          <a:off x="2908300" y="12795206"/>
          <a:ext cx="889000" cy="24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29055</xdr:rowOff>
    </xdr:from>
    <xdr:ext cx="534377" cy="259045"/>
    <xdr:sp macro="" textlink="">
      <xdr:nvSpPr>
        <xdr:cNvPr id="182" name="テキスト ボックス 181"/>
        <xdr:cNvSpPr txBox="1"/>
      </xdr:nvSpPr>
      <xdr:spPr>
        <a:xfrm>
          <a:off x="3530111" y="134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10903</xdr:rowOff>
    </xdr:from>
    <xdr:to>
      <xdr:col>15</xdr:col>
      <xdr:colOff>50800</xdr:colOff>
      <xdr:row>76</xdr:row>
      <xdr:rowOff>20086</xdr:rowOff>
    </xdr:to>
    <xdr:cxnSp macro="">
      <xdr:nvCxnSpPr>
        <xdr:cNvPr id="183" name="直線コネクタ 182"/>
        <xdr:cNvCxnSpPr/>
      </xdr:nvCxnSpPr>
      <xdr:spPr>
        <a:xfrm flipV="1">
          <a:off x="2019300" y="13041103"/>
          <a:ext cx="889000" cy="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62107</xdr:rowOff>
    </xdr:from>
    <xdr:ext cx="534377" cy="259045"/>
    <xdr:sp macro="" textlink="">
      <xdr:nvSpPr>
        <xdr:cNvPr id="185" name="テキスト ボックス 184"/>
        <xdr:cNvSpPr txBox="1"/>
      </xdr:nvSpPr>
      <xdr:spPr>
        <a:xfrm>
          <a:off x="2641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168732</xdr:rowOff>
    </xdr:from>
    <xdr:to>
      <xdr:col>10</xdr:col>
      <xdr:colOff>114300</xdr:colOff>
      <xdr:row>76</xdr:row>
      <xdr:rowOff>20086</xdr:rowOff>
    </xdr:to>
    <xdr:cxnSp macro="">
      <xdr:nvCxnSpPr>
        <xdr:cNvPr id="186" name="直線コネクタ 185"/>
        <xdr:cNvCxnSpPr/>
      </xdr:nvCxnSpPr>
      <xdr:spPr>
        <a:xfrm>
          <a:off x="1130300" y="13027482"/>
          <a:ext cx="889000" cy="2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101827</xdr:rowOff>
    </xdr:from>
    <xdr:ext cx="469744" cy="259045"/>
    <xdr:sp macro="" textlink="">
      <xdr:nvSpPr>
        <xdr:cNvPr id="188" name="テキスト ボックス 187"/>
        <xdr:cNvSpPr txBox="1"/>
      </xdr:nvSpPr>
      <xdr:spPr>
        <a:xfrm>
          <a:off x="1784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20197</xdr:rowOff>
    </xdr:from>
    <xdr:ext cx="534377" cy="259045"/>
    <xdr:sp macro="" textlink="">
      <xdr:nvSpPr>
        <xdr:cNvPr id="190" name="テキスト ボックス 189"/>
        <xdr:cNvSpPr txBox="1"/>
      </xdr:nvSpPr>
      <xdr:spPr>
        <a:xfrm>
          <a:off x="863111" y="1339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130696</xdr:rowOff>
    </xdr:from>
    <xdr:to>
      <xdr:col>24</xdr:col>
      <xdr:colOff>114300</xdr:colOff>
      <xdr:row>75</xdr:row>
      <xdr:rowOff>60846</xdr:rowOff>
    </xdr:to>
    <xdr:sp macro="" textlink="">
      <xdr:nvSpPr>
        <xdr:cNvPr id="196" name="楕円 195"/>
        <xdr:cNvSpPr/>
      </xdr:nvSpPr>
      <xdr:spPr>
        <a:xfrm>
          <a:off x="4584700" y="1281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153573</xdr:rowOff>
    </xdr:from>
    <xdr:ext cx="534377" cy="259045"/>
    <xdr:sp macro="" textlink="">
      <xdr:nvSpPr>
        <xdr:cNvPr id="197" name="維持補修費該当値テキスト"/>
        <xdr:cNvSpPr txBox="1"/>
      </xdr:nvSpPr>
      <xdr:spPr>
        <a:xfrm>
          <a:off x="4686300" y="1266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57106</xdr:rowOff>
    </xdr:from>
    <xdr:to>
      <xdr:col>20</xdr:col>
      <xdr:colOff>38100</xdr:colOff>
      <xdr:row>74</xdr:row>
      <xdr:rowOff>158706</xdr:rowOff>
    </xdr:to>
    <xdr:sp macro="" textlink="">
      <xdr:nvSpPr>
        <xdr:cNvPr id="198" name="楕円 197"/>
        <xdr:cNvSpPr/>
      </xdr:nvSpPr>
      <xdr:spPr>
        <a:xfrm>
          <a:off x="3746500" y="1274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3783</xdr:rowOff>
    </xdr:from>
    <xdr:ext cx="534377" cy="259045"/>
    <xdr:sp macro="" textlink="">
      <xdr:nvSpPr>
        <xdr:cNvPr id="199" name="テキスト ボックス 198"/>
        <xdr:cNvSpPr txBox="1"/>
      </xdr:nvSpPr>
      <xdr:spPr>
        <a:xfrm>
          <a:off x="3530111" y="1251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131553</xdr:rowOff>
    </xdr:from>
    <xdr:to>
      <xdr:col>15</xdr:col>
      <xdr:colOff>101600</xdr:colOff>
      <xdr:row>76</xdr:row>
      <xdr:rowOff>61703</xdr:rowOff>
    </xdr:to>
    <xdr:sp macro="" textlink="">
      <xdr:nvSpPr>
        <xdr:cNvPr id="200" name="楕円 199"/>
        <xdr:cNvSpPr/>
      </xdr:nvSpPr>
      <xdr:spPr>
        <a:xfrm>
          <a:off x="2857500" y="129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78230</xdr:rowOff>
    </xdr:from>
    <xdr:ext cx="534377" cy="259045"/>
    <xdr:sp macro="" textlink="">
      <xdr:nvSpPr>
        <xdr:cNvPr id="201" name="テキスト ボックス 200"/>
        <xdr:cNvSpPr txBox="1"/>
      </xdr:nvSpPr>
      <xdr:spPr>
        <a:xfrm>
          <a:off x="2641111" y="1276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140735</xdr:rowOff>
    </xdr:from>
    <xdr:to>
      <xdr:col>10</xdr:col>
      <xdr:colOff>165100</xdr:colOff>
      <xdr:row>76</xdr:row>
      <xdr:rowOff>70886</xdr:rowOff>
    </xdr:to>
    <xdr:sp macro="" textlink="">
      <xdr:nvSpPr>
        <xdr:cNvPr id="202" name="楕円 201"/>
        <xdr:cNvSpPr/>
      </xdr:nvSpPr>
      <xdr:spPr>
        <a:xfrm>
          <a:off x="1968500" y="129994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87412</xdr:rowOff>
    </xdr:from>
    <xdr:ext cx="534377" cy="259045"/>
    <xdr:sp macro="" textlink="">
      <xdr:nvSpPr>
        <xdr:cNvPr id="203" name="テキスト ボックス 202"/>
        <xdr:cNvSpPr txBox="1"/>
      </xdr:nvSpPr>
      <xdr:spPr>
        <a:xfrm>
          <a:off x="1752111" y="1277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117932</xdr:rowOff>
    </xdr:from>
    <xdr:to>
      <xdr:col>6</xdr:col>
      <xdr:colOff>38100</xdr:colOff>
      <xdr:row>76</xdr:row>
      <xdr:rowOff>48082</xdr:rowOff>
    </xdr:to>
    <xdr:sp macro="" textlink="">
      <xdr:nvSpPr>
        <xdr:cNvPr id="204" name="楕円 203"/>
        <xdr:cNvSpPr/>
      </xdr:nvSpPr>
      <xdr:spPr>
        <a:xfrm>
          <a:off x="1079500" y="129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64609</xdr:rowOff>
    </xdr:from>
    <xdr:ext cx="534377" cy="259045"/>
    <xdr:sp macro="" textlink="">
      <xdr:nvSpPr>
        <xdr:cNvPr id="205" name="テキスト ボックス 204"/>
        <xdr:cNvSpPr txBox="1"/>
      </xdr:nvSpPr>
      <xdr:spPr>
        <a:xfrm>
          <a:off x="863111" y="1275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46403</xdr:rowOff>
    </xdr:from>
    <xdr:to>
      <xdr:col>24</xdr:col>
      <xdr:colOff>63500</xdr:colOff>
      <xdr:row>97</xdr:row>
      <xdr:rowOff>91765</xdr:rowOff>
    </xdr:to>
    <xdr:cxnSp macro="">
      <xdr:nvCxnSpPr>
        <xdr:cNvPr id="239" name="直線コネクタ 238"/>
        <xdr:cNvCxnSpPr/>
      </xdr:nvCxnSpPr>
      <xdr:spPr>
        <a:xfrm>
          <a:off x="3797300" y="16677053"/>
          <a:ext cx="838200" cy="4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46403</xdr:rowOff>
    </xdr:from>
    <xdr:to>
      <xdr:col>19</xdr:col>
      <xdr:colOff>177800</xdr:colOff>
      <xdr:row>97</xdr:row>
      <xdr:rowOff>49061</xdr:rowOff>
    </xdr:to>
    <xdr:cxnSp macro="">
      <xdr:nvCxnSpPr>
        <xdr:cNvPr id="242" name="直線コネクタ 241"/>
        <xdr:cNvCxnSpPr/>
      </xdr:nvCxnSpPr>
      <xdr:spPr>
        <a:xfrm flipV="1">
          <a:off x="2908300" y="16677053"/>
          <a:ext cx="889000" cy="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49061</xdr:rowOff>
    </xdr:from>
    <xdr:to>
      <xdr:col>15</xdr:col>
      <xdr:colOff>50800</xdr:colOff>
      <xdr:row>97</xdr:row>
      <xdr:rowOff>132156</xdr:rowOff>
    </xdr:to>
    <xdr:cxnSp macro="">
      <xdr:nvCxnSpPr>
        <xdr:cNvPr id="245" name="直線コネクタ 244"/>
        <xdr:cNvCxnSpPr/>
      </xdr:nvCxnSpPr>
      <xdr:spPr>
        <a:xfrm flipV="1">
          <a:off x="2019300" y="16679711"/>
          <a:ext cx="889000" cy="8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132156</xdr:rowOff>
    </xdr:from>
    <xdr:to>
      <xdr:col>10</xdr:col>
      <xdr:colOff>114300</xdr:colOff>
      <xdr:row>97</xdr:row>
      <xdr:rowOff>139829</xdr:rowOff>
    </xdr:to>
    <xdr:cxnSp macro="">
      <xdr:nvCxnSpPr>
        <xdr:cNvPr id="248" name="直線コネクタ 247"/>
        <xdr:cNvCxnSpPr/>
      </xdr:nvCxnSpPr>
      <xdr:spPr>
        <a:xfrm flipV="1">
          <a:off x="1130300" y="16762806"/>
          <a:ext cx="889000" cy="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67639</xdr:rowOff>
    </xdr:from>
    <xdr:ext cx="534377" cy="259045"/>
    <xdr:sp macro="" textlink="">
      <xdr:nvSpPr>
        <xdr:cNvPr id="252" name="テキスト ボックス 251"/>
        <xdr:cNvSpPr txBox="1"/>
      </xdr:nvSpPr>
      <xdr:spPr>
        <a:xfrm>
          <a:off x="863111" y="1635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40965</xdr:rowOff>
    </xdr:from>
    <xdr:to>
      <xdr:col>24</xdr:col>
      <xdr:colOff>114300</xdr:colOff>
      <xdr:row>97</xdr:row>
      <xdr:rowOff>142565</xdr:rowOff>
    </xdr:to>
    <xdr:sp macro="" textlink="">
      <xdr:nvSpPr>
        <xdr:cNvPr id="258" name="楕円 257"/>
        <xdr:cNvSpPr/>
      </xdr:nvSpPr>
      <xdr:spPr>
        <a:xfrm>
          <a:off x="4584700" y="166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19392</xdr:rowOff>
    </xdr:from>
    <xdr:ext cx="534377" cy="259045"/>
    <xdr:sp macro="" textlink="">
      <xdr:nvSpPr>
        <xdr:cNvPr id="259" name="扶助費該当値テキスト"/>
        <xdr:cNvSpPr txBox="1"/>
      </xdr:nvSpPr>
      <xdr:spPr>
        <a:xfrm>
          <a:off x="4686300" y="166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167053</xdr:rowOff>
    </xdr:from>
    <xdr:to>
      <xdr:col>20</xdr:col>
      <xdr:colOff>38100</xdr:colOff>
      <xdr:row>97</xdr:row>
      <xdr:rowOff>97203</xdr:rowOff>
    </xdr:to>
    <xdr:sp macro="" textlink="">
      <xdr:nvSpPr>
        <xdr:cNvPr id="260" name="楕円 259"/>
        <xdr:cNvSpPr/>
      </xdr:nvSpPr>
      <xdr:spPr>
        <a:xfrm>
          <a:off x="3746500" y="1662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88330</xdr:rowOff>
    </xdr:from>
    <xdr:ext cx="534377" cy="259045"/>
    <xdr:sp macro="" textlink="">
      <xdr:nvSpPr>
        <xdr:cNvPr id="261" name="テキスト ボックス 260"/>
        <xdr:cNvSpPr txBox="1"/>
      </xdr:nvSpPr>
      <xdr:spPr>
        <a:xfrm>
          <a:off x="3530111" y="1671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169711</xdr:rowOff>
    </xdr:from>
    <xdr:to>
      <xdr:col>15</xdr:col>
      <xdr:colOff>101600</xdr:colOff>
      <xdr:row>97</xdr:row>
      <xdr:rowOff>99861</xdr:rowOff>
    </xdr:to>
    <xdr:sp macro="" textlink="">
      <xdr:nvSpPr>
        <xdr:cNvPr id="262" name="楕円 261"/>
        <xdr:cNvSpPr/>
      </xdr:nvSpPr>
      <xdr:spPr>
        <a:xfrm>
          <a:off x="2857500" y="1662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90988</xdr:rowOff>
    </xdr:from>
    <xdr:ext cx="534377" cy="259045"/>
    <xdr:sp macro="" textlink="">
      <xdr:nvSpPr>
        <xdr:cNvPr id="263" name="テキスト ボックス 262"/>
        <xdr:cNvSpPr txBox="1"/>
      </xdr:nvSpPr>
      <xdr:spPr>
        <a:xfrm>
          <a:off x="2641111" y="1672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81356</xdr:rowOff>
    </xdr:from>
    <xdr:to>
      <xdr:col>10</xdr:col>
      <xdr:colOff>165100</xdr:colOff>
      <xdr:row>98</xdr:row>
      <xdr:rowOff>11506</xdr:rowOff>
    </xdr:to>
    <xdr:sp macro="" textlink="">
      <xdr:nvSpPr>
        <xdr:cNvPr id="264" name="楕円 263"/>
        <xdr:cNvSpPr/>
      </xdr:nvSpPr>
      <xdr:spPr>
        <a:xfrm>
          <a:off x="1968500" y="1671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2633</xdr:rowOff>
    </xdr:from>
    <xdr:ext cx="534377" cy="259045"/>
    <xdr:sp macro="" textlink="">
      <xdr:nvSpPr>
        <xdr:cNvPr id="265" name="テキスト ボックス 264"/>
        <xdr:cNvSpPr txBox="1"/>
      </xdr:nvSpPr>
      <xdr:spPr>
        <a:xfrm>
          <a:off x="1752111" y="1680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89029</xdr:rowOff>
    </xdr:from>
    <xdr:to>
      <xdr:col>6</xdr:col>
      <xdr:colOff>38100</xdr:colOff>
      <xdr:row>98</xdr:row>
      <xdr:rowOff>19179</xdr:rowOff>
    </xdr:to>
    <xdr:sp macro="" textlink="">
      <xdr:nvSpPr>
        <xdr:cNvPr id="266" name="楕円 265"/>
        <xdr:cNvSpPr/>
      </xdr:nvSpPr>
      <xdr:spPr>
        <a:xfrm>
          <a:off x="1079500" y="167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10306</xdr:rowOff>
    </xdr:from>
    <xdr:ext cx="534377" cy="259045"/>
    <xdr:sp macro="" textlink="">
      <xdr:nvSpPr>
        <xdr:cNvPr id="267" name="テキスト ボックス 266"/>
        <xdr:cNvSpPr txBox="1"/>
      </xdr:nvSpPr>
      <xdr:spPr>
        <a:xfrm>
          <a:off x="863111" y="1681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125523</xdr:rowOff>
    </xdr:from>
    <xdr:to>
      <xdr:col>55</xdr:col>
      <xdr:colOff>0</xdr:colOff>
      <xdr:row>36</xdr:row>
      <xdr:rowOff>78271</xdr:rowOff>
    </xdr:to>
    <xdr:cxnSp macro="">
      <xdr:nvCxnSpPr>
        <xdr:cNvPr id="296" name="直線コネクタ 295"/>
        <xdr:cNvCxnSpPr/>
      </xdr:nvCxnSpPr>
      <xdr:spPr>
        <a:xfrm>
          <a:off x="9639300" y="5954823"/>
          <a:ext cx="838200" cy="29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125523</xdr:rowOff>
    </xdr:from>
    <xdr:to>
      <xdr:col>50</xdr:col>
      <xdr:colOff>114300</xdr:colOff>
      <xdr:row>35</xdr:row>
      <xdr:rowOff>143350</xdr:rowOff>
    </xdr:to>
    <xdr:cxnSp macro="">
      <xdr:nvCxnSpPr>
        <xdr:cNvPr id="299" name="直線コネクタ 298"/>
        <xdr:cNvCxnSpPr/>
      </xdr:nvCxnSpPr>
      <xdr:spPr>
        <a:xfrm flipV="1">
          <a:off x="8750300" y="5954823"/>
          <a:ext cx="889000" cy="18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37251</xdr:rowOff>
    </xdr:from>
    <xdr:ext cx="599010" cy="259045"/>
    <xdr:sp macro="" textlink="">
      <xdr:nvSpPr>
        <xdr:cNvPr id="301" name="テキスト ボックス 300"/>
        <xdr:cNvSpPr txBox="1"/>
      </xdr:nvSpPr>
      <xdr:spPr>
        <a:xfrm>
          <a:off x="9339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143350</xdr:rowOff>
    </xdr:from>
    <xdr:to>
      <xdr:col>45</xdr:col>
      <xdr:colOff>177800</xdr:colOff>
      <xdr:row>35</xdr:row>
      <xdr:rowOff>157519</xdr:rowOff>
    </xdr:to>
    <xdr:cxnSp macro="">
      <xdr:nvCxnSpPr>
        <xdr:cNvPr id="302" name="直線コネクタ 301"/>
        <xdr:cNvCxnSpPr/>
      </xdr:nvCxnSpPr>
      <xdr:spPr>
        <a:xfrm flipV="1">
          <a:off x="7861300" y="6144100"/>
          <a:ext cx="889000" cy="1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61993</xdr:rowOff>
    </xdr:from>
    <xdr:ext cx="534377" cy="259045"/>
    <xdr:sp macro="" textlink="">
      <xdr:nvSpPr>
        <xdr:cNvPr id="304" name="テキスト ボックス 303"/>
        <xdr:cNvSpPr txBox="1"/>
      </xdr:nvSpPr>
      <xdr:spPr>
        <a:xfrm>
          <a:off x="8483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157519</xdr:rowOff>
    </xdr:from>
    <xdr:to>
      <xdr:col>41</xdr:col>
      <xdr:colOff>50800</xdr:colOff>
      <xdr:row>37</xdr:row>
      <xdr:rowOff>91229</xdr:rowOff>
    </xdr:to>
    <xdr:cxnSp macro="">
      <xdr:nvCxnSpPr>
        <xdr:cNvPr id="305" name="直線コネクタ 304"/>
        <xdr:cNvCxnSpPr/>
      </xdr:nvCxnSpPr>
      <xdr:spPr>
        <a:xfrm flipV="1">
          <a:off x="6972300" y="6158269"/>
          <a:ext cx="889000" cy="27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75614</xdr:rowOff>
    </xdr:from>
    <xdr:ext cx="534377" cy="259045"/>
    <xdr:sp macro="" textlink="">
      <xdr:nvSpPr>
        <xdr:cNvPr id="307" name="テキスト ボックス 306"/>
        <xdr:cNvSpPr txBox="1"/>
      </xdr:nvSpPr>
      <xdr:spPr>
        <a:xfrm>
          <a:off x="7594111" y="64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116974</xdr:rowOff>
    </xdr:from>
    <xdr:ext cx="534377" cy="259045"/>
    <xdr:sp macro="" textlink="">
      <xdr:nvSpPr>
        <xdr:cNvPr id="309" name="テキスト ボックス 308"/>
        <xdr:cNvSpPr txBox="1"/>
      </xdr:nvSpPr>
      <xdr:spPr>
        <a:xfrm>
          <a:off x="6705111" y="6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27471</xdr:rowOff>
    </xdr:from>
    <xdr:to>
      <xdr:col>55</xdr:col>
      <xdr:colOff>50800</xdr:colOff>
      <xdr:row>36</xdr:row>
      <xdr:rowOff>129071</xdr:rowOff>
    </xdr:to>
    <xdr:sp macro="" textlink="">
      <xdr:nvSpPr>
        <xdr:cNvPr id="315" name="楕円 314"/>
        <xdr:cNvSpPr/>
      </xdr:nvSpPr>
      <xdr:spPr>
        <a:xfrm>
          <a:off x="10426700" y="61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50348</xdr:rowOff>
    </xdr:from>
    <xdr:ext cx="599010" cy="259045"/>
    <xdr:sp macro="" textlink="">
      <xdr:nvSpPr>
        <xdr:cNvPr id="316" name="補助費等該当値テキスト"/>
        <xdr:cNvSpPr txBox="1"/>
      </xdr:nvSpPr>
      <xdr:spPr>
        <a:xfrm>
          <a:off x="10528300" y="605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74723</xdr:rowOff>
    </xdr:from>
    <xdr:to>
      <xdr:col>50</xdr:col>
      <xdr:colOff>165100</xdr:colOff>
      <xdr:row>35</xdr:row>
      <xdr:rowOff>4873</xdr:rowOff>
    </xdr:to>
    <xdr:sp macro="" textlink="">
      <xdr:nvSpPr>
        <xdr:cNvPr id="317" name="楕円 316"/>
        <xdr:cNvSpPr/>
      </xdr:nvSpPr>
      <xdr:spPr>
        <a:xfrm>
          <a:off x="9588500" y="590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21400</xdr:rowOff>
    </xdr:from>
    <xdr:ext cx="599010" cy="259045"/>
    <xdr:sp macro="" textlink="">
      <xdr:nvSpPr>
        <xdr:cNvPr id="318" name="テキスト ボックス 317"/>
        <xdr:cNvSpPr txBox="1"/>
      </xdr:nvSpPr>
      <xdr:spPr>
        <a:xfrm>
          <a:off x="9339795" y="567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92550</xdr:rowOff>
    </xdr:from>
    <xdr:to>
      <xdr:col>46</xdr:col>
      <xdr:colOff>38100</xdr:colOff>
      <xdr:row>36</xdr:row>
      <xdr:rowOff>22700</xdr:rowOff>
    </xdr:to>
    <xdr:sp macro="" textlink="">
      <xdr:nvSpPr>
        <xdr:cNvPr id="319" name="楕円 318"/>
        <xdr:cNvSpPr/>
      </xdr:nvSpPr>
      <xdr:spPr>
        <a:xfrm>
          <a:off x="8699500" y="60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39227</xdr:rowOff>
    </xdr:from>
    <xdr:ext cx="599010" cy="259045"/>
    <xdr:sp macro="" textlink="">
      <xdr:nvSpPr>
        <xdr:cNvPr id="320" name="テキスト ボックス 319"/>
        <xdr:cNvSpPr txBox="1"/>
      </xdr:nvSpPr>
      <xdr:spPr>
        <a:xfrm>
          <a:off x="8450795" y="586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106719</xdr:rowOff>
    </xdr:from>
    <xdr:to>
      <xdr:col>41</xdr:col>
      <xdr:colOff>101600</xdr:colOff>
      <xdr:row>36</xdr:row>
      <xdr:rowOff>36869</xdr:rowOff>
    </xdr:to>
    <xdr:sp macro="" textlink="">
      <xdr:nvSpPr>
        <xdr:cNvPr id="321" name="楕円 320"/>
        <xdr:cNvSpPr/>
      </xdr:nvSpPr>
      <xdr:spPr>
        <a:xfrm>
          <a:off x="7810500" y="610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53396</xdr:rowOff>
    </xdr:from>
    <xdr:ext cx="599010" cy="259045"/>
    <xdr:sp macro="" textlink="">
      <xdr:nvSpPr>
        <xdr:cNvPr id="322" name="テキスト ボックス 321"/>
        <xdr:cNvSpPr txBox="1"/>
      </xdr:nvSpPr>
      <xdr:spPr>
        <a:xfrm>
          <a:off x="7561795" y="588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40429</xdr:rowOff>
    </xdr:from>
    <xdr:to>
      <xdr:col>36</xdr:col>
      <xdr:colOff>165100</xdr:colOff>
      <xdr:row>37</xdr:row>
      <xdr:rowOff>142029</xdr:rowOff>
    </xdr:to>
    <xdr:sp macro="" textlink="">
      <xdr:nvSpPr>
        <xdr:cNvPr id="323" name="楕円 322"/>
        <xdr:cNvSpPr/>
      </xdr:nvSpPr>
      <xdr:spPr>
        <a:xfrm>
          <a:off x="6921500" y="638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133156</xdr:rowOff>
    </xdr:from>
    <xdr:ext cx="534377" cy="259045"/>
    <xdr:sp macro="" textlink="">
      <xdr:nvSpPr>
        <xdr:cNvPr id="324" name="テキスト ボックス 323"/>
        <xdr:cNvSpPr txBox="1"/>
      </xdr:nvSpPr>
      <xdr:spPr>
        <a:xfrm>
          <a:off x="6705111" y="647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164309</xdr:rowOff>
    </xdr:from>
    <xdr:to>
      <xdr:col>55</xdr:col>
      <xdr:colOff>0</xdr:colOff>
      <xdr:row>58</xdr:row>
      <xdr:rowOff>168787</xdr:rowOff>
    </xdr:to>
    <xdr:cxnSp macro="">
      <xdr:nvCxnSpPr>
        <xdr:cNvPr id="353" name="直線コネクタ 352"/>
        <xdr:cNvCxnSpPr/>
      </xdr:nvCxnSpPr>
      <xdr:spPr>
        <a:xfrm flipV="1">
          <a:off x="9639300" y="10108409"/>
          <a:ext cx="838200" cy="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99792</xdr:rowOff>
    </xdr:from>
    <xdr:ext cx="599010" cy="259045"/>
    <xdr:sp macro="" textlink="">
      <xdr:nvSpPr>
        <xdr:cNvPr id="354" name="普通建設事業費平均値テキスト"/>
        <xdr:cNvSpPr txBox="1"/>
      </xdr:nvSpPr>
      <xdr:spPr>
        <a:xfrm>
          <a:off x="10528300" y="10043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165901</xdr:rowOff>
    </xdr:from>
    <xdr:to>
      <xdr:col>50</xdr:col>
      <xdr:colOff>114300</xdr:colOff>
      <xdr:row>58</xdr:row>
      <xdr:rowOff>168787</xdr:rowOff>
    </xdr:to>
    <xdr:cxnSp macro="">
      <xdr:nvCxnSpPr>
        <xdr:cNvPr id="356" name="直線コネクタ 355"/>
        <xdr:cNvCxnSpPr/>
      </xdr:nvCxnSpPr>
      <xdr:spPr>
        <a:xfrm>
          <a:off x="8750300" y="10110001"/>
          <a:ext cx="889000" cy="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8" name="テキスト ボックス 357"/>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147319</xdr:rowOff>
    </xdr:from>
    <xdr:to>
      <xdr:col>45</xdr:col>
      <xdr:colOff>177800</xdr:colOff>
      <xdr:row>58</xdr:row>
      <xdr:rowOff>165901</xdr:rowOff>
    </xdr:to>
    <xdr:cxnSp macro="">
      <xdr:nvCxnSpPr>
        <xdr:cNvPr id="359" name="直線コネクタ 358"/>
        <xdr:cNvCxnSpPr/>
      </xdr:nvCxnSpPr>
      <xdr:spPr>
        <a:xfrm>
          <a:off x="7861300" y="10091419"/>
          <a:ext cx="8890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147319</xdr:rowOff>
    </xdr:from>
    <xdr:to>
      <xdr:col>41</xdr:col>
      <xdr:colOff>50800</xdr:colOff>
      <xdr:row>58</xdr:row>
      <xdr:rowOff>170752</xdr:rowOff>
    </xdr:to>
    <xdr:cxnSp macro="">
      <xdr:nvCxnSpPr>
        <xdr:cNvPr id="362" name="直線コネクタ 361"/>
        <xdr:cNvCxnSpPr/>
      </xdr:nvCxnSpPr>
      <xdr:spPr>
        <a:xfrm flipV="1">
          <a:off x="6972300" y="10091419"/>
          <a:ext cx="889000" cy="2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37376</xdr:rowOff>
    </xdr:from>
    <xdr:ext cx="599010" cy="259045"/>
    <xdr:sp macro="" textlink="">
      <xdr:nvSpPr>
        <xdr:cNvPr id="364" name="テキスト ボックス 363"/>
        <xdr:cNvSpPr txBox="1"/>
      </xdr:nvSpPr>
      <xdr:spPr>
        <a:xfrm>
          <a:off x="7561795" y="1015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62824</xdr:rowOff>
    </xdr:from>
    <xdr:ext cx="599010" cy="259045"/>
    <xdr:sp macro="" textlink="">
      <xdr:nvSpPr>
        <xdr:cNvPr id="366" name="テキスト ボックス 365"/>
        <xdr:cNvSpPr txBox="1"/>
      </xdr:nvSpPr>
      <xdr:spPr>
        <a:xfrm>
          <a:off x="6672795" y="983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113509</xdr:rowOff>
    </xdr:from>
    <xdr:to>
      <xdr:col>55</xdr:col>
      <xdr:colOff>50800</xdr:colOff>
      <xdr:row>59</xdr:row>
      <xdr:rowOff>43659</xdr:rowOff>
    </xdr:to>
    <xdr:sp macro="" textlink="">
      <xdr:nvSpPr>
        <xdr:cNvPr id="372" name="楕円 371"/>
        <xdr:cNvSpPr/>
      </xdr:nvSpPr>
      <xdr:spPr>
        <a:xfrm>
          <a:off x="10426700" y="1005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72886</xdr:rowOff>
    </xdr:from>
    <xdr:ext cx="599010" cy="259045"/>
    <xdr:sp macro="" textlink="">
      <xdr:nvSpPr>
        <xdr:cNvPr id="373" name="普通建設事業費該当値テキスト"/>
        <xdr:cNvSpPr txBox="1"/>
      </xdr:nvSpPr>
      <xdr:spPr>
        <a:xfrm>
          <a:off x="10528300" y="984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117987</xdr:rowOff>
    </xdr:from>
    <xdr:to>
      <xdr:col>50</xdr:col>
      <xdr:colOff>165100</xdr:colOff>
      <xdr:row>59</xdr:row>
      <xdr:rowOff>48137</xdr:rowOff>
    </xdr:to>
    <xdr:sp macro="" textlink="">
      <xdr:nvSpPr>
        <xdr:cNvPr id="374" name="楕円 373"/>
        <xdr:cNvSpPr/>
      </xdr:nvSpPr>
      <xdr:spPr>
        <a:xfrm>
          <a:off x="9588500" y="1006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64664</xdr:rowOff>
    </xdr:from>
    <xdr:ext cx="599010" cy="259045"/>
    <xdr:sp macro="" textlink="">
      <xdr:nvSpPr>
        <xdr:cNvPr id="375" name="テキスト ボックス 374"/>
        <xdr:cNvSpPr txBox="1"/>
      </xdr:nvSpPr>
      <xdr:spPr>
        <a:xfrm>
          <a:off x="9339795" y="983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115101</xdr:rowOff>
    </xdr:from>
    <xdr:to>
      <xdr:col>46</xdr:col>
      <xdr:colOff>38100</xdr:colOff>
      <xdr:row>59</xdr:row>
      <xdr:rowOff>45251</xdr:rowOff>
    </xdr:to>
    <xdr:sp macro="" textlink="">
      <xdr:nvSpPr>
        <xdr:cNvPr id="376" name="楕円 375"/>
        <xdr:cNvSpPr/>
      </xdr:nvSpPr>
      <xdr:spPr>
        <a:xfrm>
          <a:off x="8699500" y="1005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36378</xdr:rowOff>
    </xdr:from>
    <xdr:ext cx="599010" cy="259045"/>
    <xdr:sp macro="" textlink="">
      <xdr:nvSpPr>
        <xdr:cNvPr id="377" name="テキスト ボックス 376"/>
        <xdr:cNvSpPr txBox="1"/>
      </xdr:nvSpPr>
      <xdr:spPr>
        <a:xfrm>
          <a:off x="8450795" y="10151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96519</xdr:rowOff>
    </xdr:from>
    <xdr:to>
      <xdr:col>41</xdr:col>
      <xdr:colOff>101600</xdr:colOff>
      <xdr:row>59</xdr:row>
      <xdr:rowOff>26669</xdr:rowOff>
    </xdr:to>
    <xdr:sp macro="" textlink="">
      <xdr:nvSpPr>
        <xdr:cNvPr id="378" name="楕円 377"/>
        <xdr:cNvSpPr/>
      </xdr:nvSpPr>
      <xdr:spPr>
        <a:xfrm>
          <a:off x="7810500" y="1004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43196</xdr:rowOff>
    </xdr:from>
    <xdr:ext cx="599010" cy="259045"/>
    <xdr:sp macro="" textlink="">
      <xdr:nvSpPr>
        <xdr:cNvPr id="379" name="テキスト ボックス 378"/>
        <xdr:cNvSpPr txBox="1"/>
      </xdr:nvSpPr>
      <xdr:spPr>
        <a:xfrm>
          <a:off x="7561795" y="981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119952</xdr:rowOff>
    </xdr:from>
    <xdr:to>
      <xdr:col>36</xdr:col>
      <xdr:colOff>165100</xdr:colOff>
      <xdr:row>59</xdr:row>
      <xdr:rowOff>50102</xdr:rowOff>
    </xdr:to>
    <xdr:sp macro="" textlink="">
      <xdr:nvSpPr>
        <xdr:cNvPr id="380" name="楕円 379"/>
        <xdr:cNvSpPr/>
      </xdr:nvSpPr>
      <xdr:spPr>
        <a:xfrm>
          <a:off x="6921500" y="100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41229</xdr:rowOff>
    </xdr:from>
    <xdr:ext cx="599010" cy="259045"/>
    <xdr:sp macro="" textlink="">
      <xdr:nvSpPr>
        <xdr:cNvPr id="381" name="テキスト ボックス 380"/>
        <xdr:cNvSpPr txBox="1"/>
      </xdr:nvSpPr>
      <xdr:spPr>
        <a:xfrm>
          <a:off x="6672795" y="1015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134125</xdr:rowOff>
    </xdr:from>
    <xdr:to>
      <xdr:col>55</xdr:col>
      <xdr:colOff>0</xdr:colOff>
      <xdr:row>78</xdr:row>
      <xdr:rowOff>139700</xdr:rowOff>
    </xdr:to>
    <xdr:cxnSp macro="">
      <xdr:nvCxnSpPr>
        <xdr:cNvPr id="408" name="直線コネクタ 407"/>
        <xdr:cNvCxnSpPr/>
      </xdr:nvCxnSpPr>
      <xdr:spPr>
        <a:xfrm flipV="1">
          <a:off x="9639300" y="13507225"/>
          <a:ext cx="8382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114875</xdr:rowOff>
    </xdr:from>
    <xdr:to>
      <xdr:col>50</xdr:col>
      <xdr:colOff>114300</xdr:colOff>
      <xdr:row>78</xdr:row>
      <xdr:rowOff>139700</xdr:rowOff>
    </xdr:to>
    <xdr:cxnSp macro="">
      <xdr:nvCxnSpPr>
        <xdr:cNvPr id="411" name="直線コネクタ 410"/>
        <xdr:cNvCxnSpPr/>
      </xdr:nvCxnSpPr>
      <xdr:spPr>
        <a:xfrm>
          <a:off x="8750300" y="13487975"/>
          <a:ext cx="889000" cy="2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103677</xdr:rowOff>
    </xdr:from>
    <xdr:to>
      <xdr:col>45</xdr:col>
      <xdr:colOff>177800</xdr:colOff>
      <xdr:row>78</xdr:row>
      <xdr:rowOff>114875</xdr:rowOff>
    </xdr:to>
    <xdr:cxnSp macro="">
      <xdr:nvCxnSpPr>
        <xdr:cNvPr id="414" name="直線コネクタ 413"/>
        <xdr:cNvCxnSpPr/>
      </xdr:nvCxnSpPr>
      <xdr:spPr>
        <a:xfrm>
          <a:off x="7861300" y="13476777"/>
          <a:ext cx="889000" cy="1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103677</xdr:rowOff>
    </xdr:from>
    <xdr:to>
      <xdr:col>41</xdr:col>
      <xdr:colOff>50800</xdr:colOff>
      <xdr:row>78</xdr:row>
      <xdr:rowOff>103958</xdr:rowOff>
    </xdr:to>
    <xdr:cxnSp macro="">
      <xdr:nvCxnSpPr>
        <xdr:cNvPr id="417" name="直線コネクタ 416"/>
        <xdr:cNvCxnSpPr/>
      </xdr:nvCxnSpPr>
      <xdr:spPr>
        <a:xfrm flipV="1">
          <a:off x="6972300" y="13476777"/>
          <a:ext cx="889000" cy="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151913</xdr:rowOff>
    </xdr:from>
    <xdr:ext cx="534377" cy="259045"/>
    <xdr:sp macro="" textlink="">
      <xdr:nvSpPr>
        <xdr:cNvPr id="419" name="テキスト ボックス 418"/>
        <xdr:cNvSpPr txBox="1"/>
      </xdr:nvSpPr>
      <xdr:spPr>
        <a:xfrm>
          <a:off x="7594111" y="1352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160960</xdr:rowOff>
    </xdr:from>
    <xdr:ext cx="534377" cy="259045"/>
    <xdr:sp macro="" textlink="">
      <xdr:nvSpPr>
        <xdr:cNvPr id="421" name="テキスト ボックス 420"/>
        <xdr:cNvSpPr txBox="1"/>
      </xdr:nvSpPr>
      <xdr:spPr>
        <a:xfrm>
          <a:off x="6705111" y="135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83325</xdr:rowOff>
    </xdr:from>
    <xdr:to>
      <xdr:col>55</xdr:col>
      <xdr:colOff>50800</xdr:colOff>
      <xdr:row>79</xdr:row>
      <xdr:rowOff>13475</xdr:rowOff>
    </xdr:to>
    <xdr:sp macro="" textlink="">
      <xdr:nvSpPr>
        <xdr:cNvPr id="427" name="楕円 426"/>
        <xdr:cNvSpPr/>
      </xdr:nvSpPr>
      <xdr:spPr>
        <a:xfrm>
          <a:off x="10426700" y="134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534377" cy="259045"/>
    <xdr:sp macro="" textlink="">
      <xdr:nvSpPr>
        <xdr:cNvPr id="428" name="普通建設事業費 （ うち新規整備　）該当値テキスト"/>
        <xdr:cNvSpPr txBox="1"/>
      </xdr:nvSpPr>
      <xdr:spPr>
        <a:xfrm>
          <a:off x="10528300" y="1342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9" name="楕円 428"/>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30" name="テキスト ボックス 429"/>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64075</xdr:rowOff>
    </xdr:from>
    <xdr:to>
      <xdr:col>46</xdr:col>
      <xdr:colOff>38100</xdr:colOff>
      <xdr:row>78</xdr:row>
      <xdr:rowOff>165675</xdr:rowOff>
    </xdr:to>
    <xdr:sp macro="" textlink="">
      <xdr:nvSpPr>
        <xdr:cNvPr id="431" name="楕円 430"/>
        <xdr:cNvSpPr/>
      </xdr:nvSpPr>
      <xdr:spPr>
        <a:xfrm>
          <a:off x="8699500" y="134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156802</xdr:rowOff>
    </xdr:from>
    <xdr:ext cx="534377" cy="259045"/>
    <xdr:sp macro="" textlink="">
      <xdr:nvSpPr>
        <xdr:cNvPr id="432" name="テキスト ボックス 431"/>
        <xdr:cNvSpPr txBox="1"/>
      </xdr:nvSpPr>
      <xdr:spPr>
        <a:xfrm>
          <a:off x="8483111" y="135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52877</xdr:rowOff>
    </xdr:from>
    <xdr:to>
      <xdr:col>41</xdr:col>
      <xdr:colOff>101600</xdr:colOff>
      <xdr:row>78</xdr:row>
      <xdr:rowOff>154477</xdr:rowOff>
    </xdr:to>
    <xdr:sp macro="" textlink="">
      <xdr:nvSpPr>
        <xdr:cNvPr id="433" name="楕円 432"/>
        <xdr:cNvSpPr/>
      </xdr:nvSpPr>
      <xdr:spPr>
        <a:xfrm>
          <a:off x="7810500" y="1342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171004</xdr:rowOff>
    </xdr:from>
    <xdr:ext cx="534377" cy="259045"/>
    <xdr:sp macro="" textlink="">
      <xdr:nvSpPr>
        <xdr:cNvPr id="434" name="テキスト ボックス 433"/>
        <xdr:cNvSpPr txBox="1"/>
      </xdr:nvSpPr>
      <xdr:spPr>
        <a:xfrm>
          <a:off x="7594111" y="1320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53158</xdr:rowOff>
    </xdr:from>
    <xdr:to>
      <xdr:col>36</xdr:col>
      <xdr:colOff>165100</xdr:colOff>
      <xdr:row>78</xdr:row>
      <xdr:rowOff>154758</xdr:rowOff>
    </xdr:to>
    <xdr:sp macro="" textlink="">
      <xdr:nvSpPr>
        <xdr:cNvPr id="435" name="楕円 434"/>
        <xdr:cNvSpPr/>
      </xdr:nvSpPr>
      <xdr:spPr>
        <a:xfrm>
          <a:off x="6921500" y="134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171285</xdr:rowOff>
    </xdr:from>
    <xdr:ext cx="534377" cy="259045"/>
    <xdr:sp macro="" textlink="">
      <xdr:nvSpPr>
        <xdr:cNvPr id="436" name="テキスト ボックス 435"/>
        <xdr:cNvSpPr txBox="1"/>
      </xdr:nvSpPr>
      <xdr:spPr>
        <a:xfrm>
          <a:off x="6705111" y="1320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66568</xdr:rowOff>
    </xdr:from>
    <xdr:to>
      <xdr:col>55</xdr:col>
      <xdr:colOff>0</xdr:colOff>
      <xdr:row>97</xdr:row>
      <xdr:rowOff>103127</xdr:rowOff>
    </xdr:to>
    <xdr:cxnSp macro="">
      <xdr:nvCxnSpPr>
        <xdr:cNvPr id="463" name="直線コネクタ 462"/>
        <xdr:cNvCxnSpPr/>
      </xdr:nvCxnSpPr>
      <xdr:spPr>
        <a:xfrm>
          <a:off x="9639300" y="16697218"/>
          <a:ext cx="838200" cy="3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92608</xdr:rowOff>
    </xdr:from>
    <xdr:ext cx="534377" cy="259045"/>
    <xdr:sp macro="" textlink="">
      <xdr:nvSpPr>
        <xdr:cNvPr id="464" name="普通建設事業費 （ うち更新整備　）平均値テキスト"/>
        <xdr:cNvSpPr txBox="1"/>
      </xdr:nvSpPr>
      <xdr:spPr>
        <a:xfrm>
          <a:off x="10528300" y="1672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66568</xdr:rowOff>
    </xdr:from>
    <xdr:to>
      <xdr:col>50</xdr:col>
      <xdr:colOff>114300</xdr:colOff>
      <xdr:row>98</xdr:row>
      <xdr:rowOff>38650</xdr:rowOff>
    </xdr:to>
    <xdr:cxnSp macro="">
      <xdr:nvCxnSpPr>
        <xdr:cNvPr id="466" name="直線コネクタ 465"/>
        <xdr:cNvCxnSpPr/>
      </xdr:nvCxnSpPr>
      <xdr:spPr>
        <a:xfrm flipV="1">
          <a:off x="8750300" y="16697218"/>
          <a:ext cx="889000" cy="14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44883</xdr:rowOff>
    </xdr:from>
    <xdr:ext cx="534377" cy="259045"/>
    <xdr:sp macro="" textlink="">
      <xdr:nvSpPr>
        <xdr:cNvPr id="468" name="テキスト ボックス 467"/>
        <xdr:cNvSpPr txBox="1"/>
      </xdr:nvSpPr>
      <xdr:spPr>
        <a:xfrm>
          <a:off x="9372111" y="168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38650</xdr:rowOff>
    </xdr:from>
    <xdr:to>
      <xdr:col>45</xdr:col>
      <xdr:colOff>177800</xdr:colOff>
      <xdr:row>98</xdr:row>
      <xdr:rowOff>113764</xdr:rowOff>
    </xdr:to>
    <xdr:cxnSp macro="">
      <xdr:nvCxnSpPr>
        <xdr:cNvPr id="469" name="直線コネクタ 468"/>
        <xdr:cNvCxnSpPr/>
      </xdr:nvCxnSpPr>
      <xdr:spPr>
        <a:xfrm flipV="1">
          <a:off x="7861300" y="16840750"/>
          <a:ext cx="889000" cy="7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100485</xdr:rowOff>
    </xdr:from>
    <xdr:to>
      <xdr:col>41</xdr:col>
      <xdr:colOff>50800</xdr:colOff>
      <xdr:row>98</xdr:row>
      <xdr:rowOff>113764</xdr:rowOff>
    </xdr:to>
    <xdr:cxnSp macro="">
      <xdr:nvCxnSpPr>
        <xdr:cNvPr id="472" name="直線コネクタ 471"/>
        <xdr:cNvCxnSpPr/>
      </xdr:nvCxnSpPr>
      <xdr:spPr>
        <a:xfrm>
          <a:off x="6972300" y="16902585"/>
          <a:ext cx="889000" cy="1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47551</xdr:rowOff>
    </xdr:from>
    <xdr:ext cx="534377" cy="259045"/>
    <xdr:sp macro="" textlink="">
      <xdr:nvSpPr>
        <xdr:cNvPr id="476" name="テキスト ボックス 475"/>
        <xdr:cNvSpPr txBox="1"/>
      </xdr:nvSpPr>
      <xdr:spPr>
        <a:xfrm>
          <a:off x="6705111" y="165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52327</xdr:rowOff>
    </xdr:from>
    <xdr:to>
      <xdr:col>55</xdr:col>
      <xdr:colOff>50800</xdr:colOff>
      <xdr:row>97</xdr:row>
      <xdr:rowOff>153927</xdr:rowOff>
    </xdr:to>
    <xdr:sp macro="" textlink="">
      <xdr:nvSpPr>
        <xdr:cNvPr id="482" name="楕円 481"/>
        <xdr:cNvSpPr/>
      </xdr:nvSpPr>
      <xdr:spPr>
        <a:xfrm>
          <a:off x="10426700" y="1668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75204</xdr:rowOff>
    </xdr:from>
    <xdr:ext cx="534377" cy="259045"/>
    <xdr:sp macro="" textlink="">
      <xdr:nvSpPr>
        <xdr:cNvPr id="483" name="普通建設事業費 （ うち更新整備　）該当値テキスト"/>
        <xdr:cNvSpPr txBox="1"/>
      </xdr:nvSpPr>
      <xdr:spPr>
        <a:xfrm>
          <a:off x="10528300" y="1653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15768</xdr:rowOff>
    </xdr:from>
    <xdr:to>
      <xdr:col>50</xdr:col>
      <xdr:colOff>165100</xdr:colOff>
      <xdr:row>97</xdr:row>
      <xdr:rowOff>117368</xdr:rowOff>
    </xdr:to>
    <xdr:sp macro="" textlink="">
      <xdr:nvSpPr>
        <xdr:cNvPr id="484" name="楕円 483"/>
        <xdr:cNvSpPr/>
      </xdr:nvSpPr>
      <xdr:spPr>
        <a:xfrm>
          <a:off x="9588500" y="166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133895</xdr:rowOff>
    </xdr:from>
    <xdr:ext cx="599010" cy="259045"/>
    <xdr:sp macro="" textlink="">
      <xdr:nvSpPr>
        <xdr:cNvPr id="485" name="テキスト ボックス 484"/>
        <xdr:cNvSpPr txBox="1"/>
      </xdr:nvSpPr>
      <xdr:spPr>
        <a:xfrm>
          <a:off x="9339795" y="1642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159300</xdr:rowOff>
    </xdr:from>
    <xdr:to>
      <xdr:col>46</xdr:col>
      <xdr:colOff>38100</xdr:colOff>
      <xdr:row>98</xdr:row>
      <xdr:rowOff>89450</xdr:rowOff>
    </xdr:to>
    <xdr:sp macro="" textlink="">
      <xdr:nvSpPr>
        <xdr:cNvPr id="486" name="楕円 485"/>
        <xdr:cNvSpPr/>
      </xdr:nvSpPr>
      <xdr:spPr>
        <a:xfrm>
          <a:off x="8699500" y="1678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80577</xdr:rowOff>
    </xdr:from>
    <xdr:ext cx="534377" cy="259045"/>
    <xdr:sp macro="" textlink="">
      <xdr:nvSpPr>
        <xdr:cNvPr id="487" name="テキスト ボックス 486"/>
        <xdr:cNvSpPr txBox="1"/>
      </xdr:nvSpPr>
      <xdr:spPr>
        <a:xfrm>
          <a:off x="8483111" y="1688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62964</xdr:rowOff>
    </xdr:from>
    <xdr:to>
      <xdr:col>41</xdr:col>
      <xdr:colOff>101600</xdr:colOff>
      <xdr:row>98</xdr:row>
      <xdr:rowOff>164564</xdr:rowOff>
    </xdr:to>
    <xdr:sp macro="" textlink="">
      <xdr:nvSpPr>
        <xdr:cNvPr id="488" name="楕円 487"/>
        <xdr:cNvSpPr/>
      </xdr:nvSpPr>
      <xdr:spPr>
        <a:xfrm>
          <a:off x="7810500" y="1686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155691</xdr:rowOff>
    </xdr:from>
    <xdr:ext cx="534377" cy="259045"/>
    <xdr:sp macro="" textlink="">
      <xdr:nvSpPr>
        <xdr:cNvPr id="489" name="テキスト ボックス 488"/>
        <xdr:cNvSpPr txBox="1"/>
      </xdr:nvSpPr>
      <xdr:spPr>
        <a:xfrm>
          <a:off x="7594111" y="1695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49685</xdr:rowOff>
    </xdr:from>
    <xdr:to>
      <xdr:col>36</xdr:col>
      <xdr:colOff>165100</xdr:colOff>
      <xdr:row>98</xdr:row>
      <xdr:rowOff>151285</xdr:rowOff>
    </xdr:to>
    <xdr:sp macro="" textlink="">
      <xdr:nvSpPr>
        <xdr:cNvPr id="490" name="楕円 489"/>
        <xdr:cNvSpPr/>
      </xdr:nvSpPr>
      <xdr:spPr>
        <a:xfrm>
          <a:off x="6921500" y="1685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142412</xdr:rowOff>
    </xdr:from>
    <xdr:ext cx="534377" cy="259045"/>
    <xdr:sp macro="" textlink="">
      <xdr:nvSpPr>
        <xdr:cNvPr id="491" name="テキスト ボックス 490"/>
        <xdr:cNvSpPr txBox="1"/>
      </xdr:nvSpPr>
      <xdr:spPr>
        <a:xfrm>
          <a:off x="6705111" y="169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36044</xdr:rowOff>
    </xdr:from>
    <xdr:to>
      <xdr:col>85</xdr:col>
      <xdr:colOff>127000</xdr:colOff>
      <xdr:row>38</xdr:row>
      <xdr:rowOff>80790</xdr:rowOff>
    </xdr:to>
    <xdr:cxnSp macro="">
      <xdr:nvCxnSpPr>
        <xdr:cNvPr id="518" name="直線コネクタ 517"/>
        <xdr:cNvCxnSpPr/>
      </xdr:nvCxnSpPr>
      <xdr:spPr>
        <a:xfrm flipV="1">
          <a:off x="15481300" y="6379694"/>
          <a:ext cx="838200" cy="21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45082</xdr:rowOff>
    </xdr:from>
    <xdr:ext cx="469744" cy="259045"/>
    <xdr:sp macro="" textlink="">
      <xdr:nvSpPr>
        <xdr:cNvPr id="519" name="災害復旧事業費平均値テキスト"/>
        <xdr:cNvSpPr txBox="1"/>
      </xdr:nvSpPr>
      <xdr:spPr>
        <a:xfrm>
          <a:off x="16370300" y="6560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80790</xdr:rowOff>
    </xdr:from>
    <xdr:to>
      <xdr:col>81</xdr:col>
      <xdr:colOff>50800</xdr:colOff>
      <xdr:row>38</xdr:row>
      <xdr:rowOff>105463</xdr:rowOff>
    </xdr:to>
    <xdr:cxnSp macro="">
      <xdr:nvCxnSpPr>
        <xdr:cNvPr id="521" name="直線コネクタ 520"/>
        <xdr:cNvCxnSpPr/>
      </xdr:nvCxnSpPr>
      <xdr:spPr>
        <a:xfrm flipV="1">
          <a:off x="14592300" y="6595890"/>
          <a:ext cx="889000" cy="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159368</xdr:rowOff>
    </xdr:from>
    <xdr:ext cx="469744" cy="259045"/>
    <xdr:sp macro="" textlink="">
      <xdr:nvSpPr>
        <xdr:cNvPr id="523" name="テキスト ボックス 522"/>
        <xdr:cNvSpPr txBox="1"/>
      </xdr:nvSpPr>
      <xdr:spPr>
        <a:xfrm>
          <a:off x="15246428" y="667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105463</xdr:rowOff>
    </xdr:from>
    <xdr:to>
      <xdr:col>76</xdr:col>
      <xdr:colOff>114300</xdr:colOff>
      <xdr:row>38</xdr:row>
      <xdr:rowOff>129806</xdr:rowOff>
    </xdr:to>
    <xdr:cxnSp macro="">
      <xdr:nvCxnSpPr>
        <xdr:cNvPr id="524" name="直線コネクタ 523"/>
        <xdr:cNvCxnSpPr/>
      </xdr:nvCxnSpPr>
      <xdr:spPr>
        <a:xfrm flipV="1">
          <a:off x="13703300" y="6620563"/>
          <a:ext cx="889000" cy="2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160576</xdr:rowOff>
    </xdr:from>
    <xdr:ext cx="469744" cy="259045"/>
    <xdr:sp macro="" textlink="">
      <xdr:nvSpPr>
        <xdr:cNvPr id="526" name="テキスト ボックス 525"/>
        <xdr:cNvSpPr txBox="1"/>
      </xdr:nvSpPr>
      <xdr:spPr>
        <a:xfrm>
          <a:off x="14357428" y="667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118994</xdr:rowOff>
    </xdr:from>
    <xdr:to>
      <xdr:col>71</xdr:col>
      <xdr:colOff>177800</xdr:colOff>
      <xdr:row>38</xdr:row>
      <xdr:rowOff>129806</xdr:rowOff>
    </xdr:to>
    <xdr:cxnSp macro="">
      <xdr:nvCxnSpPr>
        <xdr:cNvPr id="527" name="直線コネクタ 526"/>
        <xdr:cNvCxnSpPr/>
      </xdr:nvCxnSpPr>
      <xdr:spPr>
        <a:xfrm>
          <a:off x="12814300" y="6634094"/>
          <a:ext cx="8890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168208</xdr:rowOff>
    </xdr:from>
    <xdr:ext cx="469744" cy="259045"/>
    <xdr:sp macro="" textlink="">
      <xdr:nvSpPr>
        <xdr:cNvPr id="531" name="テキスト ボックス 530"/>
        <xdr:cNvSpPr txBox="1"/>
      </xdr:nvSpPr>
      <xdr:spPr>
        <a:xfrm>
          <a:off x="12579428" y="668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156694</xdr:rowOff>
    </xdr:from>
    <xdr:to>
      <xdr:col>85</xdr:col>
      <xdr:colOff>177800</xdr:colOff>
      <xdr:row>37</xdr:row>
      <xdr:rowOff>86844</xdr:rowOff>
    </xdr:to>
    <xdr:sp macro="" textlink="">
      <xdr:nvSpPr>
        <xdr:cNvPr id="537" name="楕円 536"/>
        <xdr:cNvSpPr/>
      </xdr:nvSpPr>
      <xdr:spPr>
        <a:xfrm>
          <a:off x="16268700" y="632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8121</xdr:rowOff>
    </xdr:from>
    <xdr:ext cx="599010" cy="259045"/>
    <xdr:sp macro="" textlink="">
      <xdr:nvSpPr>
        <xdr:cNvPr id="538" name="災害復旧事業費該当値テキスト"/>
        <xdr:cNvSpPr txBox="1"/>
      </xdr:nvSpPr>
      <xdr:spPr>
        <a:xfrm>
          <a:off x="16370300" y="618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29990</xdr:rowOff>
    </xdr:from>
    <xdr:to>
      <xdr:col>81</xdr:col>
      <xdr:colOff>101600</xdr:colOff>
      <xdr:row>38</xdr:row>
      <xdr:rowOff>131590</xdr:rowOff>
    </xdr:to>
    <xdr:sp macro="" textlink="">
      <xdr:nvSpPr>
        <xdr:cNvPr id="539" name="楕円 538"/>
        <xdr:cNvSpPr/>
      </xdr:nvSpPr>
      <xdr:spPr>
        <a:xfrm>
          <a:off x="15430500" y="654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148117</xdr:rowOff>
    </xdr:from>
    <xdr:ext cx="534377" cy="259045"/>
    <xdr:sp macro="" textlink="">
      <xdr:nvSpPr>
        <xdr:cNvPr id="540" name="テキスト ボックス 539"/>
        <xdr:cNvSpPr txBox="1"/>
      </xdr:nvSpPr>
      <xdr:spPr>
        <a:xfrm>
          <a:off x="15214111" y="632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54663</xdr:rowOff>
    </xdr:from>
    <xdr:to>
      <xdr:col>76</xdr:col>
      <xdr:colOff>165100</xdr:colOff>
      <xdr:row>38</xdr:row>
      <xdr:rowOff>156263</xdr:rowOff>
    </xdr:to>
    <xdr:sp macro="" textlink="">
      <xdr:nvSpPr>
        <xdr:cNvPr id="541" name="楕円 540"/>
        <xdr:cNvSpPr/>
      </xdr:nvSpPr>
      <xdr:spPr>
        <a:xfrm>
          <a:off x="14541500" y="656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1340</xdr:rowOff>
    </xdr:from>
    <xdr:ext cx="534377" cy="259045"/>
    <xdr:sp macro="" textlink="">
      <xdr:nvSpPr>
        <xdr:cNvPr id="542" name="テキスト ボックス 541"/>
        <xdr:cNvSpPr txBox="1"/>
      </xdr:nvSpPr>
      <xdr:spPr>
        <a:xfrm>
          <a:off x="14325111" y="634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79006</xdr:rowOff>
    </xdr:from>
    <xdr:to>
      <xdr:col>72</xdr:col>
      <xdr:colOff>38100</xdr:colOff>
      <xdr:row>39</xdr:row>
      <xdr:rowOff>9156</xdr:rowOff>
    </xdr:to>
    <xdr:sp macro="" textlink="">
      <xdr:nvSpPr>
        <xdr:cNvPr id="543" name="楕円 542"/>
        <xdr:cNvSpPr/>
      </xdr:nvSpPr>
      <xdr:spPr>
        <a:xfrm>
          <a:off x="13652500" y="659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283</xdr:rowOff>
    </xdr:from>
    <xdr:ext cx="469744" cy="259045"/>
    <xdr:sp macro="" textlink="">
      <xdr:nvSpPr>
        <xdr:cNvPr id="544" name="テキスト ボックス 543"/>
        <xdr:cNvSpPr txBox="1"/>
      </xdr:nvSpPr>
      <xdr:spPr>
        <a:xfrm>
          <a:off x="13468428" y="668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68194</xdr:rowOff>
    </xdr:from>
    <xdr:to>
      <xdr:col>67</xdr:col>
      <xdr:colOff>101600</xdr:colOff>
      <xdr:row>38</xdr:row>
      <xdr:rowOff>169794</xdr:rowOff>
    </xdr:to>
    <xdr:sp macro="" textlink="">
      <xdr:nvSpPr>
        <xdr:cNvPr id="545" name="楕円 544"/>
        <xdr:cNvSpPr/>
      </xdr:nvSpPr>
      <xdr:spPr>
        <a:xfrm>
          <a:off x="12763500" y="658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xdr:rowOff>
    </xdr:from>
    <xdr:ext cx="469744" cy="259045"/>
    <xdr:sp macro="" textlink="">
      <xdr:nvSpPr>
        <xdr:cNvPr id="546" name="テキスト ボックス 545"/>
        <xdr:cNvSpPr txBox="1"/>
      </xdr:nvSpPr>
      <xdr:spPr>
        <a:xfrm>
          <a:off x="12579428" y="635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83214</xdr:rowOff>
    </xdr:from>
    <xdr:to>
      <xdr:col>85</xdr:col>
      <xdr:colOff>127000</xdr:colOff>
      <xdr:row>76</xdr:row>
      <xdr:rowOff>84539</xdr:rowOff>
    </xdr:to>
    <xdr:cxnSp macro="">
      <xdr:nvCxnSpPr>
        <xdr:cNvPr id="622" name="直線コネクタ 621"/>
        <xdr:cNvCxnSpPr/>
      </xdr:nvCxnSpPr>
      <xdr:spPr>
        <a:xfrm flipV="1">
          <a:off x="15481300" y="13113414"/>
          <a:ext cx="8382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95243</xdr:rowOff>
    </xdr:from>
    <xdr:ext cx="534377" cy="259045"/>
    <xdr:sp macro="" textlink="">
      <xdr:nvSpPr>
        <xdr:cNvPr id="623" name="公債費平均値テキスト"/>
        <xdr:cNvSpPr txBox="1"/>
      </xdr:nvSpPr>
      <xdr:spPr>
        <a:xfrm>
          <a:off x="16370300" y="1312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46020</xdr:rowOff>
    </xdr:from>
    <xdr:to>
      <xdr:col>81</xdr:col>
      <xdr:colOff>50800</xdr:colOff>
      <xdr:row>76</xdr:row>
      <xdr:rowOff>84539</xdr:rowOff>
    </xdr:to>
    <xdr:cxnSp macro="">
      <xdr:nvCxnSpPr>
        <xdr:cNvPr id="625" name="直線コネクタ 624"/>
        <xdr:cNvCxnSpPr/>
      </xdr:nvCxnSpPr>
      <xdr:spPr>
        <a:xfrm>
          <a:off x="14592300" y="13076220"/>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32794</xdr:rowOff>
    </xdr:from>
    <xdr:ext cx="534377" cy="259045"/>
    <xdr:sp macro="" textlink="">
      <xdr:nvSpPr>
        <xdr:cNvPr id="627" name="テキスト ボックス 626"/>
        <xdr:cNvSpPr txBox="1"/>
      </xdr:nvSpPr>
      <xdr:spPr>
        <a:xfrm>
          <a:off x="15214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46020</xdr:rowOff>
    </xdr:from>
    <xdr:to>
      <xdr:col>76</xdr:col>
      <xdr:colOff>114300</xdr:colOff>
      <xdr:row>76</xdr:row>
      <xdr:rowOff>71056</xdr:rowOff>
    </xdr:to>
    <xdr:cxnSp macro="">
      <xdr:nvCxnSpPr>
        <xdr:cNvPr id="628" name="直線コネクタ 627"/>
        <xdr:cNvCxnSpPr/>
      </xdr:nvCxnSpPr>
      <xdr:spPr>
        <a:xfrm flipV="1">
          <a:off x="13703300" y="13076220"/>
          <a:ext cx="889000" cy="2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37481</xdr:rowOff>
    </xdr:from>
    <xdr:ext cx="534377" cy="259045"/>
    <xdr:sp macro="" textlink="">
      <xdr:nvSpPr>
        <xdr:cNvPr id="630" name="テキスト ボックス 629"/>
        <xdr:cNvSpPr txBox="1"/>
      </xdr:nvSpPr>
      <xdr:spPr>
        <a:xfrm>
          <a:off x="14325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71056</xdr:rowOff>
    </xdr:from>
    <xdr:to>
      <xdr:col>71</xdr:col>
      <xdr:colOff>177800</xdr:colOff>
      <xdr:row>76</xdr:row>
      <xdr:rowOff>93833</xdr:rowOff>
    </xdr:to>
    <xdr:cxnSp macro="">
      <xdr:nvCxnSpPr>
        <xdr:cNvPr id="631" name="直線コネクタ 630"/>
        <xdr:cNvCxnSpPr/>
      </xdr:nvCxnSpPr>
      <xdr:spPr>
        <a:xfrm flipV="1">
          <a:off x="12814300" y="13101256"/>
          <a:ext cx="889000" cy="2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40220</xdr:rowOff>
    </xdr:from>
    <xdr:ext cx="534377" cy="259045"/>
    <xdr:sp macro="" textlink="">
      <xdr:nvSpPr>
        <xdr:cNvPr id="633" name="テキスト ボックス 632"/>
        <xdr:cNvSpPr txBox="1"/>
      </xdr:nvSpPr>
      <xdr:spPr>
        <a:xfrm>
          <a:off x="13436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22705</xdr:rowOff>
    </xdr:from>
    <xdr:ext cx="534377" cy="259045"/>
    <xdr:sp macro="" textlink="">
      <xdr:nvSpPr>
        <xdr:cNvPr id="635" name="テキスト ボックス 634"/>
        <xdr:cNvSpPr txBox="1"/>
      </xdr:nvSpPr>
      <xdr:spPr>
        <a:xfrm>
          <a:off x="12547111" y="132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32414</xdr:rowOff>
    </xdr:from>
    <xdr:to>
      <xdr:col>85</xdr:col>
      <xdr:colOff>177800</xdr:colOff>
      <xdr:row>76</xdr:row>
      <xdr:rowOff>134014</xdr:rowOff>
    </xdr:to>
    <xdr:sp macro="" textlink="">
      <xdr:nvSpPr>
        <xdr:cNvPr id="641" name="楕円 640"/>
        <xdr:cNvSpPr/>
      </xdr:nvSpPr>
      <xdr:spPr>
        <a:xfrm>
          <a:off x="16268700" y="130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55290</xdr:rowOff>
    </xdr:from>
    <xdr:ext cx="534377" cy="259045"/>
    <xdr:sp macro="" textlink="">
      <xdr:nvSpPr>
        <xdr:cNvPr id="642" name="公債費該当値テキスト"/>
        <xdr:cNvSpPr txBox="1"/>
      </xdr:nvSpPr>
      <xdr:spPr>
        <a:xfrm>
          <a:off x="16370300" y="1291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33739</xdr:rowOff>
    </xdr:from>
    <xdr:to>
      <xdr:col>81</xdr:col>
      <xdr:colOff>101600</xdr:colOff>
      <xdr:row>76</xdr:row>
      <xdr:rowOff>135339</xdr:rowOff>
    </xdr:to>
    <xdr:sp macro="" textlink="">
      <xdr:nvSpPr>
        <xdr:cNvPr id="643" name="楕円 642"/>
        <xdr:cNvSpPr/>
      </xdr:nvSpPr>
      <xdr:spPr>
        <a:xfrm>
          <a:off x="15430500" y="1306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151866</xdr:rowOff>
    </xdr:from>
    <xdr:ext cx="534377" cy="259045"/>
    <xdr:sp macro="" textlink="">
      <xdr:nvSpPr>
        <xdr:cNvPr id="644" name="テキスト ボックス 643"/>
        <xdr:cNvSpPr txBox="1"/>
      </xdr:nvSpPr>
      <xdr:spPr>
        <a:xfrm>
          <a:off x="15214111" y="1283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166670</xdr:rowOff>
    </xdr:from>
    <xdr:to>
      <xdr:col>76</xdr:col>
      <xdr:colOff>165100</xdr:colOff>
      <xdr:row>76</xdr:row>
      <xdr:rowOff>96820</xdr:rowOff>
    </xdr:to>
    <xdr:sp macro="" textlink="">
      <xdr:nvSpPr>
        <xdr:cNvPr id="645" name="楕円 644"/>
        <xdr:cNvSpPr/>
      </xdr:nvSpPr>
      <xdr:spPr>
        <a:xfrm>
          <a:off x="14541500" y="1302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113347</xdr:rowOff>
    </xdr:from>
    <xdr:ext cx="534377" cy="259045"/>
    <xdr:sp macro="" textlink="">
      <xdr:nvSpPr>
        <xdr:cNvPr id="646" name="テキスト ボックス 645"/>
        <xdr:cNvSpPr txBox="1"/>
      </xdr:nvSpPr>
      <xdr:spPr>
        <a:xfrm>
          <a:off x="14325111" y="1280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20256</xdr:rowOff>
    </xdr:from>
    <xdr:to>
      <xdr:col>72</xdr:col>
      <xdr:colOff>38100</xdr:colOff>
      <xdr:row>76</xdr:row>
      <xdr:rowOff>121856</xdr:rowOff>
    </xdr:to>
    <xdr:sp macro="" textlink="">
      <xdr:nvSpPr>
        <xdr:cNvPr id="647" name="楕円 646"/>
        <xdr:cNvSpPr/>
      </xdr:nvSpPr>
      <xdr:spPr>
        <a:xfrm>
          <a:off x="13652500" y="1305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138383</xdr:rowOff>
    </xdr:from>
    <xdr:ext cx="534377" cy="259045"/>
    <xdr:sp macro="" textlink="">
      <xdr:nvSpPr>
        <xdr:cNvPr id="648" name="テキスト ボックス 647"/>
        <xdr:cNvSpPr txBox="1"/>
      </xdr:nvSpPr>
      <xdr:spPr>
        <a:xfrm>
          <a:off x="13436111" y="1282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43033</xdr:rowOff>
    </xdr:from>
    <xdr:to>
      <xdr:col>67</xdr:col>
      <xdr:colOff>101600</xdr:colOff>
      <xdr:row>76</xdr:row>
      <xdr:rowOff>144633</xdr:rowOff>
    </xdr:to>
    <xdr:sp macro="" textlink="">
      <xdr:nvSpPr>
        <xdr:cNvPr id="649" name="楕円 648"/>
        <xdr:cNvSpPr/>
      </xdr:nvSpPr>
      <xdr:spPr>
        <a:xfrm>
          <a:off x="12763500" y="1307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161161</xdr:rowOff>
    </xdr:from>
    <xdr:ext cx="534377" cy="259045"/>
    <xdr:sp macro="" textlink="">
      <xdr:nvSpPr>
        <xdr:cNvPr id="650" name="テキスト ボックス 649"/>
        <xdr:cNvSpPr txBox="1"/>
      </xdr:nvSpPr>
      <xdr:spPr>
        <a:xfrm>
          <a:off x="12547111" y="1284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35640</xdr:rowOff>
    </xdr:from>
    <xdr:to>
      <xdr:col>85</xdr:col>
      <xdr:colOff>127000</xdr:colOff>
      <xdr:row>98</xdr:row>
      <xdr:rowOff>109119</xdr:rowOff>
    </xdr:to>
    <xdr:cxnSp macro="">
      <xdr:nvCxnSpPr>
        <xdr:cNvPr id="681" name="直線コネクタ 680"/>
        <xdr:cNvCxnSpPr/>
      </xdr:nvCxnSpPr>
      <xdr:spPr>
        <a:xfrm>
          <a:off x="15481300" y="16837740"/>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145589</xdr:rowOff>
    </xdr:from>
    <xdr:ext cx="534377" cy="259045"/>
    <xdr:sp macro="" textlink="">
      <xdr:nvSpPr>
        <xdr:cNvPr id="682" name="積立金平均値テキスト"/>
        <xdr:cNvSpPr txBox="1"/>
      </xdr:nvSpPr>
      <xdr:spPr>
        <a:xfrm>
          <a:off x="16370300" y="1694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35640</xdr:rowOff>
    </xdr:from>
    <xdr:to>
      <xdr:col>81</xdr:col>
      <xdr:colOff>50800</xdr:colOff>
      <xdr:row>98</xdr:row>
      <xdr:rowOff>64686</xdr:rowOff>
    </xdr:to>
    <xdr:cxnSp macro="">
      <xdr:nvCxnSpPr>
        <xdr:cNvPr id="684" name="直線コネクタ 683"/>
        <xdr:cNvCxnSpPr/>
      </xdr:nvCxnSpPr>
      <xdr:spPr>
        <a:xfrm flipV="1">
          <a:off x="14592300" y="16837740"/>
          <a:ext cx="889000" cy="2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86" name="テキスト ボックス 685"/>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64686</xdr:rowOff>
    </xdr:from>
    <xdr:to>
      <xdr:col>76</xdr:col>
      <xdr:colOff>114300</xdr:colOff>
      <xdr:row>98</xdr:row>
      <xdr:rowOff>71611</xdr:rowOff>
    </xdr:to>
    <xdr:cxnSp macro="">
      <xdr:nvCxnSpPr>
        <xdr:cNvPr id="687" name="直線コネクタ 686"/>
        <xdr:cNvCxnSpPr/>
      </xdr:nvCxnSpPr>
      <xdr:spPr>
        <a:xfrm flipV="1">
          <a:off x="13703300" y="16866786"/>
          <a:ext cx="889000" cy="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85276</xdr:rowOff>
    </xdr:from>
    <xdr:ext cx="534377" cy="259045"/>
    <xdr:sp macro="" textlink="">
      <xdr:nvSpPr>
        <xdr:cNvPr id="689" name="テキスト ボックス 688"/>
        <xdr:cNvSpPr txBox="1"/>
      </xdr:nvSpPr>
      <xdr:spPr>
        <a:xfrm>
          <a:off x="14325111" y="170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71611</xdr:rowOff>
    </xdr:from>
    <xdr:to>
      <xdr:col>71</xdr:col>
      <xdr:colOff>177800</xdr:colOff>
      <xdr:row>98</xdr:row>
      <xdr:rowOff>146895</xdr:rowOff>
    </xdr:to>
    <xdr:cxnSp macro="">
      <xdr:nvCxnSpPr>
        <xdr:cNvPr id="690" name="直線コネクタ 689"/>
        <xdr:cNvCxnSpPr/>
      </xdr:nvCxnSpPr>
      <xdr:spPr>
        <a:xfrm flipV="1">
          <a:off x="12814300" y="16873711"/>
          <a:ext cx="889000" cy="7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76254</xdr:rowOff>
    </xdr:from>
    <xdr:ext cx="534377" cy="259045"/>
    <xdr:sp macro="" textlink="">
      <xdr:nvSpPr>
        <xdr:cNvPr id="692" name="テキスト ボックス 691"/>
        <xdr:cNvSpPr txBox="1"/>
      </xdr:nvSpPr>
      <xdr:spPr>
        <a:xfrm>
          <a:off x="13436111" y="170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86042</xdr:rowOff>
    </xdr:from>
    <xdr:ext cx="534377" cy="259045"/>
    <xdr:sp macro="" textlink="">
      <xdr:nvSpPr>
        <xdr:cNvPr id="694" name="テキスト ボックス 693"/>
        <xdr:cNvSpPr txBox="1"/>
      </xdr:nvSpPr>
      <xdr:spPr>
        <a:xfrm>
          <a:off x="12547111" y="1705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58319</xdr:rowOff>
    </xdr:from>
    <xdr:to>
      <xdr:col>85</xdr:col>
      <xdr:colOff>177800</xdr:colOff>
      <xdr:row>98</xdr:row>
      <xdr:rowOff>159919</xdr:rowOff>
    </xdr:to>
    <xdr:sp macro="" textlink="">
      <xdr:nvSpPr>
        <xdr:cNvPr id="700" name="楕円 699"/>
        <xdr:cNvSpPr/>
      </xdr:nvSpPr>
      <xdr:spPr>
        <a:xfrm>
          <a:off x="16268700" y="168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81196</xdr:rowOff>
    </xdr:from>
    <xdr:ext cx="534377" cy="259045"/>
    <xdr:sp macro="" textlink="">
      <xdr:nvSpPr>
        <xdr:cNvPr id="701" name="積立金該当値テキスト"/>
        <xdr:cNvSpPr txBox="1"/>
      </xdr:nvSpPr>
      <xdr:spPr>
        <a:xfrm>
          <a:off x="16370300" y="1671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156290</xdr:rowOff>
    </xdr:from>
    <xdr:to>
      <xdr:col>81</xdr:col>
      <xdr:colOff>101600</xdr:colOff>
      <xdr:row>98</xdr:row>
      <xdr:rowOff>86440</xdr:rowOff>
    </xdr:to>
    <xdr:sp macro="" textlink="">
      <xdr:nvSpPr>
        <xdr:cNvPr id="702" name="楕円 701"/>
        <xdr:cNvSpPr/>
      </xdr:nvSpPr>
      <xdr:spPr>
        <a:xfrm>
          <a:off x="15430500" y="167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102967</xdr:rowOff>
    </xdr:from>
    <xdr:ext cx="599010" cy="259045"/>
    <xdr:sp macro="" textlink="">
      <xdr:nvSpPr>
        <xdr:cNvPr id="703" name="テキスト ボックス 702"/>
        <xdr:cNvSpPr txBox="1"/>
      </xdr:nvSpPr>
      <xdr:spPr>
        <a:xfrm>
          <a:off x="15181795" y="1656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13886</xdr:rowOff>
    </xdr:from>
    <xdr:to>
      <xdr:col>76</xdr:col>
      <xdr:colOff>165100</xdr:colOff>
      <xdr:row>98</xdr:row>
      <xdr:rowOff>115486</xdr:rowOff>
    </xdr:to>
    <xdr:sp macro="" textlink="">
      <xdr:nvSpPr>
        <xdr:cNvPr id="704" name="楕円 703"/>
        <xdr:cNvSpPr/>
      </xdr:nvSpPr>
      <xdr:spPr>
        <a:xfrm>
          <a:off x="14541500" y="168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132013</xdr:rowOff>
    </xdr:from>
    <xdr:ext cx="599010" cy="259045"/>
    <xdr:sp macro="" textlink="">
      <xdr:nvSpPr>
        <xdr:cNvPr id="705" name="テキスト ボックス 704"/>
        <xdr:cNvSpPr txBox="1"/>
      </xdr:nvSpPr>
      <xdr:spPr>
        <a:xfrm>
          <a:off x="14292795" y="1659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20811</xdr:rowOff>
    </xdr:from>
    <xdr:to>
      <xdr:col>72</xdr:col>
      <xdr:colOff>38100</xdr:colOff>
      <xdr:row>98</xdr:row>
      <xdr:rowOff>122411</xdr:rowOff>
    </xdr:to>
    <xdr:sp macro="" textlink="">
      <xdr:nvSpPr>
        <xdr:cNvPr id="706" name="楕円 705"/>
        <xdr:cNvSpPr/>
      </xdr:nvSpPr>
      <xdr:spPr>
        <a:xfrm>
          <a:off x="13652500" y="1682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138938</xdr:rowOff>
    </xdr:from>
    <xdr:ext cx="599010" cy="259045"/>
    <xdr:sp macro="" textlink="">
      <xdr:nvSpPr>
        <xdr:cNvPr id="707" name="テキスト ボックス 706"/>
        <xdr:cNvSpPr txBox="1"/>
      </xdr:nvSpPr>
      <xdr:spPr>
        <a:xfrm>
          <a:off x="13403795" y="165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96095</xdr:rowOff>
    </xdr:from>
    <xdr:to>
      <xdr:col>67</xdr:col>
      <xdr:colOff>101600</xdr:colOff>
      <xdr:row>99</xdr:row>
      <xdr:rowOff>26245</xdr:rowOff>
    </xdr:to>
    <xdr:sp macro="" textlink="">
      <xdr:nvSpPr>
        <xdr:cNvPr id="708" name="楕円 707"/>
        <xdr:cNvSpPr/>
      </xdr:nvSpPr>
      <xdr:spPr>
        <a:xfrm>
          <a:off x="12763500" y="1689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42772</xdr:rowOff>
    </xdr:from>
    <xdr:ext cx="534377" cy="259045"/>
    <xdr:sp macro="" textlink="">
      <xdr:nvSpPr>
        <xdr:cNvPr id="709" name="テキスト ボックス 708"/>
        <xdr:cNvSpPr txBox="1"/>
      </xdr:nvSpPr>
      <xdr:spPr>
        <a:xfrm>
          <a:off x="12547111" y="166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129303</xdr:rowOff>
    </xdr:from>
    <xdr:ext cx="469744" cy="259045"/>
    <xdr:sp macro="" textlink="">
      <xdr:nvSpPr>
        <xdr:cNvPr id="747" name="テキスト ボックス 746"/>
        <xdr:cNvSpPr txBox="1"/>
      </xdr:nvSpPr>
      <xdr:spPr>
        <a:xfrm>
          <a:off x="18421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95234</xdr:rowOff>
    </xdr:from>
    <xdr:to>
      <xdr:col>116</xdr:col>
      <xdr:colOff>63500</xdr:colOff>
      <xdr:row>59</xdr:row>
      <xdr:rowOff>95322</xdr:rowOff>
    </xdr:to>
    <xdr:cxnSp macro="">
      <xdr:nvCxnSpPr>
        <xdr:cNvPr id="793" name="直線コネクタ 792"/>
        <xdr:cNvCxnSpPr/>
      </xdr:nvCxnSpPr>
      <xdr:spPr>
        <a:xfrm flipV="1">
          <a:off x="21323300" y="10210784"/>
          <a:ext cx="8382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89568</xdr:rowOff>
    </xdr:from>
    <xdr:to>
      <xdr:col>111</xdr:col>
      <xdr:colOff>177800</xdr:colOff>
      <xdr:row>59</xdr:row>
      <xdr:rowOff>95322</xdr:rowOff>
    </xdr:to>
    <xdr:cxnSp macro="">
      <xdr:nvCxnSpPr>
        <xdr:cNvPr id="796" name="直線コネクタ 795"/>
        <xdr:cNvCxnSpPr/>
      </xdr:nvCxnSpPr>
      <xdr:spPr>
        <a:xfrm>
          <a:off x="20434300" y="10205118"/>
          <a:ext cx="889000" cy="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89568</xdr:rowOff>
    </xdr:from>
    <xdr:to>
      <xdr:col>107</xdr:col>
      <xdr:colOff>50800</xdr:colOff>
      <xdr:row>59</xdr:row>
      <xdr:rowOff>89770</xdr:rowOff>
    </xdr:to>
    <xdr:cxnSp macro="">
      <xdr:nvCxnSpPr>
        <xdr:cNvPr id="799" name="直線コネクタ 798"/>
        <xdr:cNvCxnSpPr/>
      </xdr:nvCxnSpPr>
      <xdr:spPr>
        <a:xfrm flipV="1">
          <a:off x="19545300" y="10205118"/>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89770</xdr:rowOff>
    </xdr:from>
    <xdr:to>
      <xdr:col>102</xdr:col>
      <xdr:colOff>114300</xdr:colOff>
      <xdr:row>59</xdr:row>
      <xdr:rowOff>89967</xdr:rowOff>
    </xdr:to>
    <xdr:cxnSp macro="">
      <xdr:nvCxnSpPr>
        <xdr:cNvPr id="802" name="直線コネクタ 801"/>
        <xdr:cNvCxnSpPr/>
      </xdr:nvCxnSpPr>
      <xdr:spPr>
        <a:xfrm flipV="1">
          <a:off x="18656300" y="10205320"/>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133132</xdr:rowOff>
    </xdr:from>
    <xdr:ext cx="469744" cy="259045"/>
    <xdr:sp macro="" textlink="">
      <xdr:nvSpPr>
        <xdr:cNvPr id="806" name="テキスト ボックス 805"/>
        <xdr:cNvSpPr txBox="1"/>
      </xdr:nvSpPr>
      <xdr:spPr>
        <a:xfrm>
          <a:off x="18421428" y="1024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44434</xdr:rowOff>
    </xdr:from>
    <xdr:to>
      <xdr:col>116</xdr:col>
      <xdr:colOff>114300</xdr:colOff>
      <xdr:row>59</xdr:row>
      <xdr:rowOff>146034</xdr:rowOff>
    </xdr:to>
    <xdr:sp macro="" textlink="">
      <xdr:nvSpPr>
        <xdr:cNvPr id="812" name="楕円 811"/>
        <xdr:cNvSpPr/>
      </xdr:nvSpPr>
      <xdr:spPr>
        <a:xfrm>
          <a:off x="22110700" y="1015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17633</xdr:rowOff>
    </xdr:from>
    <xdr:ext cx="469744" cy="259045"/>
    <xdr:sp macro="" textlink="">
      <xdr:nvSpPr>
        <xdr:cNvPr id="813" name="貸付金該当値テキスト"/>
        <xdr:cNvSpPr txBox="1"/>
      </xdr:nvSpPr>
      <xdr:spPr>
        <a:xfrm>
          <a:off x="22212300" y="1013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44522</xdr:rowOff>
    </xdr:from>
    <xdr:to>
      <xdr:col>112</xdr:col>
      <xdr:colOff>38100</xdr:colOff>
      <xdr:row>59</xdr:row>
      <xdr:rowOff>146122</xdr:rowOff>
    </xdr:to>
    <xdr:sp macro="" textlink="">
      <xdr:nvSpPr>
        <xdr:cNvPr id="814" name="楕円 813"/>
        <xdr:cNvSpPr/>
      </xdr:nvSpPr>
      <xdr:spPr>
        <a:xfrm>
          <a:off x="21272500" y="1016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137249</xdr:rowOff>
    </xdr:from>
    <xdr:ext cx="469744" cy="259045"/>
    <xdr:sp macro="" textlink="">
      <xdr:nvSpPr>
        <xdr:cNvPr id="815" name="テキスト ボックス 814"/>
        <xdr:cNvSpPr txBox="1"/>
      </xdr:nvSpPr>
      <xdr:spPr>
        <a:xfrm>
          <a:off x="21088428" y="1025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38768</xdr:rowOff>
    </xdr:from>
    <xdr:to>
      <xdr:col>107</xdr:col>
      <xdr:colOff>101600</xdr:colOff>
      <xdr:row>59</xdr:row>
      <xdr:rowOff>140368</xdr:rowOff>
    </xdr:to>
    <xdr:sp macro="" textlink="">
      <xdr:nvSpPr>
        <xdr:cNvPr id="816" name="楕円 815"/>
        <xdr:cNvSpPr/>
      </xdr:nvSpPr>
      <xdr:spPr>
        <a:xfrm>
          <a:off x="20383500" y="1015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131495</xdr:rowOff>
    </xdr:from>
    <xdr:ext cx="469744" cy="259045"/>
    <xdr:sp macro="" textlink="">
      <xdr:nvSpPr>
        <xdr:cNvPr id="817" name="テキスト ボックス 816"/>
        <xdr:cNvSpPr txBox="1"/>
      </xdr:nvSpPr>
      <xdr:spPr>
        <a:xfrm>
          <a:off x="20199428" y="1024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38970</xdr:rowOff>
    </xdr:from>
    <xdr:to>
      <xdr:col>102</xdr:col>
      <xdr:colOff>165100</xdr:colOff>
      <xdr:row>59</xdr:row>
      <xdr:rowOff>140570</xdr:rowOff>
    </xdr:to>
    <xdr:sp macro="" textlink="">
      <xdr:nvSpPr>
        <xdr:cNvPr id="818" name="楕円 817"/>
        <xdr:cNvSpPr/>
      </xdr:nvSpPr>
      <xdr:spPr>
        <a:xfrm>
          <a:off x="19494500" y="101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131697</xdr:rowOff>
    </xdr:from>
    <xdr:ext cx="469744" cy="259045"/>
    <xdr:sp macro="" textlink="">
      <xdr:nvSpPr>
        <xdr:cNvPr id="819" name="テキスト ボックス 818"/>
        <xdr:cNvSpPr txBox="1"/>
      </xdr:nvSpPr>
      <xdr:spPr>
        <a:xfrm>
          <a:off x="19310428" y="1024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39167</xdr:rowOff>
    </xdr:from>
    <xdr:to>
      <xdr:col>98</xdr:col>
      <xdr:colOff>38100</xdr:colOff>
      <xdr:row>59</xdr:row>
      <xdr:rowOff>140767</xdr:rowOff>
    </xdr:to>
    <xdr:sp macro="" textlink="">
      <xdr:nvSpPr>
        <xdr:cNvPr id="820" name="楕円 819"/>
        <xdr:cNvSpPr/>
      </xdr:nvSpPr>
      <xdr:spPr>
        <a:xfrm>
          <a:off x="18605500" y="101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157294</xdr:rowOff>
    </xdr:from>
    <xdr:ext cx="469744" cy="259045"/>
    <xdr:sp macro="" textlink="">
      <xdr:nvSpPr>
        <xdr:cNvPr id="821" name="テキスト ボックス 820"/>
        <xdr:cNvSpPr txBox="1"/>
      </xdr:nvSpPr>
      <xdr:spPr>
        <a:xfrm>
          <a:off x="18421428" y="992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29299</xdr:rowOff>
    </xdr:from>
    <xdr:to>
      <xdr:col>116</xdr:col>
      <xdr:colOff>63500</xdr:colOff>
      <xdr:row>74</xdr:row>
      <xdr:rowOff>106159</xdr:rowOff>
    </xdr:to>
    <xdr:cxnSp macro="">
      <xdr:nvCxnSpPr>
        <xdr:cNvPr id="851" name="直線コネクタ 850"/>
        <xdr:cNvCxnSpPr/>
      </xdr:nvCxnSpPr>
      <xdr:spPr>
        <a:xfrm flipV="1">
          <a:off x="21323300" y="12716599"/>
          <a:ext cx="838200" cy="7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2" name="繰出金平均値テキスト"/>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135065</xdr:rowOff>
    </xdr:from>
    <xdr:to>
      <xdr:col>111</xdr:col>
      <xdr:colOff>177800</xdr:colOff>
      <xdr:row>74</xdr:row>
      <xdr:rowOff>106159</xdr:rowOff>
    </xdr:to>
    <xdr:cxnSp macro="">
      <xdr:nvCxnSpPr>
        <xdr:cNvPr id="854" name="直線コネクタ 853"/>
        <xdr:cNvCxnSpPr/>
      </xdr:nvCxnSpPr>
      <xdr:spPr>
        <a:xfrm>
          <a:off x="20434300" y="12650915"/>
          <a:ext cx="889000" cy="14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56" name="テキスト ボックス 855"/>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131140</xdr:rowOff>
    </xdr:from>
    <xdr:to>
      <xdr:col>107</xdr:col>
      <xdr:colOff>50800</xdr:colOff>
      <xdr:row>73</xdr:row>
      <xdr:rowOff>135065</xdr:rowOff>
    </xdr:to>
    <xdr:cxnSp macro="">
      <xdr:nvCxnSpPr>
        <xdr:cNvPr id="857" name="直線コネクタ 856"/>
        <xdr:cNvCxnSpPr/>
      </xdr:nvCxnSpPr>
      <xdr:spPr>
        <a:xfrm>
          <a:off x="19545300" y="12646990"/>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39158</xdr:rowOff>
    </xdr:from>
    <xdr:ext cx="534377" cy="259045"/>
    <xdr:sp macro="" textlink="">
      <xdr:nvSpPr>
        <xdr:cNvPr id="859" name="テキスト ボックス 858"/>
        <xdr:cNvSpPr txBox="1"/>
      </xdr:nvSpPr>
      <xdr:spPr>
        <a:xfrm>
          <a:off x="20167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131140</xdr:rowOff>
    </xdr:from>
    <xdr:to>
      <xdr:col>102</xdr:col>
      <xdr:colOff>114300</xdr:colOff>
      <xdr:row>74</xdr:row>
      <xdr:rowOff>94018</xdr:rowOff>
    </xdr:to>
    <xdr:cxnSp macro="">
      <xdr:nvCxnSpPr>
        <xdr:cNvPr id="860" name="直線コネクタ 859"/>
        <xdr:cNvCxnSpPr/>
      </xdr:nvCxnSpPr>
      <xdr:spPr>
        <a:xfrm flipV="1">
          <a:off x="18656300" y="12646990"/>
          <a:ext cx="889000" cy="1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47477</xdr:rowOff>
    </xdr:from>
    <xdr:ext cx="534377" cy="259045"/>
    <xdr:sp macro="" textlink="">
      <xdr:nvSpPr>
        <xdr:cNvPr id="862" name="テキスト ボックス 861"/>
        <xdr:cNvSpPr txBox="1"/>
      </xdr:nvSpPr>
      <xdr:spPr>
        <a:xfrm>
          <a:off x="19278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83380</xdr:rowOff>
    </xdr:from>
    <xdr:ext cx="534377" cy="259045"/>
    <xdr:sp macro="" textlink="">
      <xdr:nvSpPr>
        <xdr:cNvPr id="864" name="テキスト ボックス 863"/>
        <xdr:cNvSpPr txBox="1"/>
      </xdr:nvSpPr>
      <xdr:spPr>
        <a:xfrm>
          <a:off x="18389111" y="131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149949</xdr:rowOff>
    </xdr:from>
    <xdr:to>
      <xdr:col>116</xdr:col>
      <xdr:colOff>114300</xdr:colOff>
      <xdr:row>74</xdr:row>
      <xdr:rowOff>80099</xdr:rowOff>
    </xdr:to>
    <xdr:sp macro="" textlink="">
      <xdr:nvSpPr>
        <xdr:cNvPr id="870" name="楕円 869"/>
        <xdr:cNvSpPr/>
      </xdr:nvSpPr>
      <xdr:spPr>
        <a:xfrm>
          <a:off x="22110700" y="126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1376</xdr:rowOff>
    </xdr:from>
    <xdr:ext cx="534377" cy="259045"/>
    <xdr:sp macro="" textlink="">
      <xdr:nvSpPr>
        <xdr:cNvPr id="871" name="繰出金該当値テキスト"/>
        <xdr:cNvSpPr txBox="1"/>
      </xdr:nvSpPr>
      <xdr:spPr>
        <a:xfrm>
          <a:off x="22212300" y="1251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55359</xdr:rowOff>
    </xdr:from>
    <xdr:to>
      <xdr:col>112</xdr:col>
      <xdr:colOff>38100</xdr:colOff>
      <xdr:row>74</xdr:row>
      <xdr:rowOff>156959</xdr:rowOff>
    </xdr:to>
    <xdr:sp macro="" textlink="">
      <xdr:nvSpPr>
        <xdr:cNvPr id="872" name="楕円 871"/>
        <xdr:cNvSpPr/>
      </xdr:nvSpPr>
      <xdr:spPr>
        <a:xfrm>
          <a:off x="21272500" y="127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2036</xdr:rowOff>
    </xdr:from>
    <xdr:ext cx="534377" cy="259045"/>
    <xdr:sp macro="" textlink="">
      <xdr:nvSpPr>
        <xdr:cNvPr id="873" name="テキスト ボックス 872"/>
        <xdr:cNvSpPr txBox="1"/>
      </xdr:nvSpPr>
      <xdr:spPr>
        <a:xfrm>
          <a:off x="21056111" y="1251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84265</xdr:rowOff>
    </xdr:from>
    <xdr:to>
      <xdr:col>107</xdr:col>
      <xdr:colOff>101600</xdr:colOff>
      <xdr:row>74</xdr:row>
      <xdr:rowOff>14415</xdr:rowOff>
    </xdr:to>
    <xdr:sp macro="" textlink="">
      <xdr:nvSpPr>
        <xdr:cNvPr id="874" name="楕円 873"/>
        <xdr:cNvSpPr/>
      </xdr:nvSpPr>
      <xdr:spPr>
        <a:xfrm>
          <a:off x="20383500" y="126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30942</xdr:rowOff>
    </xdr:from>
    <xdr:ext cx="599010" cy="259045"/>
    <xdr:sp macro="" textlink="">
      <xdr:nvSpPr>
        <xdr:cNvPr id="875" name="テキスト ボックス 874"/>
        <xdr:cNvSpPr txBox="1"/>
      </xdr:nvSpPr>
      <xdr:spPr>
        <a:xfrm>
          <a:off x="20134795" y="1237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80340</xdr:rowOff>
    </xdr:from>
    <xdr:to>
      <xdr:col>102</xdr:col>
      <xdr:colOff>165100</xdr:colOff>
      <xdr:row>74</xdr:row>
      <xdr:rowOff>10490</xdr:rowOff>
    </xdr:to>
    <xdr:sp macro="" textlink="">
      <xdr:nvSpPr>
        <xdr:cNvPr id="876" name="楕円 875"/>
        <xdr:cNvSpPr/>
      </xdr:nvSpPr>
      <xdr:spPr>
        <a:xfrm>
          <a:off x="19494500" y="125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27017</xdr:rowOff>
    </xdr:from>
    <xdr:ext cx="599010" cy="259045"/>
    <xdr:sp macro="" textlink="">
      <xdr:nvSpPr>
        <xdr:cNvPr id="877" name="テキスト ボックス 876"/>
        <xdr:cNvSpPr txBox="1"/>
      </xdr:nvSpPr>
      <xdr:spPr>
        <a:xfrm>
          <a:off x="19245795" y="123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43218</xdr:rowOff>
    </xdr:from>
    <xdr:to>
      <xdr:col>98</xdr:col>
      <xdr:colOff>38100</xdr:colOff>
      <xdr:row>74</xdr:row>
      <xdr:rowOff>144818</xdr:rowOff>
    </xdr:to>
    <xdr:sp macro="" textlink="">
      <xdr:nvSpPr>
        <xdr:cNvPr id="878" name="楕円 877"/>
        <xdr:cNvSpPr/>
      </xdr:nvSpPr>
      <xdr:spPr>
        <a:xfrm>
          <a:off x="18605500" y="127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161345</xdr:rowOff>
    </xdr:from>
    <xdr:ext cx="534377" cy="259045"/>
    <xdr:sp macro="" textlink="">
      <xdr:nvSpPr>
        <xdr:cNvPr id="879" name="テキスト ボックス 878"/>
        <xdr:cNvSpPr txBox="1"/>
      </xdr:nvSpPr>
      <xdr:spPr>
        <a:xfrm>
          <a:off x="18389111" y="1250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性質別で特徴的なのが補助費等と維持補修費、普通建設事業費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うち更新整備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、災害復旧事業費において類団平均を大きく上回っている点である。補助費等については、ふるさと納税額が大きいため返礼に要する経費が大きいものである。返礼率については国の指導に従い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割としている。また、維持補修費については、冬期間における除排雪経費が嵩んでいるため類似団体平均よりも</a:t>
          </a:r>
          <a:r>
            <a:rPr kumimoji="1" lang="en-US" altLang="ja-JP" sz="1300">
              <a:latin typeface="ＭＳ Ｐゴシック" panose="020B0600070205080204" pitchFamily="50" charset="-128"/>
              <a:ea typeface="ＭＳ Ｐゴシック" panose="020B0600070205080204" pitchFamily="50" charset="-128"/>
            </a:rPr>
            <a:t>26,836</a:t>
          </a:r>
          <a:r>
            <a:rPr kumimoji="1" lang="ja-JP" altLang="en-US" sz="1300">
              <a:latin typeface="ＭＳ Ｐゴシック" panose="020B0600070205080204" pitchFamily="50" charset="-128"/>
              <a:ea typeface="ＭＳ Ｐゴシック" panose="020B0600070205080204" pitchFamily="50" charset="-128"/>
            </a:rPr>
            <a:t>円のコスト高となっている。また、普通建設事業費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うち更新整備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については、公共施設の長寿命化に伴う事業が嵩んだため、類似団体平均よりも</a:t>
          </a:r>
          <a:r>
            <a:rPr kumimoji="1" lang="en-US" altLang="ja-JP" sz="1300">
              <a:latin typeface="ＭＳ Ｐゴシック" panose="020B0600070205080204" pitchFamily="50" charset="-128"/>
              <a:ea typeface="ＭＳ Ｐゴシック" panose="020B0600070205080204" pitchFamily="50" charset="-128"/>
            </a:rPr>
            <a:t>27,058</a:t>
          </a:r>
          <a:r>
            <a:rPr kumimoji="1" lang="ja-JP" altLang="en-US" sz="1300">
              <a:latin typeface="ＭＳ Ｐゴシック" panose="020B0600070205080204" pitchFamily="50" charset="-128"/>
              <a:ea typeface="ＭＳ Ｐゴシック" panose="020B0600070205080204" pitchFamily="50" charset="-128"/>
            </a:rPr>
            <a:t>円のコスト高となっている。災害復旧事業費については、平成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月豪雨災害によるものであり、その分が増大している。当該復旧事業は令和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年度で完全に復旧する予定としている。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山形県舟形町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5,378
5,349
119.04
5,581,484
5,301,519
162,956
2,544,921
4,189,046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117475</xdr:rowOff>
    </xdr:from>
    <xdr:to>
      <xdr:col>24</xdr:col>
      <xdr:colOff>63500</xdr:colOff>
      <xdr:row>31</xdr:row>
      <xdr:rowOff>123825</xdr:rowOff>
    </xdr:to>
    <xdr:cxnSp macro="">
      <xdr:nvCxnSpPr>
        <xdr:cNvPr id="61" name="直線コネクタ 60"/>
        <xdr:cNvCxnSpPr/>
      </xdr:nvCxnSpPr>
      <xdr:spPr>
        <a:xfrm flipV="1">
          <a:off x="3797300" y="5432425"/>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123825</xdr:rowOff>
    </xdr:from>
    <xdr:to>
      <xdr:col>19</xdr:col>
      <xdr:colOff>177800</xdr:colOff>
      <xdr:row>31</xdr:row>
      <xdr:rowOff>170688</xdr:rowOff>
    </xdr:to>
    <xdr:cxnSp macro="">
      <xdr:nvCxnSpPr>
        <xdr:cNvPr id="64" name="直線コネクタ 63"/>
        <xdr:cNvCxnSpPr/>
      </xdr:nvCxnSpPr>
      <xdr:spPr>
        <a:xfrm flipV="1">
          <a:off x="2908300" y="5438775"/>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69342</xdr:rowOff>
    </xdr:from>
    <xdr:to>
      <xdr:col>15</xdr:col>
      <xdr:colOff>50800</xdr:colOff>
      <xdr:row>31</xdr:row>
      <xdr:rowOff>170688</xdr:rowOff>
    </xdr:to>
    <xdr:cxnSp macro="">
      <xdr:nvCxnSpPr>
        <xdr:cNvPr id="67" name="直線コネクタ 66"/>
        <xdr:cNvCxnSpPr/>
      </xdr:nvCxnSpPr>
      <xdr:spPr>
        <a:xfrm>
          <a:off x="2019300" y="538429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69342</xdr:rowOff>
    </xdr:from>
    <xdr:to>
      <xdr:col>10</xdr:col>
      <xdr:colOff>114300</xdr:colOff>
      <xdr:row>31</xdr:row>
      <xdr:rowOff>135255</xdr:rowOff>
    </xdr:to>
    <xdr:cxnSp macro="">
      <xdr:nvCxnSpPr>
        <xdr:cNvPr id="70" name="直線コネクタ 69"/>
        <xdr:cNvCxnSpPr/>
      </xdr:nvCxnSpPr>
      <xdr:spPr>
        <a:xfrm flipV="1">
          <a:off x="1130300" y="5384292"/>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120667</xdr:rowOff>
    </xdr:from>
    <xdr:ext cx="469744" cy="259045"/>
    <xdr:sp macro="" textlink="">
      <xdr:nvSpPr>
        <xdr:cNvPr id="74" name="テキスト ボックス 73"/>
        <xdr:cNvSpPr txBox="1"/>
      </xdr:nvSpPr>
      <xdr:spPr>
        <a:xfrm>
          <a:off x="895428"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66675</xdr:rowOff>
    </xdr:from>
    <xdr:to>
      <xdr:col>24</xdr:col>
      <xdr:colOff>114300</xdr:colOff>
      <xdr:row>31</xdr:row>
      <xdr:rowOff>168275</xdr:rowOff>
    </xdr:to>
    <xdr:sp macro="" textlink="">
      <xdr:nvSpPr>
        <xdr:cNvPr id="80" name="楕円 79"/>
        <xdr:cNvSpPr/>
      </xdr:nvSpPr>
      <xdr:spPr>
        <a:xfrm>
          <a:off x="4584700" y="538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89552</xdr:rowOff>
    </xdr:from>
    <xdr:ext cx="534377" cy="259045"/>
    <xdr:sp macro="" textlink="">
      <xdr:nvSpPr>
        <xdr:cNvPr id="81" name="議会費該当値テキスト"/>
        <xdr:cNvSpPr txBox="1"/>
      </xdr:nvSpPr>
      <xdr:spPr>
        <a:xfrm>
          <a:off x="4686300" y="523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73025</xdr:rowOff>
    </xdr:from>
    <xdr:to>
      <xdr:col>20</xdr:col>
      <xdr:colOff>38100</xdr:colOff>
      <xdr:row>32</xdr:row>
      <xdr:rowOff>3175</xdr:rowOff>
    </xdr:to>
    <xdr:sp macro="" textlink="">
      <xdr:nvSpPr>
        <xdr:cNvPr id="82" name="楕円 81"/>
        <xdr:cNvSpPr/>
      </xdr:nvSpPr>
      <xdr:spPr>
        <a:xfrm>
          <a:off x="3746500" y="53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19702</xdr:rowOff>
    </xdr:from>
    <xdr:ext cx="534377" cy="259045"/>
    <xdr:sp macro="" textlink="">
      <xdr:nvSpPr>
        <xdr:cNvPr id="83" name="テキスト ボックス 82"/>
        <xdr:cNvSpPr txBox="1"/>
      </xdr:nvSpPr>
      <xdr:spPr>
        <a:xfrm>
          <a:off x="3530111" y="516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119888</xdr:rowOff>
    </xdr:from>
    <xdr:to>
      <xdr:col>15</xdr:col>
      <xdr:colOff>101600</xdr:colOff>
      <xdr:row>32</xdr:row>
      <xdr:rowOff>50038</xdr:rowOff>
    </xdr:to>
    <xdr:sp macro="" textlink="">
      <xdr:nvSpPr>
        <xdr:cNvPr id="84" name="楕円 83"/>
        <xdr:cNvSpPr/>
      </xdr:nvSpPr>
      <xdr:spPr>
        <a:xfrm>
          <a:off x="2857500" y="543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66565</xdr:rowOff>
    </xdr:from>
    <xdr:ext cx="534377" cy="259045"/>
    <xdr:sp macro="" textlink="">
      <xdr:nvSpPr>
        <xdr:cNvPr id="85" name="テキスト ボックス 84"/>
        <xdr:cNvSpPr txBox="1"/>
      </xdr:nvSpPr>
      <xdr:spPr>
        <a:xfrm>
          <a:off x="2641111" y="52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18542</xdr:rowOff>
    </xdr:from>
    <xdr:to>
      <xdr:col>10</xdr:col>
      <xdr:colOff>165100</xdr:colOff>
      <xdr:row>31</xdr:row>
      <xdr:rowOff>120142</xdr:rowOff>
    </xdr:to>
    <xdr:sp macro="" textlink="">
      <xdr:nvSpPr>
        <xdr:cNvPr id="86" name="楕円 85"/>
        <xdr:cNvSpPr/>
      </xdr:nvSpPr>
      <xdr:spPr>
        <a:xfrm>
          <a:off x="1968500" y="533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136669</xdr:rowOff>
    </xdr:from>
    <xdr:ext cx="534377" cy="259045"/>
    <xdr:sp macro="" textlink="">
      <xdr:nvSpPr>
        <xdr:cNvPr id="87" name="テキスト ボックス 86"/>
        <xdr:cNvSpPr txBox="1"/>
      </xdr:nvSpPr>
      <xdr:spPr>
        <a:xfrm>
          <a:off x="1752111" y="510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84455</xdr:rowOff>
    </xdr:from>
    <xdr:to>
      <xdr:col>6</xdr:col>
      <xdr:colOff>38100</xdr:colOff>
      <xdr:row>32</xdr:row>
      <xdr:rowOff>14605</xdr:rowOff>
    </xdr:to>
    <xdr:sp macro="" textlink="">
      <xdr:nvSpPr>
        <xdr:cNvPr id="88" name="楕円 87"/>
        <xdr:cNvSpPr/>
      </xdr:nvSpPr>
      <xdr:spPr>
        <a:xfrm>
          <a:off x="1079500" y="539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31132</xdr:rowOff>
    </xdr:from>
    <xdr:ext cx="534377" cy="259045"/>
    <xdr:sp macro="" textlink="">
      <xdr:nvSpPr>
        <xdr:cNvPr id="89" name="テキスト ボックス 88"/>
        <xdr:cNvSpPr txBox="1"/>
      </xdr:nvSpPr>
      <xdr:spPr>
        <a:xfrm>
          <a:off x="863111" y="517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101198</xdr:rowOff>
    </xdr:from>
    <xdr:to>
      <xdr:col>24</xdr:col>
      <xdr:colOff>63500</xdr:colOff>
      <xdr:row>57</xdr:row>
      <xdr:rowOff>114614</xdr:rowOff>
    </xdr:to>
    <xdr:cxnSp macro="">
      <xdr:nvCxnSpPr>
        <xdr:cNvPr id="118" name="直線コネクタ 117"/>
        <xdr:cNvCxnSpPr/>
      </xdr:nvCxnSpPr>
      <xdr:spPr>
        <a:xfrm>
          <a:off x="3797300" y="9702398"/>
          <a:ext cx="838200" cy="18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151856</xdr:rowOff>
    </xdr:from>
    <xdr:ext cx="599010" cy="259045"/>
    <xdr:sp macro="" textlink="">
      <xdr:nvSpPr>
        <xdr:cNvPr id="119" name="総務費平均値テキスト"/>
        <xdr:cNvSpPr txBox="1"/>
      </xdr:nvSpPr>
      <xdr:spPr>
        <a:xfrm>
          <a:off x="4686300" y="9924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101198</xdr:rowOff>
    </xdr:from>
    <xdr:to>
      <xdr:col>19</xdr:col>
      <xdr:colOff>177800</xdr:colOff>
      <xdr:row>57</xdr:row>
      <xdr:rowOff>5940</xdr:rowOff>
    </xdr:to>
    <xdr:cxnSp macro="">
      <xdr:nvCxnSpPr>
        <xdr:cNvPr id="121" name="直線コネクタ 120"/>
        <xdr:cNvCxnSpPr/>
      </xdr:nvCxnSpPr>
      <xdr:spPr>
        <a:xfrm flipV="1">
          <a:off x="2908300" y="9702398"/>
          <a:ext cx="889000" cy="7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144047</xdr:rowOff>
    </xdr:from>
    <xdr:to>
      <xdr:col>15</xdr:col>
      <xdr:colOff>50800</xdr:colOff>
      <xdr:row>57</xdr:row>
      <xdr:rowOff>5940</xdr:rowOff>
    </xdr:to>
    <xdr:cxnSp macro="">
      <xdr:nvCxnSpPr>
        <xdr:cNvPr id="124" name="直線コネクタ 123"/>
        <xdr:cNvCxnSpPr/>
      </xdr:nvCxnSpPr>
      <xdr:spPr>
        <a:xfrm>
          <a:off x="2019300" y="9745247"/>
          <a:ext cx="889000" cy="3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88078</xdr:rowOff>
    </xdr:from>
    <xdr:ext cx="599010" cy="259045"/>
    <xdr:sp macro="" textlink="">
      <xdr:nvSpPr>
        <xdr:cNvPr id="126" name="テキスト ボックス 125"/>
        <xdr:cNvSpPr txBox="1"/>
      </xdr:nvSpPr>
      <xdr:spPr>
        <a:xfrm>
          <a:off x="2608795" y="100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144047</xdr:rowOff>
    </xdr:from>
    <xdr:to>
      <xdr:col>10</xdr:col>
      <xdr:colOff>114300</xdr:colOff>
      <xdr:row>57</xdr:row>
      <xdr:rowOff>150765</xdr:rowOff>
    </xdr:to>
    <xdr:cxnSp macro="">
      <xdr:nvCxnSpPr>
        <xdr:cNvPr id="127" name="直線コネクタ 126"/>
        <xdr:cNvCxnSpPr/>
      </xdr:nvCxnSpPr>
      <xdr:spPr>
        <a:xfrm flipV="1">
          <a:off x="1130300" y="9745247"/>
          <a:ext cx="889000" cy="17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95371</xdr:rowOff>
    </xdr:from>
    <xdr:ext cx="599010" cy="259045"/>
    <xdr:sp macro="" textlink="">
      <xdr:nvSpPr>
        <xdr:cNvPr id="129" name="テキスト ボックス 128"/>
        <xdr:cNvSpPr txBox="1"/>
      </xdr:nvSpPr>
      <xdr:spPr>
        <a:xfrm>
          <a:off x="1719795" y="100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111556</xdr:rowOff>
    </xdr:from>
    <xdr:ext cx="599010" cy="259045"/>
    <xdr:sp macro="" textlink="">
      <xdr:nvSpPr>
        <xdr:cNvPr id="131" name="テキスト ボックス 130"/>
        <xdr:cNvSpPr txBox="1"/>
      </xdr:nvSpPr>
      <xdr:spPr>
        <a:xfrm>
          <a:off x="830795" y="100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63814</xdr:rowOff>
    </xdr:from>
    <xdr:to>
      <xdr:col>24</xdr:col>
      <xdr:colOff>114300</xdr:colOff>
      <xdr:row>57</xdr:row>
      <xdr:rowOff>165414</xdr:rowOff>
    </xdr:to>
    <xdr:sp macro="" textlink="">
      <xdr:nvSpPr>
        <xdr:cNvPr id="137" name="楕円 136"/>
        <xdr:cNvSpPr/>
      </xdr:nvSpPr>
      <xdr:spPr>
        <a:xfrm>
          <a:off x="4584700" y="983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86691</xdr:rowOff>
    </xdr:from>
    <xdr:ext cx="599010" cy="259045"/>
    <xdr:sp macro="" textlink="">
      <xdr:nvSpPr>
        <xdr:cNvPr id="138" name="総務費該当値テキスト"/>
        <xdr:cNvSpPr txBox="1"/>
      </xdr:nvSpPr>
      <xdr:spPr>
        <a:xfrm>
          <a:off x="4686300" y="968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50398</xdr:rowOff>
    </xdr:from>
    <xdr:to>
      <xdr:col>20</xdr:col>
      <xdr:colOff>38100</xdr:colOff>
      <xdr:row>56</xdr:row>
      <xdr:rowOff>151998</xdr:rowOff>
    </xdr:to>
    <xdr:sp macro="" textlink="">
      <xdr:nvSpPr>
        <xdr:cNvPr id="139" name="楕円 138"/>
        <xdr:cNvSpPr/>
      </xdr:nvSpPr>
      <xdr:spPr>
        <a:xfrm>
          <a:off x="3746500" y="965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168525</xdr:rowOff>
    </xdr:from>
    <xdr:ext cx="599010" cy="259045"/>
    <xdr:sp macro="" textlink="">
      <xdr:nvSpPr>
        <xdr:cNvPr id="140" name="テキスト ボックス 139"/>
        <xdr:cNvSpPr txBox="1"/>
      </xdr:nvSpPr>
      <xdr:spPr>
        <a:xfrm>
          <a:off x="3497795" y="942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126590</xdr:rowOff>
    </xdr:from>
    <xdr:to>
      <xdr:col>15</xdr:col>
      <xdr:colOff>101600</xdr:colOff>
      <xdr:row>57</xdr:row>
      <xdr:rowOff>56740</xdr:rowOff>
    </xdr:to>
    <xdr:sp macro="" textlink="">
      <xdr:nvSpPr>
        <xdr:cNvPr id="141" name="楕円 140"/>
        <xdr:cNvSpPr/>
      </xdr:nvSpPr>
      <xdr:spPr>
        <a:xfrm>
          <a:off x="2857500" y="97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73267</xdr:rowOff>
    </xdr:from>
    <xdr:ext cx="599010" cy="259045"/>
    <xdr:sp macro="" textlink="">
      <xdr:nvSpPr>
        <xdr:cNvPr id="142" name="テキスト ボックス 141"/>
        <xdr:cNvSpPr txBox="1"/>
      </xdr:nvSpPr>
      <xdr:spPr>
        <a:xfrm>
          <a:off x="2608795" y="95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93247</xdr:rowOff>
    </xdr:from>
    <xdr:to>
      <xdr:col>10</xdr:col>
      <xdr:colOff>165100</xdr:colOff>
      <xdr:row>57</xdr:row>
      <xdr:rowOff>23397</xdr:rowOff>
    </xdr:to>
    <xdr:sp macro="" textlink="">
      <xdr:nvSpPr>
        <xdr:cNvPr id="143" name="楕円 142"/>
        <xdr:cNvSpPr/>
      </xdr:nvSpPr>
      <xdr:spPr>
        <a:xfrm>
          <a:off x="1968500" y="969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39924</xdr:rowOff>
    </xdr:from>
    <xdr:ext cx="599010" cy="259045"/>
    <xdr:sp macro="" textlink="">
      <xdr:nvSpPr>
        <xdr:cNvPr id="144" name="テキスト ボックス 143"/>
        <xdr:cNvSpPr txBox="1"/>
      </xdr:nvSpPr>
      <xdr:spPr>
        <a:xfrm>
          <a:off x="1719795" y="946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99965</xdr:rowOff>
    </xdr:from>
    <xdr:to>
      <xdr:col>6</xdr:col>
      <xdr:colOff>38100</xdr:colOff>
      <xdr:row>58</xdr:row>
      <xdr:rowOff>30115</xdr:rowOff>
    </xdr:to>
    <xdr:sp macro="" textlink="">
      <xdr:nvSpPr>
        <xdr:cNvPr id="145" name="楕円 144"/>
        <xdr:cNvSpPr/>
      </xdr:nvSpPr>
      <xdr:spPr>
        <a:xfrm>
          <a:off x="1079500" y="987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46642</xdr:rowOff>
    </xdr:from>
    <xdr:ext cx="599010" cy="259045"/>
    <xdr:sp macro="" textlink="">
      <xdr:nvSpPr>
        <xdr:cNvPr id="146" name="テキスト ボックス 145"/>
        <xdr:cNvSpPr txBox="1"/>
      </xdr:nvSpPr>
      <xdr:spPr>
        <a:xfrm>
          <a:off x="830795" y="964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150757</xdr:rowOff>
    </xdr:from>
    <xdr:to>
      <xdr:col>24</xdr:col>
      <xdr:colOff>63500</xdr:colOff>
      <xdr:row>76</xdr:row>
      <xdr:rowOff>159610</xdr:rowOff>
    </xdr:to>
    <xdr:cxnSp macro="">
      <xdr:nvCxnSpPr>
        <xdr:cNvPr id="176" name="直線コネクタ 175"/>
        <xdr:cNvCxnSpPr/>
      </xdr:nvCxnSpPr>
      <xdr:spPr>
        <a:xfrm flipV="1">
          <a:off x="3797300" y="13180957"/>
          <a:ext cx="838200" cy="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159610</xdr:rowOff>
    </xdr:from>
    <xdr:to>
      <xdr:col>19</xdr:col>
      <xdr:colOff>177800</xdr:colOff>
      <xdr:row>77</xdr:row>
      <xdr:rowOff>42591</xdr:rowOff>
    </xdr:to>
    <xdr:cxnSp macro="">
      <xdr:nvCxnSpPr>
        <xdr:cNvPr id="179" name="直線コネクタ 178"/>
        <xdr:cNvCxnSpPr/>
      </xdr:nvCxnSpPr>
      <xdr:spPr>
        <a:xfrm flipV="1">
          <a:off x="2908300" y="13189810"/>
          <a:ext cx="889000" cy="5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42591</xdr:rowOff>
    </xdr:from>
    <xdr:to>
      <xdr:col>15</xdr:col>
      <xdr:colOff>50800</xdr:colOff>
      <xdr:row>77</xdr:row>
      <xdr:rowOff>122425</xdr:rowOff>
    </xdr:to>
    <xdr:cxnSp macro="">
      <xdr:nvCxnSpPr>
        <xdr:cNvPr id="182" name="直線コネクタ 181"/>
        <xdr:cNvCxnSpPr/>
      </xdr:nvCxnSpPr>
      <xdr:spPr>
        <a:xfrm flipV="1">
          <a:off x="2019300" y="13244241"/>
          <a:ext cx="889000" cy="7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122425</xdr:rowOff>
    </xdr:from>
    <xdr:to>
      <xdr:col>10</xdr:col>
      <xdr:colOff>114300</xdr:colOff>
      <xdr:row>78</xdr:row>
      <xdr:rowOff>41128</xdr:rowOff>
    </xdr:to>
    <xdr:cxnSp macro="">
      <xdr:nvCxnSpPr>
        <xdr:cNvPr id="185" name="直線コネクタ 184"/>
        <xdr:cNvCxnSpPr/>
      </xdr:nvCxnSpPr>
      <xdr:spPr>
        <a:xfrm flipV="1">
          <a:off x="1130300" y="13324075"/>
          <a:ext cx="889000" cy="9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89" name="テキスト ボックス 188"/>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99957</xdr:rowOff>
    </xdr:from>
    <xdr:to>
      <xdr:col>24</xdr:col>
      <xdr:colOff>114300</xdr:colOff>
      <xdr:row>77</xdr:row>
      <xdr:rowOff>30107</xdr:rowOff>
    </xdr:to>
    <xdr:sp macro="" textlink="">
      <xdr:nvSpPr>
        <xdr:cNvPr id="195" name="楕円 194"/>
        <xdr:cNvSpPr/>
      </xdr:nvSpPr>
      <xdr:spPr>
        <a:xfrm>
          <a:off x="4584700" y="1313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78384</xdr:rowOff>
    </xdr:from>
    <xdr:ext cx="599010" cy="259045"/>
    <xdr:sp macro="" textlink="">
      <xdr:nvSpPr>
        <xdr:cNvPr id="196" name="民生費該当値テキスト"/>
        <xdr:cNvSpPr txBox="1"/>
      </xdr:nvSpPr>
      <xdr:spPr>
        <a:xfrm>
          <a:off x="4686300" y="1310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108810</xdr:rowOff>
    </xdr:from>
    <xdr:to>
      <xdr:col>20</xdr:col>
      <xdr:colOff>38100</xdr:colOff>
      <xdr:row>77</xdr:row>
      <xdr:rowOff>38960</xdr:rowOff>
    </xdr:to>
    <xdr:sp macro="" textlink="">
      <xdr:nvSpPr>
        <xdr:cNvPr id="197" name="楕円 196"/>
        <xdr:cNvSpPr/>
      </xdr:nvSpPr>
      <xdr:spPr>
        <a:xfrm>
          <a:off x="3746500" y="1313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30087</xdr:rowOff>
    </xdr:from>
    <xdr:ext cx="599010" cy="259045"/>
    <xdr:sp macro="" textlink="">
      <xdr:nvSpPr>
        <xdr:cNvPr id="198" name="テキスト ボックス 197"/>
        <xdr:cNvSpPr txBox="1"/>
      </xdr:nvSpPr>
      <xdr:spPr>
        <a:xfrm>
          <a:off x="3497795" y="13231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163241</xdr:rowOff>
    </xdr:from>
    <xdr:to>
      <xdr:col>15</xdr:col>
      <xdr:colOff>101600</xdr:colOff>
      <xdr:row>77</xdr:row>
      <xdr:rowOff>93391</xdr:rowOff>
    </xdr:to>
    <xdr:sp macro="" textlink="">
      <xdr:nvSpPr>
        <xdr:cNvPr id="199" name="楕円 198"/>
        <xdr:cNvSpPr/>
      </xdr:nvSpPr>
      <xdr:spPr>
        <a:xfrm>
          <a:off x="2857500" y="1319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84518</xdr:rowOff>
    </xdr:from>
    <xdr:ext cx="599010" cy="259045"/>
    <xdr:sp macro="" textlink="">
      <xdr:nvSpPr>
        <xdr:cNvPr id="200" name="テキスト ボックス 199"/>
        <xdr:cNvSpPr txBox="1"/>
      </xdr:nvSpPr>
      <xdr:spPr>
        <a:xfrm>
          <a:off x="2608795" y="1328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71625</xdr:rowOff>
    </xdr:from>
    <xdr:to>
      <xdr:col>10</xdr:col>
      <xdr:colOff>165100</xdr:colOff>
      <xdr:row>78</xdr:row>
      <xdr:rowOff>1775</xdr:rowOff>
    </xdr:to>
    <xdr:sp macro="" textlink="">
      <xdr:nvSpPr>
        <xdr:cNvPr id="201" name="楕円 200"/>
        <xdr:cNvSpPr/>
      </xdr:nvSpPr>
      <xdr:spPr>
        <a:xfrm>
          <a:off x="1968500" y="1327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164352</xdr:rowOff>
    </xdr:from>
    <xdr:ext cx="599010" cy="259045"/>
    <xdr:sp macro="" textlink="">
      <xdr:nvSpPr>
        <xdr:cNvPr id="202" name="テキスト ボックス 201"/>
        <xdr:cNvSpPr txBox="1"/>
      </xdr:nvSpPr>
      <xdr:spPr>
        <a:xfrm>
          <a:off x="1719795" y="1336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161778</xdr:rowOff>
    </xdr:from>
    <xdr:to>
      <xdr:col>6</xdr:col>
      <xdr:colOff>38100</xdr:colOff>
      <xdr:row>78</xdr:row>
      <xdr:rowOff>91928</xdr:rowOff>
    </xdr:to>
    <xdr:sp macro="" textlink="">
      <xdr:nvSpPr>
        <xdr:cNvPr id="203" name="楕円 202"/>
        <xdr:cNvSpPr/>
      </xdr:nvSpPr>
      <xdr:spPr>
        <a:xfrm>
          <a:off x="1079500" y="1336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83055</xdr:rowOff>
    </xdr:from>
    <xdr:ext cx="599010" cy="259045"/>
    <xdr:sp macro="" textlink="">
      <xdr:nvSpPr>
        <xdr:cNvPr id="204" name="テキスト ボックス 203"/>
        <xdr:cNvSpPr txBox="1"/>
      </xdr:nvSpPr>
      <xdr:spPr>
        <a:xfrm>
          <a:off x="830795" y="1345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129617</xdr:rowOff>
    </xdr:from>
    <xdr:to>
      <xdr:col>24</xdr:col>
      <xdr:colOff>63500</xdr:colOff>
      <xdr:row>98</xdr:row>
      <xdr:rowOff>133204</xdr:rowOff>
    </xdr:to>
    <xdr:cxnSp macro="">
      <xdr:nvCxnSpPr>
        <xdr:cNvPr id="233" name="直線コネクタ 232"/>
        <xdr:cNvCxnSpPr/>
      </xdr:nvCxnSpPr>
      <xdr:spPr>
        <a:xfrm>
          <a:off x="3797300" y="16931717"/>
          <a:ext cx="838200" cy="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129617</xdr:rowOff>
    </xdr:from>
    <xdr:to>
      <xdr:col>19</xdr:col>
      <xdr:colOff>177800</xdr:colOff>
      <xdr:row>98</xdr:row>
      <xdr:rowOff>129887</xdr:rowOff>
    </xdr:to>
    <xdr:cxnSp macro="">
      <xdr:nvCxnSpPr>
        <xdr:cNvPr id="236" name="直線コネクタ 235"/>
        <xdr:cNvCxnSpPr/>
      </xdr:nvCxnSpPr>
      <xdr:spPr>
        <a:xfrm flipV="1">
          <a:off x="2908300" y="16931717"/>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129764</xdr:rowOff>
    </xdr:from>
    <xdr:to>
      <xdr:col>15</xdr:col>
      <xdr:colOff>50800</xdr:colOff>
      <xdr:row>98</xdr:row>
      <xdr:rowOff>129887</xdr:rowOff>
    </xdr:to>
    <xdr:cxnSp macro="">
      <xdr:nvCxnSpPr>
        <xdr:cNvPr id="239" name="直線コネクタ 238"/>
        <xdr:cNvCxnSpPr/>
      </xdr:nvCxnSpPr>
      <xdr:spPr>
        <a:xfrm>
          <a:off x="2019300" y="16931864"/>
          <a:ext cx="8890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129764</xdr:rowOff>
    </xdr:from>
    <xdr:to>
      <xdr:col>10</xdr:col>
      <xdr:colOff>114300</xdr:colOff>
      <xdr:row>98</xdr:row>
      <xdr:rowOff>143714</xdr:rowOff>
    </xdr:to>
    <xdr:cxnSp macro="">
      <xdr:nvCxnSpPr>
        <xdr:cNvPr id="242" name="直線コネクタ 241"/>
        <xdr:cNvCxnSpPr/>
      </xdr:nvCxnSpPr>
      <xdr:spPr>
        <a:xfrm flipV="1">
          <a:off x="1130300" y="16931864"/>
          <a:ext cx="889000" cy="1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2463</xdr:rowOff>
    </xdr:from>
    <xdr:ext cx="534377" cy="259045"/>
    <xdr:sp macro="" textlink="">
      <xdr:nvSpPr>
        <xdr:cNvPr id="246" name="テキスト ボックス 245"/>
        <xdr:cNvSpPr txBox="1"/>
      </xdr:nvSpPr>
      <xdr:spPr>
        <a:xfrm>
          <a:off x="863111" y="166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82404</xdr:rowOff>
    </xdr:from>
    <xdr:to>
      <xdr:col>24</xdr:col>
      <xdr:colOff>114300</xdr:colOff>
      <xdr:row>99</xdr:row>
      <xdr:rowOff>12554</xdr:rowOff>
    </xdr:to>
    <xdr:sp macro="" textlink="">
      <xdr:nvSpPr>
        <xdr:cNvPr id="252" name="楕円 251"/>
        <xdr:cNvSpPr/>
      </xdr:nvSpPr>
      <xdr:spPr>
        <a:xfrm>
          <a:off x="4584700" y="168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30863</xdr:rowOff>
    </xdr:from>
    <xdr:ext cx="534377" cy="259045"/>
    <xdr:sp macro="" textlink="">
      <xdr:nvSpPr>
        <xdr:cNvPr id="253" name="衛生費該当値テキスト"/>
        <xdr:cNvSpPr txBox="1"/>
      </xdr:nvSpPr>
      <xdr:spPr>
        <a:xfrm>
          <a:off x="4686300" y="168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78817</xdr:rowOff>
    </xdr:from>
    <xdr:to>
      <xdr:col>20</xdr:col>
      <xdr:colOff>38100</xdr:colOff>
      <xdr:row>99</xdr:row>
      <xdr:rowOff>8967</xdr:rowOff>
    </xdr:to>
    <xdr:sp macro="" textlink="">
      <xdr:nvSpPr>
        <xdr:cNvPr id="254" name="楕円 253"/>
        <xdr:cNvSpPr/>
      </xdr:nvSpPr>
      <xdr:spPr>
        <a:xfrm>
          <a:off x="3746500" y="168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94</xdr:rowOff>
    </xdr:from>
    <xdr:ext cx="534377" cy="259045"/>
    <xdr:sp macro="" textlink="">
      <xdr:nvSpPr>
        <xdr:cNvPr id="255" name="テキスト ボックス 254"/>
        <xdr:cNvSpPr txBox="1"/>
      </xdr:nvSpPr>
      <xdr:spPr>
        <a:xfrm>
          <a:off x="3530111" y="1697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79087</xdr:rowOff>
    </xdr:from>
    <xdr:to>
      <xdr:col>15</xdr:col>
      <xdr:colOff>101600</xdr:colOff>
      <xdr:row>99</xdr:row>
      <xdr:rowOff>9237</xdr:rowOff>
    </xdr:to>
    <xdr:sp macro="" textlink="">
      <xdr:nvSpPr>
        <xdr:cNvPr id="256" name="楕円 255"/>
        <xdr:cNvSpPr/>
      </xdr:nvSpPr>
      <xdr:spPr>
        <a:xfrm>
          <a:off x="2857500" y="1688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364</xdr:rowOff>
    </xdr:from>
    <xdr:ext cx="534377" cy="259045"/>
    <xdr:sp macro="" textlink="">
      <xdr:nvSpPr>
        <xdr:cNvPr id="257" name="テキスト ボックス 256"/>
        <xdr:cNvSpPr txBox="1"/>
      </xdr:nvSpPr>
      <xdr:spPr>
        <a:xfrm>
          <a:off x="2641111" y="1697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78964</xdr:rowOff>
    </xdr:from>
    <xdr:to>
      <xdr:col>10</xdr:col>
      <xdr:colOff>165100</xdr:colOff>
      <xdr:row>99</xdr:row>
      <xdr:rowOff>9114</xdr:rowOff>
    </xdr:to>
    <xdr:sp macro="" textlink="">
      <xdr:nvSpPr>
        <xdr:cNvPr id="258" name="楕円 257"/>
        <xdr:cNvSpPr/>
      </xdr:nvSpPr>
      <xdr:spPr>
        <a:xfrm>
          <a:off x="1968500" y="168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241</xdr:rowOff>
    </xdr:from>
    <xdr:ext cx="534377" cy="259045"/>
    <xdr:sp macro="" textlink="">
      <xdr:nvSpPr>
        <xdr:cNvPr id="259" name="テキスト ボックス 258"/>
        <xdr:cNvSpPr txBox="1"/>
      </xdr:nvSpPr>
      <xdr:spPr>
        <a:xfrm>
          <a:off x="1752111" y="1697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92914</xdr:rowOff>
    </xdr:from>
    <xdr:to>
      <xdr:col>6</xdr:col>
      <xdr:colOff>38100</xdr:colOff>
      <xdr:row>99</xdr:row>
      <xdr:rowOff>23064</xdr:rowOff>
    </xdr:to>
    <xdr:sp macro="" textlink="">
      <xdr:nvSpPr>
        <xdr:cNvPr id="260" name="楕円 259"/>
        <xdr:cNvSpPr/>
      </xdr:nvSpPr>
      <xdr:spPr>
        <a:xfrm>
          <a:off x="1079500" y="1689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14191</xdr:rowOff>
    </xdr:from>
    <xdr:ext cx="534377" cy="259045"/>
    <xdr:sp macro="" textlink="">
      <xdr:nvSpPr>
        <xdr:cNvPr id="261" name="テキスト ボックス 260"/>
        <xdr:cNvSpPr txBox="1"/>
      </xdr:nvSpPr>
      <xdr:spPr>
        <a:xfrm>
          <a:off x="863111" y="1698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171051</xdr:rowOff>
    </xdr:from>
    <xdr:to>
      <xdr:col>54</xdr:col>
      <xdr:colOff>189865</xdr:colOff>
      <xdr:row>39</xdr:row>
      <xdr:rowOff>98878</xdr:rowOff>
    </xdr:to>
    <xdr:cxnSp macro="">
      <xdr:nvCxnSpPr>
        <xdr:cNvPr id="287" name="直線コネクタ 286"/>
        <xdr:cNvCxnSpPr/>
      </xdr:nvCxnSpPr>
      <xdr:spPr>
        <a:xfrm flipV="1">
          <a:off x="10475595" y="5657451"/>
          <a:ext cx="1270" cy="1127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117728</xdr:rowOff>
    </xdr:from>
    <xdr:ext cx="469744" cy="259045"/>
    <xdr:sp macro="" textlink="">
      <xdr:nvSpPr>
        <xdr:cNvPr id="290" name="労働費最大値テキスト"/>
        <xdr:cNvSpPr txBox="1"/>
      </xdr:nvSpPr>
      <xdr:spPr>
        <a:xfrm>
          <a:off x="10528300" y="543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171051</xdr:rowOff>
    </xdr:from>
    <xdr:to>
      <xdr:col>55</xdr:col>
      <xdr:colOff>88900</xdr:colOff>
      <xdr:row>32</xdr:row>
      <xdr:rowOff>171051</xdr:rowOff>
    </xdr:to>
    <xdr:cxnSp macro="">
      <xdr:nvCxnSpPr>
        <xdr:cNvPr id="291" name="直線コネクタ 290"/>
        <xdr:cNvCxnSpPr/>
      </xdr:nvCxnSpPr>
      <xdr:spPr>
        <a:xfrm>
          <a:off x="10388600" y="565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90388</xdr:rowOff>
    </xdr:from>
    <xdr:to>
      <xdr:col>55</xdr:col>
      <xdr:colOff>0</xdr:colOff>
      <xdr:row>39</xdr:row>
      <xdr:rowOff>98878</xdr:rowOff>
    </xdr:to>
    <xdr:cxnSp macro="">
      <xdr:nvCxnSpPr>
        <xdr:cNvPr id="292" name="直線コネクタ 291"/>
        <xdr:cNvCxnSpPr/>
      </xdr:nvCxnSpPr>
      <xdr:spPr>
        <a:xfrm flipV="1">
          <a:off x="9639300" y="6605488"/>
          <a:ext cx="838200" cy="17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67980</xdr:rowOff>
    </xdr:from>
    <xdr:ext cx="378565" cy="259045"/>
    <xdr:sp macro="" textlink="">
      <xdr:nvSpPr>
        <xdr:cNvPr id="293" name="労働費平均値テキスト"/>
        <xdr:cNvSpPr txBox="1"/>
      </xdr:nvSpPr>
      <xdr:spPr>
        <a:xfrm>
          <a:off x="10528300" y="65830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89553</xdr:rowOff>
    </xdr:from>
    <xdr:to>
      <xdr:col>55</xdr:col>
      <xdr:colOff>50800</xdr:colOff>
      <xdr:row>39</xdr:row>
      <xdr:rowOff>19703</xdr:rowOff>
    </xdr:to>
    <xdr:sp macro="" textlink="">
      <xdr:nvSpPr>
        <xdr:cNvPr id="294" name="フローチャート: 判断 293"/>
        <xdr:cNvSpPr/>
      </xdr:nvSpPr>
      <xdr:spPr>
        <a:xfrm>
          <a:off x="10426700" y="660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125004</xdr:rowOff>
    </xdr:from>
    <xdr:to>
      <xdr:col>50</xdr:col>
      <xdr:colOff>114300</xdr:colOff>
      <xdr:row>39</xdr:row>
      <xdr:rowOff>98878</xdr:rowOff>
    </xdr:to>
    <xdr:cxnSp macro="">
      <xdr:nvCxnSpPr>
        <xdr:cNvPr id="295" name="直線コネクタ 294"/>
        <xdr:cNvCxnSpPr/>
      </xdr:nvCxnSpPr>
      <xdr:spPr>
        <a:xfrm>
          <a:off x="8750300" y="6640104"/>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66693</xdr:rowOff>
    </xdr:from>
    <xdr:to>
      <xdr:col>50</xdr:col>
      <xdr:colOff>165100</xdr:colOff>
      <xdr:row>38</xdr:row>
      <xdr:rowOff>168293</xdr:rowOff>
    </xdr:to>
    <xdr:sp macro="" textlink="">
      <xdr:nvSpPr>
        <xdr:cNvPr id="296" name="フローチャート: 判断 295"/>
        <xdr:cNvSpPr/>
      </xdr:nvSpPr>
      <xdr:spPr>
        <a:xfrm>
          <a:off x="9588500" y="658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13370</xdr:rowOff>
    </xdr:from>
    <xdr:ext cx="378565" cy="259045"/>
    <xdr:sp macro="" textlink="">
      <xdr:nvSpPr>
        <xdr:cNvPr id="297" name="テキスト ボックス 296"/>
        <xdr:cNvSpPr txBox="1"/>
      </xdr:nvSpPr>
      <xdr:spPr>
        <a:xfrm>
          <a:off x="9450017" y="6357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125004</xdr:rowOff>
    </xdr:from>
    <xdr:to>
      <xdr:col>45</xdr:col>
      <xdr:colOff>177800</xdr:colOff>
      <xdr:row>39</xdr:row>
      <xdr:rowOff>98878</xdr:rowOff>
    </xdr:to>
    <xdr:cxnSp macro="">
      <xdr:nvCxnSpPr>
        <xdr:cNvPr id="298" name="直線コネクタ 297"/>
        <xdr:cNvCxnSpPr/>
      </xdr:nvCxnSpPr>
      <xdr:spPr>
        <a:xfrm flipV="1">
          <a:off x="7861300" y="6640104"/>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91839</xdr:rowOff>
    </xdr:from>
    <xdr:to>
      <xdr:col>46</xdr:col>
      <xdr:colOff>38100</xdr:colOff>
      <xdr:row>38</xdr:row>
      <xdr:rowOff>21989</xdr:rowOff>
    </xdr:to>
    <xdr:sp macro="" textlink="">
      <xdr:nvSpPr>
        <xdr:cNvPr id="299" name="フローチャート: 判断 298"/>
        <xdr:cNvSpPr/>
      </xdr:nvSpPr>
      <xdr:spPr>
        <a:xfrm>
          <a:off x="8699500" y="643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38516</xdr:rowOff>
    </xdr:from>
    <xdr:ext cx="378565" cy="259045"/>
    <xdr:sp macro="" textlink="">
      <xdr:nvSpPr>
        <xdr:cNvPr id="300" name="テキスト ボックス 299"/>
        <xdr:cNvSpPr txBox="1"/>
      </xdr:nvSpPr>
      <xdr:spPr>
        <a:xfrm>
          <a:off x="8561017" y="6210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20828</xdr:rowOff>
    </xdr:from>
    <xdr:to>
      <xdr:col>41</xdr:col>
      <xdr:colOff>50800</xdr:colOff>
      <xdr:row>39</xdr:row>
      <xdr:rowOff>98878</xdr:rowOff>
    </xdr:to>
    <xdr:cxnSp macro="">
      <xdr:nvCxnSpPr>
        <xdr:cNvPr id="301" name="直線コネクタ 300"/>
        <xdr:cNvCxnSpPr/>
      </xdr:nvCxnSpPr>
      <xdr:spPr>
        <a:xfrm>
          <a:off x="6972300" y="5335778"/>
          <a:ext cx="889000" cy="144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149969</xdr:rowOff>
    </xdr:from>
    <xdr:to>
      <xdr:col>41</xdr:col>
      <xdr:colOff>101600</xdr:colOff>
      <xdr:row>37</xdr:row>
      <xdr:rowOff>80119</xdr:rowOff>
    </xdr:to>
    <xdr:sp macro="" textlink="">
      <xdr:nvSpPr>
        <xdr:cNvPr id="302" name="フローチャート: 判断 301"/>
        <xdr:cNvSpPr/>
      </xdr:nvSpPr>
      <xdr:spPr>
        <a:xfrm>
          <a:off x="7810500" y="632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96646</xdr:rowOff>
    </xdr:from>
    <xdr:ext cx="469744" cy="259045"/>
    <xdr:sp macro="" textlink="">
      <xdr:nvSpPr>
        <xdr:cNvPr id="303" name="テキスト ボックス 302"/>
        <xdr:cNvSpPr txBox="1"/>
      </xdr:nvSpPr>
      <xdr:spPr>
        <a:xfrm>
          <a:off x="7626428" y="609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2358</xdr:rowOff>
    </xdr:from>
    <xdr:to>
      <xdr:col>36</xdr:col>
      <xdr:colOff>165100</xdr:colOff>
      <xdr:row>36</xdr:row>
      <xdr:rowOff>103958</xdr:rowOff>
    </xdr:to>
    <xdr:sp macro="" textlink="">
      <xdr:nvSpPr>
        <xdr:cNvPr id="304" name="フローチャート: 判断 303"/>
        <xdr:cNvSpPr/>
      </xdr:nvSpPr>
      <xdr:spPr>
        <a:xfrm>
          <a:off x="6921500" y="617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95085</xdr:rowOff>
    </xdr:from>
    <xdr:ext cx="469744" cy="259045"/>
    <xdr:sp macro="" textlink="">
      <xdr:nvSpPr>
        <xdr:cNvPr id="305" name="テキスト ボックス 304"/>
        <xdr:cNvSpPr txBox="1"/>
      </xdr:nvSpPr>
      <xdr:spPr>
        <a:xfrm>
          <a:off x="6737428" y="626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39588</xdr:rowOff>
    </xdr:from>
    <xdr:to>
      <xdr:col>55</xdr:col>
      <xdr:colOff>50800</xdr:colOff>
      <xdr:row>38</xdr:row>
      <xdr:rowOff>141188</xdr:rowOff>
    </xdr:to>
    <xdr:sp macro="" textlink="">
      <xdr:nvSpPr>
        <xdr:cNvPr id="311" name="楕円 310"/>
        <xdr:cNvSpPr/>
      </xdr:nvSpPr>
      <xdr:spPr>
        <a:xfrm>
          <a:off x="10426700" y="655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62465</xdr:rowOff>
    </xdr:from>
    <xdr:ext cx="378565" cy="259045"/>
    <xdr:sp macro="" textlink="">
      <xdr:nvSpPr>
        <xdr:cNvPr id="312" name="労働費該当値テキスト"/>
        <xdr:cNvSpPr txBox="1"/>
      </xdr:nvSpPr>
      <xdr:spPr>
        <a:xfrm>
          <a:off x="10528300" y="6406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74204</xdr:rowOff>
    </xdr:from>
    <xdr:to>
      <xdr:col>46</xdr:col>
      <xdr:colOff>38100</xdr:colOff>
      <xdr:row>39</xdr:row>
      <xdr:rowOff>4354</xdr:rowOff>
    </xdr:to>
    <xdr:sp macro="" textlink="">
      <xdr:nvSpPr>
        <xdr:cNvPr id="315" name="楕円 314"/>
        <xdr:cNvSpPr/>
      </xdr:nvSpPr>
      <xdr:spPr>
        <a:xfrm>
          <a:off x="8699500" y="658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166931</xdr:rowOff>
    </xdr:from>
    <xdr:ext cx="378565" cy="259045"/>
    <xdr:sp macro="" textlink="">
      <xdr:nvSpPr>
        <xdr:cNvPr id="316" name="テキスト ボックス 315"/>
        <xdr:cNvSpPr txBox="1"/>
      </xdr:nvSpPr>
      <xdr:spPr>
        <a:xfrm>
          <a:off x="8561017" y="668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141478</xdr:rowOff>
    </xdr:from>
    <xdr:to>
      <xdr:col>36</xdr:col>
      <xdr:colOff>165100</xdr:colOff>
      <xdr:row>31</xdr:row>
      <xdr:rowOff>71628</xdr:rowOff>
    </xdr:to>
    <xdr:sp macro="" textlink="">
      <xdr:nvSpPr>
        <xdr:cNvPr id="319" name="楕円 318"/>
        <xdr:cNvSpPr/>
      </xdr:nvSpPr>
      <xdr:spPr>
        <a:xfrm>
          <a:off x="6921500" y="528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88155</xdr:rowOff>
    </xdr:from>
    <xdr:ext cx="469744" cy="259045"/>
    <xdr:sp macro="" textlink="">
      <xdr:nvSpPr>
        <xdr:cNvPr id="320" name="テキスト ボックス 319"/>
        <xdr:cNvSpPr txBox="1"/>
      </xdr:nvSpPr>
      <xdr:spPr>
        <a:xfrm>
          <a:off x="6737428" y="506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4" name="直線コネクタ 343"/>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5"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6" name="直線コネクタ 345"/>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7"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8" name="直線コネクタ 347"/>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16273</xdr:rowOff>
    </xdr:from>
    <xdr:to>
      <xdr:col>55</xdr:col>
      <xdr:colOff>0</xdr:colOff>
      <xdr:row>58</xdr:row>
      <xdr:rowOff>57600</xdr:rowOff>
    </xdr:to>
    <xdr:cxnSp macro="">
      <xdr:nvCxnSpPr>
        <xdr:cNvPr id="349" name="直線コネクタ 348"/>
        <xdr:cNvCxnSpPr/>
      </xdr:nvCxnSpPr>
      <xdr:spPr>
        <a:xfrm flipV="1">
          <a:off x="9639300" y="9960373"/>
          <a:ext cx="838200" cy="4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50" name="農林水産業費平均値テキスト"/>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51" name="フローチャート: 判断 350"/>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148486</xdr:rowOff>
    </xdr:from>
    <xdr:to>
      <xdr:col>50</xdr:col>
      <xdr:colOff>114300</xdr:colOff>
      <xdr:row>58</xdr:row>
      <xdr:rowOff>57600</xdr:rowOff>
    </xdr:to>
    <xdr:cxnSp macro="">
      <xdr:nvCxnSpPr>
        <xdr:cNvPr id="352" name="直線コネクタ 351"/>
        <xdr:cNvCxnSpPr/>
      </xdr:nvCxnSpPr>
      <xdr:spPr>
        <a:xfrm>
          <a:off x="8750300" y="9921136"/>
          <a:ext cx="889000" cy="8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3" name="フローチャート: 判断 352"/>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146669</xdr:rowOff>
    </xdr:from>
    <xdr:ext cx="534377" cy="259045"/>
    <xdr:sp macro="" textlink="">
      <xdr:nvSpPr>
        <xdr:cNvPr id="354" name="テキスト ボックス 353"/>
        <xdr:cNvSpPr txBox="1"/>
      </xdr:nvSpPr>
      <xdr:spPr>
        <a:xfrm>
          <a:off x="9372111" y="1009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111390</xdr:rowOff>
    </xdr:from>
    <xdr:to>
      <xdr:col>45</xdr:col>
      <xdr:colOff>177800</xdr:colOff>
      <xdr:row>57</xdr:row>
      <xdr:rowOff>148486</xdr:rowOff>
    </xdr:to>
    <xdr:cxnSp macro="">
      <xdr:nvCxnSpPr>
        <xdr:cNvPr id="355" name="直線コネクタ 354"/>
        <xdr:cNvCxnSpPr/>
      </xdr:nvCxnSpPr>
      <xdr:spPr>
        <a:xfrm>
          <a:off x="7861300" y="9884040"/>
          <a:ext cx="889000" cy="3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6" name="フローチャート: 判断 355"/>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157100</xdr:rowOff>
    </xdr:from>
    <xdr:ext cx="534377" cy="259045"/>
    <xdr:sp macro="" textlink="">
      <xdr:nvSpPr>
        <xdr:cNvPr id="357" name="テキスト ボックス 356"/>
        <xdr:cNvSpPr txBox="1"/>
      </xdr:nvSpPr>
      <xdr:spPr>
        <a:xfrm>
          <a:off x="8483111" y="101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111390</xdr:rowOff>
    </xdr:from>
    <xdr:to>
      <xdr:col>41</xdr:col>
      <xdr:colOff>50800</xdr:colOff>
      <xdr:row>58</xdr:row>
      <xdr:rowOff>69175</xdr:rowOff>
    </xdr:to>
    <xdr:cxnSp macro="">
      <xdr:nvCxnSpPr>
        <xdr:cNvPr id="358" name="直線コネクタ 357"/>
        <xdr:cNvCxnSpPr/>
      </xdr:nvCxnSpPr>
      <xdr:spPr>
        <a:xfrm flipV="1">
          <a:off x="6972300" y="9884040"/>
          <a:ext cx="889000" cy="1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9" name="フローチャート: 判断 358"/>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165923</xdr:rowOff>
    </xdr:from>
    <xdr:ext cx="534377" cy="259045"/>
    <xdr:sp macro="" textlink="">
      <xdr:nvSpPr>
        <xdr:cNvPr id="360" name="テキスト ボックス 359"/>
        <xdr:cNvSpPr txBox="1"/>
      </xdr:nvSpPr>
      <xdr:spPr>
        <a:xfrm>
          <a:off x="7594111" y="101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61" name="フローチャート: 判断 360"/>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161577</xdr:rowOff>
    </xdr:from>
    <xdr:ext cx="534377" cy="259045"/>
    <xdr:sp macro="" textlink="">
      <xdr:nvSpPr>
        <xdr:cNvPr id="362" name="テキスト ボックス 361"/>
        <xdr:cNvSpPr txBox="1"/>
      </xdr:nvSpPr>
      <xdr:spPr>
        <a:xfrm>
          <a:off x="6705111" y="101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136923</xdr:rowOff>
    </xdr:from>
    <xdr:to>
      <xdr:col>55</xdr:col>
      <xdr:colOff>50800</xdr:colOff>
      <xdr:row>58</xdr:row>
      <xdr:rowOff>67073</xdr:rowOff>
    </xdr:to>
    <xdr:sp macro="" textlink="">
      <xdr:nvSpPr>
        <xdr:cNvPr id="368" name="楕円 367"/>
        <xdr:cNvSpPr/>
      </xdr:nvSpPr>
      <xdr:spPr>
        <a:xfrm>
          <a:off x="10426700" y="990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159800</xdr:rowOff>
    </xdr:from>
    <xdr:ext cx="599010" cy="259045"/>
    <xdr:sp macro="" textlink="">
      <xdr:nvSpPr>
        <xdr:cNvPr id="369" name="農林水産業費該当値テキスト"/>
        <xdr:cNvSpPr txBox="1"/>
      </xdr:nvSpPr>
      <xdr:spPr>
        <a:xfrm>
          <a:off x="10528300" y="976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6800</xdr:rowOff>
    </xdr:from>
    <xdr:to>
      <xdr:col>50</xdr:col>
      <xdr:colOff>165100</xdr:colOff>
      <xdr:row>58</xdr:row>
      <xdr:rowOff>108400</xdr:rowOff>
    </xdr:to>
    <xdr:sp macro="" textlink="">
      <xdr:nvSpPr>
        <xdr:cNvPr id="370" name="楕円 369"/>
        <xdr:cNvSpPr/>
      </xdr:nvSpPr>
      <xdr:spPr>
        <a:xfrm>
          <a:off x="9588500" y="99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124927</xdr:rowOff>
    </xdr:from>
    <xdr:ext cx="534377" cy="259045"/>
    <xdr:sp macro="" textlink="">
      <xdr:nvSpPr>
        <xdr:cNvPr id="371" name="テキスト ボックス 370"/>
        <xdr:cNvSpPr txBox="1"/>
      </xdr:nvSpPr>
      <xdr:spPr>
        <a:xfrm>
          <a:off x="9372111" y="97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97686</xdr:rowOff>
    </xdr:from>
    <xdr:to>
      <xdr:col>46</xdr:col>
      <xdr:colOff>38100</xdr:colOff>
      <xdr:row>58</xdr:row>
      <xdr:rowOff>27836</xdr:rowOff>
    </xdr:to>
    <xdr:sp macro="" textlink="">
      <xdr:nvSpPr>
        <xdr:cNvPr id="372" name="楕円 371"/>
        <xdr:cNvSpPr/>
      </xdr:nvSpPr>
      <xdr:spPr>
        <a:xfrm>
          <a:off x="8699500" y="987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44363</xdr:rowOff>
    </xdr:from>
    <xdr:ext cx="599010" cy="259045"/>
    <xdr:sp macro="" textlink="">
      <xdr:nvSpPr>
        <xdr:cNvPr id="373" name="テキスト ボックス 372"/>
        <xdr:cNvSpPr txBox="1"/>
      </xdr:nvSpPr>
      <xdr:spPr>
        <a:xfrm>
          <a:off x="8450795" y="964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60590</xdr:rowOff>
    </xdr:from>
    <xdr:to>
      <xdr:col>41</xdr:col>
      <xdr:colOff>101600</xdr:colOff>
      <xdr:row>57</xdr:row>
      <xdr:rowOff>162190</xdr:rowOff>
    </xdr:to>
    <xdr:sp macro="" textlink="">
      <xdr:nvSpPr>
        <xdr:cNvPr id="374" name="楕円 373"/>
        <xdr:cNvSpPr/>
      </xdr:nvSpPr>
      <xdr:spPr>
        <a:xfrm>
          <a:off x="7810500" y="983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7267</xdr:rowOff>
    </xdr:from>
    <xdr:ext cx="599010" cy="259045"/>
    <xdr:sp macro="" textlink="">
      <xdr:nvSpPr>
        <xdr:cNvPr id="375" name="テキスト ボックス 374"/>
        <xdr:cNvSpPr txBox="1"/>
      </xdr:nvSpPr>
      <xdr:spPr>
        <a:xfrm>
          <a:off x="7561795" y="960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18375</xdr:rowOff>
    </xdr:from>
    <xdr:to>
      <xdr:col>36</xdr:col>
      <xdr:colOff>165100</xdr:colOff>
      <xdr:row>58</xdr:row>
      <xdr:rowOff>119975</xdr:rowOff>
    </xdr:to>
    <xdr:sp macro="" textlink="">
      <xdr:nvSpPr>
        <xdr:cNvPr id="376" name="楕円 375"/>
        <xdr:cNvSpPr/>
      </xdr:nvSpPr>
      <xdr:spPr>
        <a:xfrm>
          <a:off x="6921500" y="996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136502</xdr:rowOff>
    </xdr:from>
    <xdr:ext cx="534377" cy="259045"/>
    <xdr:sp macro="" textlink="">
      <xdr:nvSpPr>
        <xdr:cNvPr id="377" name="テキスト ボックス 376"/>
        <xdr:cNvSpPr txBox="1"/>
      </xdr:nvSpPr>
      <xdr:spPr>
        <a:xfrm>
          <a:off x="6705111" y="973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401" name="直線コネクタ 400"/>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2"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3" name="直線コネクタ 402"/>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4"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5" name="直線コネクタ 404"/>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90787</xdr:rowOff>
    </xdr:from>
    <xdr:to>
      <xdr:col>55</xdr:col>
      <xdr:colOff>0</xdr:colOff>
      <xdr:row>77</xdr:row>
      <xdr:rowOff>140698</xdr:rowOff>
    </xdr:to>
    <xdr:cxnSp macro="">
      <xdr:nvCxnSpPr>
        <xdr:cNvPr id="406" name="直線コネクタ 405"/>
        <xdr:cNvCxnSpPr/>
      </xdr:nvCxnSpPr>
      <xdr:spPr>
        <a:xfrm>
          <a:off x="9639300" y="13292437"/>
          <a:ext cx="8382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2672</xdr:rowOff>
    </xdr:from>
    <xdr:ext cx="534377" cy="259045"/>
    <xdr:sp macro="" textlink="">
      <xdr:nvSpPr>
        <xdr:cNvPr id="407" name="商工費平均値テキスト"/>
        <xdr:cNvSpPr txBox="1"/>
      </xdr:nvSpPr>
      <xdr:spPr>
        <a:xfrm>
          <a:off x="10528300" y="13375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8" name="フローチャート: 判断 407"/>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90787</xdr:rowOff>
    </xdr:from>
    <xdr:to>
      <xdr:col>50</xdr:col>
      <xdr:colOff>114300</xdr:colOff>
      <xdr:row>78</xdr:row>
      <xdr:rowOff>60672</xdr:rowOff>
    </xdr:to>
    <xdr:cxnSp macro="">
      <xdr:nvCxnSpPr>
        <xdr:cNvPr id="409" name="直線コネクタ 408"/>
        <xdr:cNvCxnSpPr/>
      </xdr:nvCxnSpPr>
      <xdr:spPr>
        <a:xfrm flipV="1">
          <a:off x="8750300" y="13292437"/>
          <a:ext cx="889000" cy="14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10" name="フローチャート: 判断 409"/>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95521</xdr:rowOff>
    </xdr:from>
    <xdr:ext cx="534377" cy="259045"/>
    <xdr:sp macro="" textlink="">
      <xdr:nvSpPr>
        <xdr:cNvPr id="411" name="テキスト ボックス 410"/>
        <xdr:cNvSpPr txBox="1"/>
      </xdr:nvSpPr>
      <xdr:spPr>
        <a:xfrm>
          <a:off x="9372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36023</xdr:rowOff>
    </xdr:from>
    <xdr:to>
      <xdr:col>45</xdr:col>
      <xdr:colOff>177800</xdr:colOff>
      <xdr:row>78</xdr:row>
      <xdr:rowOff>60672</xdr:rowOff>
    </xdr:to>
    <xdr:cxnSp macro="">
      <xdr:nvCxnSpPr>
        <xdr:cNvPr id="412" name="直線コネクタ 411"/>
        <xdr:cNvCxnSpPr/>
      </xdr:nvCxnSpPr>
      <xdr:spPr>
        <a:xfrm>
          <a:off x="7861300" y="13409123"/>
          <a:ext cx="889000" cy="2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3" name="フローチャート: 判断 412"/>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120522</xdr:rowOff>
    </xdr:from>
    <xdr:ext cx="534377" cy="259045"/>
    <xdr:sp macro="" textlink="">
      <xdr:nvSpPr>
        <xdr:cNvPr id="414" name="テキスト ボックス 413"/>
        <xdr:cNvSpPr txBox="1"/>
      </xdr:nvSpPr>
      <xdr:spPr>
        <a:xfrm>
          <a:off x="8483111" y="134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36023</xdr:rowOff>
    </xdr:from>
    <xdr:to>
      <xdr:col>41</xdr:col>
      <xdr:colOff>50800</xdr:colOff>
      <xdr:row>78</xdr:row>
      <xdr:rowOff>88235</xdr:rowOff>
    </xdr:to>
    <xdr:cxnSp macro="">
      <xdr:nvCxnSpPr>
        <xdr:cNvPr id="415" name="直線コネクタ 414"/>
        <xdr:cNvCxnSpPr/>
      </xdr:nvCxnSpPr>
      <xdr:spPr>
        <a:xfrm flipV="1">
          <a:off x="6972300" y="13409123"/>
          <a:ext cx="889000" cy="5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6" name="フローチャート: 判断 415"/>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109183</xdr:rowOff>
    </xdr:from>
    <xdr:ext cx="534377" cy="259045"/>
    <xdr:sp macro="" textlink="">
      <xdr:nvSpPr>
        <xdr:cNvPr id="417" name="テキスト ボックス 416"/>
        <xdr:cNvSpPr txBox="1"/>
      </xdr:nvSpPr>
      <xdr:spPr>
        <a:xfrm>
          <a:off x="759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8" name="フローチャート: 判断 417"/>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146212</xdr:rowOff>
    </xdr:from>
    <xdr:ext cx="534377" cy="259045"/>
    <xdr:sp macro="" textlink="">
      <xdr:nvSpPr>
        <xdr:cNvPr id="419" name="テキスト ボックス 418"/>
        <xdr:cNvSpPr txBox="1"/>
      </xdr:nvSpPr>
      <xdr:spPr>
        <a:xfrm>
          <a:off x="6705111" y="131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89898</xdr:rowOff>
    </xdr:from>
    <xdr:to>
      <xdr:col>55</xdr:col>
      <xdr:colOff>50800</xdr:colOff>
      <xdr:row>78</xdr:row>
      <xdr:rowOff>20048</xdr:rowOff>
    </xdr:to>
    <xdr:sp macro="" textlink="">
      <xdr:nvSpPr>
        <xdr:cNvPr id="425" name="楕円 424"/>
        <xdr:cNvSpPr/>
      </xdr:nvSpPr>
      <xdr:spPr>
        <a:xfrm>
          <a:off x="10426700" y="132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112775</xdr:rowOff>
    </xdr:from>
    <xdr:ext cx="534377" cy="259045"/>
    <xdr:sp macro="" textlink="">
      <xdr:nvSpPr>
        <xdr:cNvPr id="426" name="商工費該当値テキスト"/>
        <xdr:cNvSpPr txBox="1"/>
      </xdr:nvSpPr>
      <xdr:spPr>
        <a:xfrm>
          <a:off x="10528300" y="1314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39987</xdr:rowOff>
    </xdr:from>
    <xdr:to>
      <xdr:col>50</xdr:col>
      <xdr:colOff>165100</xdr:colOff>
      <xdr:row>77</xdr:row>
      <xdr:rowOff>141587</xdr:rowOff>
    </xdr:to>
    <xdr:sp macro="" textlink="">
      <xdr:nvSpPr>
        <xdr:cNvPr id="427" name="楕円 426"/>
        <xdr:cNvSpPr/>
      </xdr:nvSpPr>
      <xdr:spPr>
        <a:xfrm>
          <a:off x="9588500" y="132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158114</xdr:rowOff>
    </xdr:from>
    <xdr:ext cx="534377" cy="259045"/>
    <xdr:sp macro="" textlink="">
      <xdr:nvSpPr>
        <xdr:cNvPr id="428" name="テキスト ボックス 427"/>
        <xdr:cNvSpPr txBox="1"/>
      </xdr:nvSpPr>
      <xdr:spPr>
        <a:xfrm>
          <a:off x="9372111" y="130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9872</xdr:rowOff>
    </xdr:from>
    <xdr:to>
      <xdr:col>46</xdr:col>
      <xdr:colOff>38100</xdr:colOff>
      <xdr:row>78</xdr:row>
      <xdr:rowOff>111472</xdr:rowOff>
    </xdr:to>
    <xdr:sp macro="" textlink="">
      <xdr:nvSpPr>
        <xdr:cNvPr id="429" name="楕円 428"/>
        <xdr:cNvSpPr/>
      </xdr:nvSpPr>
      <xdr:spPr>
        <a:xfrm>
          <a:off x="8699500" y="1338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127999</xdr:rowOff>
    </xdr:from>
    <xdr:ext cx="534377" cy="259045"/>
    <xdr:sp macro="" textlink="">
      <xdr:nvSpPr>
        <xdr:cNvPr id="430" name="テキスト ボックス 429"/>
        <xdr:cNvSpPr txBox="1"/>
      </xdr:nvSpPr>
      <xdr:spPr>
        <a:xfrm>
          <a:off x="8483111" y="1315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156673</xdr:rowOff>
    </xdr:from>
    <xdr:to>
      <xdr:col>41</xdr:col>
      <xdr:colOff>101600</xdr:colOff>
      <xdr:row>78</xdr:row>
      <xdr:rowOff>86823</xdr:rowOff>
    </xdr:to>
    <xdr:sp macro="" textlink="">
      <xdr:nvSpPr>
        <xdr:cNvPr id="431" name="楕円 430"/>
        <xdr:cNvSpPr/>
      </xdr:nvSpPr>
      <xdr:spPr>
        <a:xfrm>
          <a:off x="7810500" y="1335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103350</xdr:rowOff>
    </xdr:from>
    <xdr:ext cx="534377" cy="259045"/>
    <xdr:sp macro="" textlink="">
      <xdr:nvSpPr>
        <xdr:cNvPr id="432" name="テキスト ボックス 431"/>
        <xdr:cNvSpPr txBox="1"/>
      </xdr:nvSpPr>
      <xdr:spPr>
        <a:xfrm>
          <a:off x="7594111" y="1313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37435</xdr:rowOff>
    </xdr:from>
    <xdr:to>
      <xdr:col>36</xdr:col>
      <xdr:colOff>165100</xdr:colOff>
      <xdr:row>78</xdr:row>
      <xdr:rowOff>139035</xdr:rowOff>
    </xdr:to>
    <xdr:sp macro="" textlink="">
      <xdr:nvSpPr>
        <xdr:cNvPr id="433" name="楕円 432"/>
        <xdr:cNvSpPr/>
      </xdr:nvSpPr>
      <xdr:spPr>
        <a:xfrm>
          <a:off x="6921500" y="1341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130162</xdr:rowOff>
    </xdr:from>
    <xdr:ext cx="534377" cy="259045"/>
    <xdr:sp macro="" textlink="">
      <xdr:nvSpPr>
        <xdr:cNvPr id="434" name="テキスト ボックス 433"/>
        <xdr:cNvSpPr txBox="1"/>
      </xdr:nvSpPr>
      <xdr:spPr>
        <a:xfrm>
          <a:off x="6705111" y="1350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6" name="直線コネクタ 455"/>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7"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8" name="直線コネクタ 457"/>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9"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60" name="直線コネクタ 459"/>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85381</xdr:rowOff>
    </xdr:from>
    <xdr:to>
      <xdr:col>55</xdr:col>
      <xdr:colOff>0</xdr:colOff>
      <xdr:row>98</xdr:row>
      <xdr:rowOff>89012</xdr:rowOff>
    </xdr:to>
    <xdr:cxnSp macro="">
      <xdr:nvCxnSpPr>
        <xdr:cNvPr id="461" name="直線コネクタ 460"/>
        <xdr:cNvCxnSpPr/>
      </xdr:nvCxnSpPr>
      <xdr:spPr>
        <a:xfrm flipV="1">
          <a:off x="9639300" y="16887481"/>
          <a:ext cx="838200" cy="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23739</xdr:rowOff>
    </xdr:from>
    <xdr:ext cx="534377" cy="259045"/>
    <xdr:sp macro="" textlink="">
      <xdr:nvSpPr>
        <xdr:cNvPr id="462" name="土木費平均値テキスト"/>
        <xdr:cNvSpPr txBox="1"/>
      </xdr:nvSpPr>
      <xdr:spPr>
        <a:xfrm>
          <a:off x="10528300" y="1682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3" name="フローチャート: 判断 462"/>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89012</xdr:rowOff>
    </xdr:from>
    <xdr:to>
      <xdr:col>50</xdr:col>
      <xdr:colOff>114300</xdr:colOff>
      <xdr:row>98</xdr:row>
      <xdr:rowOff>95448</xdr:rowOff>
    </xdr:to>
    <xdr:cxnSp macro="">
      <xdr:nvCxnSpPr>
        <xdr:cNvPr id="464" name="直線コネクタ 463"/>
        <xdr:cNvCxnSpPr/>
      </xdr:nvCxnSpPr>
      <xdr:spPr>
        <a:xfrm flipV="1">
          <a:off x="8750300" y="16891112"/>
          <a:ext cx="889000" cy="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5" name="フローチャート: 判断 464"/>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145733</xdr:rowOff>
    </xdr:from>
    <xdr:ext cx="534377" cy="259045"/>
    <xdr:sp macro="" textlink="">
      <xdr:nvSpPr>
        <xdr:cNvPr id="466" name="テキスト ボックス 465"/>
        <xdr:cNvSpPr txBox="1"/>
      </xdr:nvSpPr>
      <xdr:spPr>
        <a:xfrm>
          <a:off x="9372111" y="169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93456</xdr:rowOff>
    </xdr:from>
    <xdr:to>
      <xdr:col>45</xdr:col>
      <xdr:colOff>177800</xdr:colOff>
      <xdr:row>98</xdr:row>
      <xdr:rowOff>95448</xdr:rowOff>
    </xdr:to>
    <xdr:cxnSp macro="">
      <xdr:nvCxnSpPr>
        <xdr:cNvPr id="467" name="直線コネクタ 466"/>
        <xdr:cNvCxnSpPr/>
      </xdr:nvCxnSpPr>
      <xdr:spPr>
        <a:xfrm>
          <a:off x="7861300" y="16895556"/>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8" name="フローチャート: 判断 467"/>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141330</xdr:rowOff>
    </xdr:from>
    <xdr:ext cx="534377" cy="259045"/>
    <xdr:sp macro="" textlink="">
      <xdr:nvSpPr>
        <xdr:cNvPr id="469" name="テキスト ボックス 468"/>
        <xdr:cNvSpPr txBox="1"/>
      </xdr:nvSpPr>
      <xdr:spPr>
        <a:xfrm>
          <a:off x="8483111" y="169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84525</xdr:rowOff>
    </xdr:from>
    <xdr:to>
      <xdr:col>41</xdr:col>
      <xdr:colOff>50800</xdr:colOff>
      <xdr:row>98</xdr:row>
      <xdr:rowOff>93456</xdr:rowOff>
    </xdr:to>
    <xdr:cxnSp macro="">
      <xdr:nvCxnSpPr>
        <xdr:cNvPr id="470" name="直線コネクタ 469"/>
        <xdr:cNvCxnSpPr/>
      </xdr:nvCxnSpPr>
      <xdr:spPr>
        <a:xfrm>
          <a:off x="6972300" y="16886625"/>
          <a:ext cx="889000" cy="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71" name="フローチャート: 判断 470"/>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140567</xdr:rowOff>
    </xdr:from>
    <xdr:ext cx="534377" cy="259045"/>
    <xdr:sp macro="" textlink="">
      <xdr:nvSpPr>
        <xdr:cNvPr id="472" name="テキスト ボックス 471"/>
        <xdr:cNvSpPr txBox="1"/>
      </xdr:nvSpPr>
      <xdr:spPr>
        <a:xfrm>
          <a:off x="7594111" y="1694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3" name="フローチャート: 判断 472"/>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144894</xdr:rowOff>
    </xdr:from>
    <xdr:ext cx="534377" cy="259045"/>
    <xdr:sp macro="" textlink="">
      <xdr:nvSpPr>
        <xdr:cNvPr id="474" name="テキスト ボックス 473"/>
        <xdr:cNvSpPr txBox="1"/>
      </xdr:nvSpPr>
      <xdr:spPr>
        <a:xfrm>
          <a:off x="6705111" y="169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34581</xdr:rowOff>
    </xdr:from>
    <xdr:to>
      <xdr:col>55</xdr:col>
      <xdr:colOff>50800</xdr:colOff>
      <xdr:row>98</xdr:row>
      <xdr:rowOff>136181</xdr:rowOff>
    </xdr:to>
    <xdr:sp macro="" textlink="">
      <xdr:nvSpPr>
        <xdr:cNvPr id="480" name="楕円 479"/>
        <xdr:cNvSpPr/>
      </xdr:nvSpPr>
      <xdr:spPr>
        <a:xfrm>
          <a:off x="10426700" y="1683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165408</xdr:rowOff>
    </xdr:from>
    <xdr:ext cx="599010" cy="259045"/>
    <xdr:sp macro="" textlink="">
      <xdr:nvSpPr>
        <xdr:cNvPr id="481" name="土木費該当値テキスト"/>
        <xdr:cNvSpPr txBox="1"/>
      </xdr:nvSpPr>
      <xdr:spPr>
        <a:xfrm>
          <a:off x="10528300" y="1662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38212</xdr:rowOff>
    </xdr:from>
    <xdr:to>
      <xdr:col>50</xdr:col>
      <xdr:colOff>165100</xdr:colOff>
      <xdr:row>98</xdr:row>
      <xdr:rowOff>139812</xdr:rowOff>
    </xdr:to>
    <xdr:sp macro="" textlink="">
      <xdr:nvSpPr>
        <xdr:cNvPr id="482" name="楕円 481"/>
        <xdr:cNvSpPr/>
      </xdr:nvSpPr>
      <xdr:spPr>
        <a:xfrm>
          <a:off x="9588500" y="1684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156339</xdr:rowOff>
    </xdr:from>
    <xdr:ext cx="599010" cy="259045"/>
    <xdr:sp macro="" textlink="">
      <xdr:nvSpPr>
        <xdr:cNvPr id="483" name="テキスト ボックス 482"/>
        <xdr:cNvSpPr txBox="1"/>
      </xdr:nvSpPr>
      <xdr:spPr>
        <a:xfrm>
          <a:off x="9339795" y="1661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44648</xdr:rowOff>
    </xdr:from>
    <xdr:to>
      <xdr:col>46</xdr:col>
      <xdr:colOff>38100</xdr:colOff>
      <xdr:row>98</xdr:row>
      <xdr:rowOff>146248</xdr:rowOff>
    </xdr:to>
    <xdr:sp macro="" textlink="">
      <xdr:nvSpPr>
        <xdr:cNvPr id="484" name="楕円 483"/>
        <xdr:cNvSpPr/>
      </xdr:nvSpPr>
      <xdr:spPr>
        <a:xfrm>
          <a:off x="8699500" y="168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162775</xdr:rowOff>
    </xdr:from>
    <xdr:ext cx="534377" cy="259045"/>
    <xdr:sp macro="" textlink="">
      <xdr:nvSpPr>
        <xdr:cNvPr id="485" name="テキスト ボックス 484"/>
        <xdr:cNvSpPr txBox="1"/>
      </xdr:nvSpPr>
      <xdr:spPr>
        <a:xfrm>
          <a:off x="8483111" y="1662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42656</xdr:rowOff>
    </xdr:from>
    <xdr:to>
      <xdr:col>41</xdr:col>
      <xdr:colOff>101600</xdr:colOff>
      <xdr:row>98</xdr:row>
      <xdr:rowOff>144256</xdr:rowOff>
    </xdr:to>
    <xdr:sp macro="" textlink="">
      <xdr:nvSpPr>
        <xdr:cNvPr id="486" name="楕円 485"/>
        <xdr:cNvSpPr/>
      </xdr:nvSpPr>
      <xdr:spPr>
        <a:xfrm>
          <a:off x="7810500" y="1684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160783</xdr:rowOff>
    </xdr:from>
    <xdr:ext cx="599010" cy="259045"/>
    <xdr:sp macro="" textlink="">
      <xdr:nvSpPr>
        <xdr:cNvPr id="487" name="テキスト ボックス 486"/>
        <xdr:cNvSpPr txBox="1"/>
      </xdr:nvSpPr>
      <xdr:spPr>
        <a:xfrm>
          <a:off x="7561795" y="16619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33725</xdr:rowOff>
    </xdr:from>
    <xdr:to>
      <xdr:col>36</xdr:col>
      <xdr:colOff>165100</xdr:colOff>
      <xdr:row>98</xdr:row>
      <xdr:rowOff>135325</xdr:rowOff>
    </xdr:to>
    <xdr:sp macro="" textlink="">
      <xdr:nvSpPr>
        <xdr:cNvPr id="488" name="楕円 487"/>
        <xdr:cNvSpPr/>
      </xdr:nvSpPr>
      <xdr:spPr>
        <a:xfrm>
          <a:off x="6921500" y="168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151852</xdr:rowOff>
    </xdr:from>
    <xdr:ext cx="599010" cy="259045"/>
    <xdr:sp macro="" textlink="">
      <xdr:nvSpPr>
        <xdr:cNvPr id="489" name="テキスト ボックス 488"/>
        <xdr:cNvSpPr txBox="1"/>
      </xdr:nvSpPr>
      <xdr:spPr>
        <a:xfrm>
          <a:off x="6672795" y="1661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4" name="直線コネクタ 513"/>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5"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6" name="直線コネクタ 515"/>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7"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8" name="直線コネクタ 517"/>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170637</xdr:rowOff>
    </xdr:from>
    <xdr:to>
      <xdr:col>85</xdr:col>
      <xdr:colOff>127000</xdr:colOff>
      <xdr:row>38</xdr:row>
      <xdr:rowOff>41440</xdr:rowOff>
    </xdr:to>
    <xdr:cxnSp macro="">
      <xdr:nvCxnSpPr>
        <xdr:cNvPr id="519" name="直線コネクタ 518"/>
        <xdr:cNvCxnSpPr/>
      </xdr:nvCxnSpPr>
      <xdr:spPr>
        <a:xfrm flipV="1">
          <a:off x="15481300" y="6514287"/>
          <a:ext cx="838200" cy="4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20" name="消防費平均値テキスト"/>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21" name="フローチャート: 判断 520"/>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170752</xdr:rowOff>
    </xdr:from>
    <xdr:to>
      <xdr:col>81</xdr:col>
      <xdr:colOff>50800</xdr:colOff>
      <xdr:row>38</xdr:row>
      <xdr:rowOff>41440</xdr:rowOff>
    </xdr:to>
    <xdr:cxnSp macro="">
      <xdr:nvCxnSpPr>
        <xdr:cNvPr id="522" name="直線コネクタ 521"/>
        <xdr:cNvCxnSpPr/>
      </xdr:nvCxnSpPr>
      <xdr:spPr>
        <a:xfrm>
          <a:off x="14592300" y="6514402"/>
          <a:ext cx="889000" cy="4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3" name="フローチャート: 判断 522"/>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4" name="テキスト ボックス 523"/>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170752</xdr:rowOff>
    </xdr:from>
    <xdr:to>
      <xdr:col>76</xdr:col>
      <xdr:colOff>114300</xdr:colOff>
      <xdr:row>38</xdr:row>
      <xdr:rowOff>121107</xdr:rowOff>
    </xdr:to>
    <xdr:cxnSp macro="">
      <xdr:nvCxnSpPr>
        <xdr:cNvPr id="525" name="直線コネクタ 524"/>
        <xdr:cNvCxnSpPr/>
      </xdr:nvCxnSpPr>
      <xdr:spPr>
        <a:xfrm flipV="1">
          <a:off x="13703300" y="6514402"/>
          <a:ext cx="889000" cy="12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6" name="フローチャート: 判断 525"/>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7" name="テキスト ボックス 526"/>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121107</xdr:rowOff>
    </xdr:from>
    <xdr:to>
      <xdr:col>71</xdr:col>
      <xdr:colOff>177800</xdr:colOff>
      <xdr:row>38</xdr:row>
      <xdr:rowOff>128860</xdr:rowOff>
    </xdr:to>
    <xdr:cxnSp macro="">
      <xdr:nvCxnSpPr>
        <xdr:cNvPr id="528" name="直線コネクタ 527"/>
        <xdr:cNvCxnSpPr/>
      </xdr:nvCxnSpPr>
      <xdr:spPr>
        <a:xfrm flipV="1">
          <a:off x="12814300" y="6636207"/>
          <a:ext cx="8890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9" name="フローチャート: 判断 528"/>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30" name="テキスト ボックス 529"/>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31" name="フローチャート: 判断 530"/>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3440</xdr:rowOff>
    </xdr:from>
    <xdr:ext cx="534377" cy="259045"/>
    <xdr:sp macro="" textlink="">
      <xdr:nvSpPr>
        <xdr:cNvPr id="532" name="テキスト ボックス 531"/>
        <xdr:cNvSpPr txBox="1"/>
      </xdr:nvSpPr>
      <xdr:spPr>
        <a:xfrm>
          <a:off x="12547111" y="61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119837</xdr:rowOff>
    </xdr:from>
    <xdr:to>
      <xdr:col>85</xdr:col>
      <xdr:colOff>177800</xdr:colOff>
      <xdr:row>38</xdr:row>
      <xdr:rowOff>49988</xdr:rowOff>
    </xdr:to>
    <xdr:sp macro="" textlink="">
      <xdr:nvSpPr>
        <xdr:cNvPr id="538" name="楕円 537"/>
        <xdr:cNvSpPr/>
      </xdr:nvSpPr>
      <xdr:spPr>
        <a:xfrm>
          <a:off x="16268700" y="64634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98264</xdr:rowOff>
    </xdr:from>
    <xdr:ext cx="534377" cy="259045"/>
    <xdr:sp macro="" textlink="">
      <xdr:nvSpPr>
        <xdr:cNvPr id="539" name="消防費該当値テキスト"/>
        <xdr:cNvSpPr txBox="1"/>
      </xdr:nvSpPr>
      <xdr:spPr>
        <a:xfrm>
          <a:off x="16370300" y="644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162090</xdr:rowOff>
    </xdr:from>
    <xdr:to>
      <xdr:col>81</xdr:col>
      <xdr:colOff>101600</xdr:colOff>
      <xdr:row>38</xdr:row>
      <xdr:rowOff>92240</xdr:rowOff>
    </xdr:to>
    <xdr:sp macro="" textlink="">
      <xdr:nvSpPr>
        <xdr:cNvPr id="540" name="楕円 539"/>
        <xdr:cNvSpPr/>
      </xdr:nvSpPr>
      <xdr:spPr>
        <a:xfrm>
          <a:off x="15430500" y="65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83367</xdr:rowOff>
    </xdr:from>
    <xdr:ext cx="534377" cy="259045"/>
    <xdr:sp macro="" textlink="">
      <xdr:nvSpPr>
        <xdr:cNvPr id="541" name="テキスト ボックス 540"/>
        <xdr:cNvSpPr txBox="1"/>
      </xdr:nvSpPr>
      <xdr:spPr>
        <a:xfrm>
          <a:off x="15214111" y="659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119952</xdr:rowOff>
    </xdr:from>
    <xdr:to>
      <xdr:col>76</xdr:col>
      <xdr:colOff>165100</xdr:colOff>
      <xdr:row>38</xdr:row>
      <xdr:rowOff>50102</xdr:rowOff>
    </xdr:to>
    <xdr:sp macro="" textlink="">
      <xdr:nvSpPr>
        <xdr:cNvPr id="542" name="楕円 541"/>
        <xdr:cNvSpPr/>
      </xdr:nvSpPr>
      <xdr:spPr>
        <a:xfrm>
          <a:off x="14541500" y="64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41229</xdr:rowOff>
    </xdr:from>
    <xdr:ext cx="534377" cy="259045"/>
    <xdr:sp macro="" textlink="">
      <xdr:nvSpPr>
        <xdr:cNvPr id="543" name="テキスト ボックス 542"/>
        <xdr:cNvSpPr txBox="1"/>
      </xdr:nvSpPr>
      <xdr:spPr>
        <a:xfrm>
          <a:off x="14325111" y="655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70307</xdr:rowOff>
    </xdr:from>
    <xdr:to>
      <xdr:col>72</xdr:col>
      <xdr:colOff>38100</xdr:colOff>
      <xdr:row>39</xdr:row>
      <xdr:rowOff>457</xdr:rowOff>
    </xdr:to>
    <xdr:sp macro="" textlink="">
      <xdr:nvSpPr>
        <xdr:cNvPr id="544" name="楕円 543"/>
        <xdr:cNvSpPr/>
      </xdr:nvSpPr>
      <xdr:spPr>
        <a:xfrm>
          <a:off x="13652500" y="658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163034</xdr:rowOff>
    </xdr:from>
    <xdr:ext cx="534377" cy="259045"/>
    <xdr:sp macro="" textlink="">
      <xdr:nvSpPr>
        <xdr:cNvPr id="545" name="テキスト ボックス 544"/>
        <xdr:cNvSpPr txBox="1"/>
      </xdr:nvSpPr>
      <xdr:spPr>
        <a:xfrm>
          <a:off x="13436111" y="667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78060</xdr:rowOff>
    </xdr:from>
    <xdr:to>
      <xdr:col>67</xdr:col>
      <xdr:colOff>101600</xdr:colOff>
      <xdr:row>39</xdr:row>
      <xdr:rowOff>8210</xdr:rowOff>
    </xdr:to>
    <xdr:sp macro="" textlink="">
      <xdr:nvSpPr>
        <xdr:cNvPr id="546" name="楕円 545"/>
        <xdr:cNvSpPr/>
      </xdr:nvSpPr>
      <xdr:spPr>
        <a:xfrm>
          <a:off x="12763500" y="65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170787</xdr:rowOff>
    </xdr:from>
    <xdr:ext cx="534377" cy="259045"/>
    <xdr:sp macro="" textlink="">
      <xdr:nvSpPr>
        <xdr:cNvPr id="547" name="テキスト ボックス 546"/>
        <xdr:cNvSpPr txBox="1"/>
      </xdr:nvSpPr>
      <xdr:spPr>
        <a:xfrm>
          <a:off x="12547111" y="668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9" name="直線コネクタ 568"/>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70"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71" name="直線コネクタ 570"/>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2"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3" name="直線コネクタ 572"/>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163099</xdr:rowOff>
    </xdr:from>
    <xdr:to>
      <xdr:col>85</xdr:col>
      <xdr:colOff>127000</xdr:colOff>
      <xdr:row>57</xdr:row>
      <xdr:rowOff>12827</xdr:rowOff>
    </xdr:to>
    <xdr:cxnSp macro="">
      <xdr:nvCxnSpPr>
        <xdr:cNvPr id="574" name="直線コネクタ 573"/>
        <xdr:cNvCxnSpPr/>
      </xdr:nvCxnSpPr>
      <xdr:spPr>
        <a:xfrm>
          <a:off x="15481300" y="9764299"/>
          <a:ext cx="838200" cy="2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5" name="教育費平均値テキスト"/>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6" name="フローチャート: 判断 575"/>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163099</xdr:rowOff>
    </xdr:from>
    <xdr:to>
      <xdr:col>81</xdr:col>
      <xdr:colOff>50800</xdr:colOff>
      <xdr:row>57</xdr:row>
      <xdr:rowOff>48219</xdr:rowOff>
    </xdr:to>
    <xdr:cxnSp macro="">
      <xdr:nvCxnSpPr>
        <xdr:cNvPr id="577" name="直線コネクタ 576"/>
        <xdr:cNvCxnSpPr/>
      </xdr:nvCxnSpPr>
      <xdr:spPr>
        <a:xfrm flipV="1">
          <a:off x="14592300" y="9764299"/>
          <a:ext cx="889000" cy="5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8" name="フローチャート: 判断 577"/>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9" name="テキスト ボックス 578"/>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34037</xdr:rowOff>
    </xdr:from>
    <xdr:to>
      <xdr:col>76</xdr:col>
      <xdr:colOff>114300</xdr:colOff>
      <xdr:row>57</xdr:row>
      <xdr:rowOff>48219</xdr:rowOff>
    </xdr:to>
    <xdr:cxnSp macro="">
      <xdr:nvCxnSpPr>
        <xdr:cNvPr id="580" name="直線コネクタ 579"/>
        <xdr:cNvCxnSpPr/>
      </xdr:nvCxnSpPr>
      <xdr:spPr>
        <a:xfrm>
          <a:off x="13703300" y="9806687"/>
          <a:ext cx="889000" cy="1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81" name="フローチャート: 判断 580"/>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2" name="テキスト ボックス 581"/>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34037</xdr:rowOff>
    </xdr:from>
    <xdr:to>
      <xdr:col>71</xdr:col>
      <xdr:colOff>177800</xdr:colOff>
      <xdr:row>57</xdr:row>
      <xdr:rowOff>58369</xdr:rowOff>
    </xdr:to>
    <xdr:cxnSp macro="">
      <xdr:nvCxnSpPr>
        <xdr:cNvPr id="583" name="直線コネクタ 582"/>
        <xdr:cNvCxnSpPr/>
      </xdr:nvCxnSpPr>
      <xdr:spPr>
        <a:xfrm flipV="1">
          <a:off x="12814300" y="9806687"/>
          <a:ext cx="889000" cy="2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4" name="フローチャート: 判断 583"/>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5" name="テキスト ボックス 584"/>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6" name="フローチャート: 判断 585"/>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17911</xdr:rowOff>
    </xdr:from>
    <xdr:ext cx="534377" cy="259045"/>
    <xdr:sp macro="" textlink="">
      <xdr:nvSpPr>
        <xdr:cNvPr id="587" name="テキスト ボックス 586"/>
        <xdr:cNvSpPr txBox="1"/>
      </xdr:nvSpPr>
      <xdr:spPr>
        <a:xfrm>
          <a:off x="12547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133477</xdr:rowOff>
    </xdr:from>
    <xdr:to>
      <xdr:col>85</xdr:col>
      <xdr:colOff>177800</xdr:colOff>
      <xdr:row>57</xdr:row>
      <xdr:rowOff>63627</xdr:rowOff>
    </xdr:to>
    <xdr:sp macro="" textlink="">
      <xdr:nvSpPr>
        <xdr:cNvPr id="593" name="楕円 592"/>
        <xdr:cNvSpPr/>
      </xdr:nvSpPr>
      <xdr:spPr>
        <a:xfrm>
          <a:off x="16268700" y="973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111904</xdr:rowOff>
    </xdr:from>
    <xdr:ext cx="534377" cy="259045"/>
    <xdr:sp macro="" textlink="">
      <xdr:nvSpPr>
        <xdr:cNvPr id="594" name="教育費該当値テキスト"/>
        <xdr:cNvSpPr txBox="1"/>
      </xdr:nvSpPr>
      <xdr:spPr>
        <a:xfrm>
          <a:off x="16370300" y="971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112299</xdr:rowOff>
    </xdr:from>
    <xdr:to>
      <xdr:col>81</xdr:col>
      <xdr:colOff>101600</xdr:colOff>
      <xdr:row>57</xdr:row>
      <xdr:rowOff>42449</xdr:rowOff>
    </xdr:to>
    <xdr:sp macro="" textlink="">
      <xdr:nvSpPr>
        <xdr:cNvPr id="595" name="楕円 594"/>
        <xdr:cNvSpPr/>
      </xdr:nvSpPr>
      <xdr:spPr>
        <a:xfrm>
          <a:off x="15430500" y="97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33576</xdr:rowOff>
    </xdr:from>
    <xdr:ext cx="534377" cy="259045"/>
    <xdr:sp macro="" textlink="">
      <xdr:nvSpPr>
        <xdr:cNvPr id="596" name="テキスト ボックス 595"/>
        <xdr:cNvSpPr txBox="1"/>
      </xdr:nvSpPr>
      <xdr:spPr>
        <a:xfrm>
          <a:off x="15214111" y="980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168869</xdr:rowOff>
    </xdr:from>
    <xdr:to>
      <xdr:col>76</xdr:col>
      <xdr:colOff>165100</xdr:colOff>
      <xdr:row>57</xdr:row>
      <xdr:rowOff>99019</xdr:rowOff>
    </xdr:to>
    <xdr:sp macro="" textlink="">
      <xdr:nvSpPr>
        <xdr:cNvPr id="597" name="楕円 596"/>
        <xdr:cNvSpPr/>
      </xdr:nvSpPr>
      <xdr:spPr>
        <a:xfrm>
          <a:off x="14541500" y="977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90146</xdr:rowOff>
    </xdr:from>
    <xdr:ext cx="534377" cy="259045"/>
    <xdr:sp macro="" textlink="">
      <xdr:nvSpPr>
        <xdr:cNvPr id="598" name="テキスト ボックス 597"/>
        <xdr:cNvSpPr txBox="1"/>
      </xdr:nvSpPr>
      <xdr:spPr>
        <a:xfrm>
          <a:off x="14325111" y="986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154687</xdr:rowOff>
    </xdr:from>
    <xdr:to>
      <xdr:col>72</xdr:col>
      <xdr:colOff>38100</xdr:colOff>
      <xdr:row>57</xdr:row>
      <xdr:rowOff>84837</xdr:rowOff>
    </xdr:to>
    <xdr:sp macro="" textlink="">
      <xdr:nvSpPr>
        <xdr:cNvPr id="599" name="楕円 598"/>
        <xdr:cNvSpPr/>
      </xdr:nvSpPr>
      <xdr:spPr>
        <a:xfrm>
          <a:off x="13652500" y="975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75964</xdr:rowOff>
    </xdr:from>
    <xdr:ext cx="534377" cy="259045"/>
    <xdr:sp macro="" textlink="">
      <xdr:nvSpPr>
        <xdr:cNvPr id="600" name="テキスト ボックス 599"/>
        <xdr:cNvSpPr txBox="1"/>
      </xdr:nvSpPr>
      <xdr:spPr>
        <a:xfrm>
          <a:off x="13436111" y="984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7569</xdr:rowOff>
    </xdr:from>
    <xdr:to>
      <xdr:col>67</xdr:col>
      <xdr:colOff>101600</xdr:colOff>
      <xdr:row>57</xdr:row>
      <xdr:rowOff>109169</xdr:rowOff>
    </xdr:to>
    <xdr:sp macro="" textlink="">
      <xdr:nvSpPr>
        <xdr:cNvPr id="601" name="楕円 600"/>
        <xdr:cNvSpPr/>
      </xdr:nvSpPr>
      <xdr:spPr>
        <a:xfrm>
          <a:off x="12763500" y="97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100296</xdr:rowOff>
    </xdr:from>
    <xdr:ext cx="534377" cy="259045"/>
    <xdr:sp macro="" textlink="">
      <xdr:nvSpPr>
        <xdr:cNvPr id="602" name="テキスト ボックス 601"/>
        <xdr:cNvSpPr txBox="1"/>
      </xdr:nvSpPr>
      <xdr:spPr>
        <a:xfrm>
          <a:off x="12547111" y="987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4" name="直線コネクタ 623"/>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5"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7"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8" name="直線コネクタ 627"/>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36044</xdr:rowOff>
    </xdr:from>
    <xdr:to>
      <xdr:col>85</xdr:col>
      <xdr:colOff>127000</xdr:colOff>
      <xdr:row>78</xdr:row>
      <xdr:rowOff>80790</xdr:rowOff>
    </xdr:to>
    <xdr:cxnSp macro="">
      <xdr:nvCxnSpPr>
        <xdr:cNvPr id="629" name="直線コネクタ 628"/>
        <xdr:cNvCxnSpPr/>
      </xdr:nvCxnSpPr>
      <xdr:spPr>
        <a:xfrm flipV="1">
          <a:off x="15481300" y="13237694"/>
          <a:ext cx="838200" cy="21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45082</xdr:rowOff>
    </xdr:from>
    <xdr:ext cx="469744" cy="259045"/>
    <xdr:sp macro="" textlink="">
      <xdr:nvSpPr>
        <xdr:cNvPr id="630" name="災害復旧費平均値テキスト"/>
        <xdr:cNvSpPr txBox="1"/>
      </xdr:nvSpPr>
      <xdr:spPr>
        <a:xfrm>
          <a:off x="16370300" y="13418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31" name="フローチャート: 判断 630"/>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80790</xdr:rowOff>
    </xdr:from>
    <xdr:to>
      <xdr:col>81</xdr:col>
      <xdr:colOff>50800</xdr:colOff>
      <xdr:row>78</xdr:row>
      <xdr:rowOff>105463</xdr:rowOff>
    </xdr:to>
    <xdr:cxnSp macro="">
      <xdr:nvCxnSpPr>
        <xdr:cNvPr id="632" name="直線コネクタ 631"/>
        <xdr:cNvCxnSpPr/>
      </xdr:nvCxnSpPr>
      <xdr:spPr>
        <a:xfrm flipV="1">
          <a:off x="14592300" y="13453890"/>
          <a:ext cx="889000" cy="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3" name="フローチャート: 判断 632"/>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159368</xdr:rowOff>
    </xdr:from>
    <xdr:ext cx="469744" cy="259045"/>
    <xdr:sp macro="" textlink="">
      <xdr:nvSpPr>
        <xdr:cNvPr id="634" name="テキスト ボックス 633"/>
        <xdr:cNvSpPr txBox="1"/>
      </xdr:nvSpPr>
      <xdr:spPr>
        <a:xfrm>
          <a:off x="15246428" y="1353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105463</xdr:rowOff>
    </xdr:from>
    <xdr:to>
      <xdr:col>76</xdr:col>
      <xdr:colOff>114300</xdr:colOff>
      <xdr:row>78</xdr:row>
      <xdr:rowOff>129806</xdr:rowOff>
    </xdr:to>
    <xdr:cxnSp macro="">
      <xdr:nvCxnSpPr>
        <xdr:cNvPr id="635" name="直線コネクタ 634"/>
        <xdr:cNvCxnSpPr/>
      </xdr:nvCxnSpPr>
      <xdr:spPr>
        <a:xfrm flipV="1">
          <a:off x="13703300" y="13478563"/>
          <a:ext cx="889000" cy="2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6" name="フローチャート: 判断 635"/>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160576</xdr:rowOff>
    </xdr:from>
    <xdr:ext cx="469744" cy="259045"/>
    <xdr:sp macro="" textlink="">
      <xdr:nvSpPr>
        <xdr:cNvPr id="637" name="テキスト ボックス 636"/>
        <xdr:cNvSpPr txBox="1"/>
      </xdr:nvSpPr>
      <xdr:spPr>
        <a:xfrm>
          <a:off x="14357428" y="1353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118993</xdr:rowOff>
    </xdr:from>
    <xdr:to>
      <xdr:col>71</xdr:col>
      <xdr:colOff>177800</xdr:colOff>
      <xdr:row>78</xdr:row>
      <xdr:rowOff>129806</xdr:rowOff>
    </xdr:to>
    <xdr:cxnSp macro="">
      <xdr:nvCxnSpPr>
        <xdr:cNvPr id="638" name="直線コネクタ 637"/>
        <xdr:cNvCxnSpPr/>
      </xdr:nvCxnSpPr>
      <xdr:spPr>
        <a:xfrm>
          <a:off x="12814300" y="13492093"/>
          <a:ext cx="8890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9" name="フローチャート: 判断 638"/>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40" name="テキスト ボックス 639"/>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41" name="フローチャート: 判断 640"/>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168208</xdr:rowOff>
    </xdr:from>
    <xdr:ext cx="469744" cy="259045"/>
    <xdr:sp macro="" textlink="">
      <xdr:nvSpPr>
        <xdr:cNvPr id="642" name="テキスト ボックス 641"/>
        <xdr:cNvSpPr txBox="1"/>
      </xdr:nvSpPr>
      <xdr:spPr>
        <a:xfrm>
          <a:off x="12579428" y="135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156694</xdr:rowOff>
    </xdr:from>
    <xdr:to>
      <xdr:col>85</xdr:col>
      <xdr:colOff>177800</xdr:colOff>
      <xdr:row>77</xdr:row>
      <xdr:rowOff>86844</xdr:rowOff>
    </xdr:to>
    <xdr:sp macro="" textlink="">
      <xdr:nvSpPr>
        <xdr:cNvPr id="648" name="楕円 647"/>
        <xdr:cNvSpPr/>
      </xdr:nvSpPr>
      <xdr:spPr>
        <a:xfrm>
          <a:off x="16268700" y="1318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8121</xdr:rowOff>
    </xdr:from>
    <xdr:ext cx="599010" cy="259045"/>
    <xdr:sp macro="" textlink="">
      <xdr:nvSpPr>
        <xdr:cNvPr id="649" name="災害復旧費該当値テキスト"/>
        <xdr:cNvSpPr txBox="1"/>
      </xdr:nvSpPr>
      <xdr:spPr>
        <a:xfrm>
          <a:off x="16370300" y="1303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29990</xdr:rowOff>
    </xdr:from>
    <xdr:to>
      <xdr:col>81</xdr:col>
      <xdr:colOff>101600</xdr:colOff>
      <xdr:row>78</xdr:row>
      <xdr:rowOff>131590</xdr:rowOff>
    </xdr:to>
    <xdr:sp macro="" textlink="">
      <xdr:nvSpPr>
        <xdr:cNvPr id="650" name="楕円 649"/>
        <xdr:cNvSpPr/>
      </xdr:nvSpPr>
      <xdr:spPr>
        <a:xfrm>
          <a:off x="15430500" y="1340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148117</xdr:rowOff>
    </xdr:from>
    <xdr:ext cx="534377" cy="259045"/>
    <xdr:sp macro="" textlink="">
      <xdr:nvSpPr>
        <xdr:cNvPr id="651" name="テキスト ボックス 650"/>
        <xdr:cNvSpPr txBox="1"/>
      </xdr:nvSpPr>
      <xdr:spPr>
        <a:xfrm>
          <a:off x="15214111" y="1317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54663</xdr:rowOff>
    </xdr:from>
    <xdr:to>
      <xdr:col>76</xdr:col>
      <xdr:colOff>165100</xdr:colOff>
      <xdr:row>78</xdr:row>
      <xdr:rowOff>156263</xdr:rowOff>
    </xdr:to>
    <xdr:sp macro="" textlink="">
      <xdr:nvSpPr>
        <xdr:cNvPr id="652" name="楕円 651"/>
        <xdr:cNvSpPr/>
      </xdr:nvSpPr>
      <xdr:spPr>
        <a:xfrm>
          <a:off x="14541500" y="1342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1340</xdr:rowOff>
    </xdr:from>
    <xdr:ext cx="534377" cy="259045"/>
    <xdr:sp macro="" textlink="">
      <xdr:nvSpPr>
        <xdr:cNvPr id="653" name="テキスト ボックス 652"/>
        <xdr:cNvSpPr txBox="1"/>
      </xdr:nvSpPr>
      <xdr:spPr>
        <a:xfrm>
          <a:off x="14325111" y="1320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79006</xdr:rowOff>
    </xdr:from>
    <xdr:to>
      <xdr:col>72</xdr:col>
      <xdr:colOff>38100</xdr:colOff>
      <xdr:row>79</xdr:row>
      <xdr:rowOff>9156</xdr:rowOff>
    </xdr:to>
    <xdr:sp macro="" textlink="">
      <xdr:nvSpPr>
        <xdr:cNvPr id="654" name="楕円 653"/>
        <xdr:cNvSpPr/>
      </xdr:nvSpPr>
      <xdr:spPr>
        <a:xfrm>
          <a:off x="13652500" y="1345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283</xdr:rowOff>
    </xdr:from>
    <xdr:ext cx="469744" cy="259045"/>
    <xdr:sp macro="" textlink="">
      <xdr:nvSpPr>
        <xdr:cNvPr id="655" name="テキスト ボックス 654"/>
        <xdr:cNvSpPr txBox="1"/>
      </xdr:nvSpPr>
      <xdr:spPr>
        <a:xfrm>
          <a:off x="13468428" y="1354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68193</xdr:rowOff>
    </xdr:from>
    <xdr:to>
      <xdr:col>67</xdr:col>
      <xdr:colOff>101600</xdr:colOff>
      <xdr:row>78</xdr:row>
      <xdr:rowOff>169793</xdr:rowOff>
    </xdr:to>
    <xdr:sp macro="" textlink="">
      <xdr:nvSpPr>
        <xdr:cNvPr id="656" name="楕円 655"/>
        <xdr:cNvSpPr/>
      </xdr:nvSpPr>
      <xdr:spPr>
        <a:xfrm>
          <a:off x="12763500" y="1344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14870</xdr:rowOff>
    </xdr:from>
    <xdr:ext cx="469744" cy="259045"/>
    <xdr:sp macro="" textlink="">
      <xdr:nvSpPr>
        <xdr:cNvPr id="657" name="テキスト ボックス 656"/>
        <xdr:cNvSpPr txBox="1"/>
      </xdr:nvSpPr>
      <xdr:spPr>
        <a:xfrm>
          <a:off x="12579428" y="1321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9" name="直線コネクタ 678"/>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80"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81" name="直線コネクタ 680"/>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2"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3" name="直線コネクタ 682"/>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83214</xdr:rowOff>
    </xdr:from>
    <xdr:to>
      <xdr:col>85</xdr:col>
      <xdr:colOff>127000</xdr:colOff>
      <xdr:row>96</xdr:row>
      <xdr:rowOff>84539</xdr:rowOff>
    </xdr:to>
    <xdr:cxnSp macro="">
      <xdr:nvCxnSpPr>
        <xdr:cNvPr id="684" name="直線コネクタ 683"/>
        <xdr:cNvCxnSpPr/>
      </xdr:nvCxnSpPr>
      <xdr:spPr>
        <a:xfrm flipV="1">
          <a:off x="15481300" y="16542414"/>
          <a:ext cx="8382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95243</xdr:rowOff>
    </xdr:from>
    <xdr:ext cx="534377" cy="259045"/>
    <xdr:sp macro="" textlink="">
      <xdr:nvSpPr>
        <xdr:cNvPr id="685" name="公債費平均値テキスト"/>
        <xdr:cNvSpPr txBox="1"/>
      </xdr:nvSpPr>
      <xdr:spPr>
        <a:xfrm>
          <a:off x="16370300" y="16554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6" name="フローチャート: 判断 685"/>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46020</xdr:rowOff>
    </xdr:from>
    <xdr:to>
      <xdr:col>81</xdr:col>
      <xdr:colOff>50800</xdr:colOff>
      <xdr:row>96</xdr:row>
      <xdr:rowOff>84539</xdr:rowOff>
    </xdr:to>
    <xdr:cxnSp macro="">
      <xdr:nvCxnSpPr>
        <xdr:cNvPr id="687" name="直線コネクタ 686"/>
        <xdr:cNvCxnSpPr/>
      </xdr:nvCxnSpPr>
      <xdr:spPr>
        <a:xfrm>
          <a:off x="14592300" y="16505220"/>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8" name="フローチャート: 判断 687"/>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32731</xdr:rowOff>
    </xdr:from>
    <xdr:ext cx="534377" cy="259045"/>
    <xdr:sp macro="" textlink="">
      <xdr:nvSpPr>
        <xdr:cNvPr id="689" name="テキスト ボックス 688"/>
        <xdr:cNvSpPr txBox="1"/>
      </xdr:nvSpPr>
      <xdr:spPr>
        <a:xfrm>
          <a:off x="15214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46020</xdr:rowOff>
    </xdr:from>
    <xdr:to>
      <xdr:col>76</xdr:col>
      <xdr:colOff>114300</xdr:colOff>
      <xdr:row>96</xdr:row>
      <xdr:rowOff>71056</xdr:rowOff>
    </xdr:to>
    <xdr:cxnSp macro="">
      <xdr:nvCxnSpPr>
        <xdr:cNvPr id="690" name="直線コネクタ 689"/>
        <xdr:cNvCxnSpPr/>
      </xdr:nvCxnSpPr>
      <xdr:spPr>
        <a:xfrm flipV="1">
          <a:off x="13703300" y="16505220"/>
          <a:ext cx="889000" cy="2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91" name="フローチャート: 判断 690"/>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37481</xdr:rowOff>
    </xdr:from>
    <xdr:ext cx="534377" cy="259045"/>
    <xdr:sp macro="" textlink="">
      <xdr:nvSpPr>
        <xdr:cNvPr id="692" name="テキスト ボックス 691"/>
        <xdr:cNvSpPr txBox="1"/>
      </xdr:nvSpPr>
      <xdr:spPr>
        <a:xfrm>
          <a:off x="14325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71056</xdr:rowOff>
    </xdr:from>
    <xdr:to>
      <xdr:col>71</xdr:col>
      <xdr:colOff>177800</xdr:colOff>
      <xdr:row>96</xdr:row>
      <xdr:rowOff>93833</xdr:rowOff>
    </xdr:to>
    <xdr:cxnSp macro="">
      <xdr:nvCxnSpPr>
        <xdr:cNvPr id="693" name="直線コネクタ 692"/>
        <xdr:cNvCxnSpPr/>
      </xdr:nvCxnSpPr>
      <xdr:spPr>
        <a:xfrm flipV="1">
          <a:off x="12814300" y="16530256"/>
          <a:ext cx="889000" cy="2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4" name="フローチャート: 判断 693"/>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40064</xdr:rowOff>
    </xdr:from>
    <xdr:ext cx="534377" cy="259045"/>
    <xdr:sp macro="" textlink="">
      <xdr:nvSpPr>
        <xdr:cNvPr id="695" name="テキスト ボックス 694"/>
        <xdr:cNvSpPr txBox="1"/>
      </xdr:nvSpPr>
      <xdr:spPr>
        <a:xfrm>
          <a:off x="13436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6" name="フローチャート: 判断 695"/>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22705</xdr:rowOff>
    </xdr:from>
    <xdr:ext cx="534377" cy="259045"/>
    <xdr:sp macro="" textlink="">
      <xdr:nvSpPr>
        <xdr:cNvPr id="697" name="テキスト ボックス 696"/>
        <xdr:cNvSpPr txBox="1"/>
      </xdr:nvSpPr>
      <xdr:spPr>
        <a:xfrm>
          <a:off x="12547111" y="166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32414</xdr:rowOff>
    </xdr:from>
    <xdr:to>
      <xdr:col>85</xdr:col>
      <xdr:colOff>177800</xdr:colOff>
      <xdr:row>96</xdr:row>
      <xdr:rowOff>134014</xdr:rowOff>
    </xdr:to>
    <xdr:sp macro="" textlink="">
      <xdr:nvSpPr>
        <xdr:cNvPr id="703" name="楕円 702"/>
        <xdr:cNvSpPr/>
      </xdr:nvSpPr>
      <xdr:spPr>
        <a:xfrm>
          <a:off x="16268700" y="1649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55291</xdr:rowOff>
    </xdr:from>
    <xdr:ext cx="534377" cy="259045"/>
    <xdr:sp macro="" textlink="">
      <xdr:nvSpPr>
        <xdr:cNvPr id="704" name="公債費該当値テキスト"/>
        <xdr:cNvSpPr txBox="1"/>
      </xdr:nvSpPr>
      <xdr:spPr>
        <a:xfrm>
          <a:off x="16370300" y="1634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33739</xdr:rowOff>
    </xdr:from>
    <xdr:to>
      <xdr:col>81</xdr:col>
      <xdr:colOff>101600</xdr:colOff>
      <xdr:row>96</xdr:row>
      <xdr:rowOff>135339</xdr:rowOff>
    </xdr:to>
    <xdr:sp macro="" textlink="">
      <xdr:nvSpPr>
        <xdr:cNvPr id="705" name="楕円 704"/>
        <xdr:cNvSpPr/>
      </xdr:nvSpPr>
      <xdr:spPr>
        <a:xfrm>
          <a:off x="15430500" y="1649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151866</xdr:rowOff>
    </xdr:from>
    <xdr:ext cx="534377" cy="259045"/>
    <xdr:sp macro="" textlink="">
      <xdr:nvSpPr>
        <xdr:cNvPr id="706" name="テキスト ボックス 705"/>
        <xdr:cNvSpPr txBox="1"/>
      </xdr:nvSpPr>
      <xdr:spPr>
        <a:xfrm>
          <a:off x="15214111" y="1626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166670</xdr:rowOff>
    </xdr:from>
    <xdr:to>
      <xdr:col>76</xdr:col>
      <xdr:colOff>165100</xdr:colOff>
      <xdr:row>96</xdr:row>
      <xdr:rowOff>96820</xdr:rowOff>
    </xdr:to>
    <xdr:sp macro="" textlink="">
      <xdr:nvSpPr>
        <xdr:cNvPr id="707" name="楕円 706"/>
        <xdr:cNvSpPr/>
      </xdr:nvSpPr>
      <xdr:spPr>
        <a:xfrm>
          <a:off x="14541500" y="164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113347</xdr:rowOff>
    </xdr:from>
    <xdr:ext cx="534377" cy="259045"/>
    <xdr:sp macro="" textlink="">
      <xdr:nvSpPr>
        <xdr:cNvPr id="708" name="テキスト ボックス 707"/>
        <xdr:cNvSpPr txBox="1"/>
      </xdr:nvSpPr>
      <xdr:spPr>
        <a:xfrm>
          <a:off x="14325111" y="162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20256</xdr:rowOff>
    </xdr:from>
    <xdr:to>
      <xdr:col>72</xdr:col>
      <xdr:colOff>38100</xdr:colOff>
      <xdr:row>96</xdr:row>
      <xdr:rowOff>121856</xdr:rowOff>
    </xdr:to>
    <xdr:sp macro="" textlink="">
      <xdr:nvSpPr>
        <xdr:cNvPr id="709" name="楕円 708"/>
        <xdr:cNvSpPr/>
      </xdr:nvSpPr>
      <xdr:spPr>
        <a:xfrm>
          <a:off x="13652500" y="164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138383</xdr:rowOff>
    </xdr:from>
    <xdr:ext cx="534377" cy="259045"/>
    <xdr:sp macro="" textlink="">
      <xdr:nvSpPr>
        <xdr:cNvPr id="710" name="テキスト ボックス 709"/>
        <xdr:cNvSpPr txBox="1"/>
      </xdr:nvSpPr>
      <xdr:spPr>
        <a:xfrm>
          <a:off x="13436111" y="1625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43033</xdr:rowOff>
    </xdr:from>
    <xdr:to>
      <xdr:col>67</xdr:col>
      <xdr:colOff>101600</xdr:colOff>
      <xdr:row>96</xdr:row>
      <xdr:rowOff>144633</xdr:rowOff>
    </xdr:to>
    <xdr:sp macro="" textlink="">
      <xdr:nvSpPr>
        <xdr:cNvPr id="711" name="楕円 710"/>
        <xdr:cNvSpPr/>
      </xdr:nvSpPr>
      <xdr:spPr>
        <a:xfrm>
          <a:off x="12763500" y="1650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161160</xdr:rowOff>
    </xdr:from>
    <xdr:ext cx="534377" cy="259045"/>
    <xdr:sp macro="" textlink="">
      <xdr:nvSpPr>
        <xdr:cNvPr id="712" name="テキスト ボックス 711"/>
        <xdr:cNvSpPr txBox="1"/>
      </xdr:nvSpPr>
      <xdr:spPr>
        <a:xfrm>
          <a:off x="12547111" y="1627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4" name="直線コネクタ 733"/>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7"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8" name="直線コネクタ 737"/>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40"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41" name="フローチャート: 判断 740"/>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3" name="フローチャート: 判断 742"/>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4" name="テキスト ボックス 743"/>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6" name="フローチャート: 判断 745"/>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7" name="テキスト ボックス 746"/>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9" name="フローチャート: 判断 748"/>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50" name="テキスト ボックス 749"/>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51" name="フローチャート: 判断 750"/>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2" name="テキスト ボックス 751"/>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9"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強化したふるさと納税に要する経費、農林水産業費については農家等の農業用機械等導入に要する経費や農林漁業体験実習館の改修事業に要する経費、商工費については若あゆ大規模改修事業に要する経費が大きいものとなっており、コスト高となっている。また、災害復旧事業費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月豪雨によるものであり、町内全域にかかる農地や道路、公共施設等が被害を受け、その復旧に要した経費となっている。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山形県舟形町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財政調整基金は取り崩した分を全額積み戻す形で対応している他、平成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豪雨災害による復旧経費に対し、財政調整基金を取り崩して対応したこと、また、将来の財政運営を考慮して公共施設等整備基金へ積み替えを行ったことにより大幅に減少している。実質収支額について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程度が望ましいとされているが、当町の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ヵ年平均値で約</a:t>
          </a:r>
          <a:r>
            <a:rPr kumimoji="1" lang="en-US" altLang="ja-JP" sz="1400">
              <a:latin typeface="ＭＳ ゴシック" pitchFamily="49" charset="-128"/>
              <a:ea typeface="ＭＳ ゴシック" pitchFamily="49" charset="-128"/>
            </a:rPr>
            <a:t>8.8%</a:t>
          </a:r>
          <a:r>
            <a:rPr kumimoji="1" lang="ja-JP" altLang="en-US" sz="1400">
              <a:latin typeface="ＭＳ ゴシック" pitchFamily="49" charset="-128"/>
              <a:ea typeface="ＭＳ ゴシック" pitchFamily="49" charset="-128"/>
            </a:rPr>
            <a:t>となっている。歳入確保と歳出削減に努め、適正な財政運営に努める。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山形県舟形町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一般会計及び全ての特別会計において、赤字は生じていない。　今後とも、各会計で適正な財政運営、企業経営を行っていく。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5581484</v>
      </c>
      <c r="BO4" s="461"/>
      <c r="BP4" s="461"/>
      <c r="BQ4" s="461"/>
      <c r="BR4" s="461"/>
      <c r="BS4" s="461"/>
      <c r="BT4" s="461"/>
      <c r="BU4" s="462"/>
      <c r="BV4" s="460">
        <v>5830634</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6.4</v>
      </c>
      <c r="CU4" s="642"/>
      <c r="CV4" s="642"/>
      <c r="CW4" s="642"/>
      <c r="CX4" s="642"/>
      <c r="CY4" s="642"/>
      <c r="CZ4" s="642"/>
      <c r="DA4" s="643"/>
      <c r="DB4" s="641">
        <v>9</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5301519</v>
      </c>
      <c r="BO5" s="466"/>
      <c r="BP5" s="466"/>
      <c r="BQ5" s="466"/>
      <c r="BR5" s="466"/>
      <c r="BS5" s="466"/>
      <c r="BT5" s="466"/>
      <c r="BU5" s="467"/>
      <c r="BV5" s="465">
        <v>5598797</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87.6</v>
      </c>
      <c r="CU5" s="436"/>
      <c r="CV5" s="436"/>
      <c r="CW5" s="436"/>
      <c r="CX5" s="436"/>
      <c r="CY5" s="436"/>
      <c r="CZ5" s="436"/>
      <c r="DA5" s="437"/>
      <c r="DB5" s="435">
        <v>84.9</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279965</v>
      </c>
      <c r="BO6" s="466"/>
      <c r="BP6" s="466"/>
      <c r="BQ6" s="466"/>
      <c r="BR6" s="466"/>
      <c r="BS6" s="466"/>
      <c r="BT6" s="466"/>
      <c r="BU6" s="467"/>
      <c r="BV6" s="465">
        <v>231837</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91.2</v>
      </c>
      <c r="CU6" s="616"/>
      <c r="CV6" s="616"/>
      <c r="CW6" s="616"/>
      <c r="CX6" s="616"/>
      <c r="CY6" s="616"/>
      <c r="CZ6" s="616"/>
      <c r="DA6" s="617"/>
      <c r="DB6" s="615">
        <v>88.6</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101</v>
      </c>
      <c r="AV7" s="523"/>
      <c r="AW7" s="523"/>
      <c r="AX7" s="523"/>
      <c r="AY7" s="445" t="s">
        <v>105</v>
      </c>
      <c r="AZ7" s="446"/>
      <c r="BA7" s="446"/>
      <c r="BB7" s="446"/>
      <c r="BC7" s="446"/>
      <c r="BD7" s="446"/>
      <c r="BE7" s="446"/>
      <c r="BF7" s="446"/>
      <c r="BG7" s="446"/>
      <c r="BH7" s="446"/>
      <c r="BI7" s="446"/>
      <c r="BJ7" s="446"/>
      <c r="BK7" s="446"/>
      <c r="BL7" s="446"/>
      <c r="BM7" s="447"/>
      <c r="BN7" s="465">
        <v>117009</v>
      </c>
      <c r="BO7" s="466"/>
      <c r="BP7" s="466"/>
      <c r="BQ7" s="466"/>
      <c r="BR7" s="466"/>
      <c r="BS7" s="466"/>
      <c r="BT7" s="466"/>
      <c r="BU7" s="467"/>
      <c r="BV7" s="465">
        <v>1813</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2544921</v>
      </c>
      <c r="CU7" s="466"/>
      <c r="CV7" s="466"/>
      <c r="CW7" s="466"/>
      <c r="CX7" s="466"/>
      <c r="CY7" s="466"/>
      <c r="CZ7" s="466"/>
      <c r="DA7" s="467"/>
      <c r="DB7" s="465">
        <v>2564762</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162956</v>
      </c>
      <c r="BO8" s="466"/>
      <c r="BP8" s="466"/>
      <c r="BQ8" s="466"/>
      <c r="BR8" s="466"/>
      <c r="BS8" s="466"/>
      <c r="BT8" s="466"/>
      <c r="BU8" s="467"/>
      <c r="BV8" s="465">
        <v>230024</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0.21</v>
      </c>
      <c r="CU8" s="579"/>
      <c r="CV8" s="579"/>
      <c r="CW8" s="579"/>
      <c r="CX8" s="579"/>
      <c r="CY8" s="579"/>
      <c r="CZ8" s="579"/>
      <c r="DA8" s="580"/>
      <c r="DB8" s="578">
        <v>0.21</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5631</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-67068</v>
      </c>
      <c r="BO9" s="466"/>
      <c r="BP9" s="466"/>
      <c r="BQ9" s="466"/>
      <c r="BR9" s="466"/>
      <c r="BS9" s="466"/>
      <c r="BT9" s="466"/>
      <c r="BU9" s="467"/>
      <c r="BV9" s="465">
        <v>-34723</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12.4</v>
      </c>
      <c r="CU9" s="436"/>
      <c r="CV9" s="436"/>
      <c r="CW9" s="436"/>
      <c r="CX9" s="436"/>
      <c r="CY9" s="436"/>
      <c r="CZ9" s="436"/>
      <c r="DA9" s="437"/>
      <c r="DB9" s="435">
        <v>13.7</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6164</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331929</v>
      </c>
      <c r="BO10" s="466"/>
      <c r="BP10" s="466"/>
      <c r="BQ10" s="466"/>
      <c r="BR10" s="466"/>
      <c r="BS10" s="466"/>
      <c r="BT10" s="466"/>
      <c r="BU10" s="467"/>
      <c r="BV10" s="465">
        <v>235288</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c r="A12" s="186"/>
      <c r="B12" s="581" t="s">
        <v>130</v>
      </c>
      <c r="C12" s="582"/>
      <c r="D12" s="582"/>
      <c r="E12" s="582"/>
      <c r="F12" s="582"/>
      <c r="G12" s="582"/>
      <c r="H12" s="582"/>
      <c r="I12" s="582"/>
      <c r="J12" s="582"/>
      <c r="K12" s="583"/>
      <c r="L12" s="590" t="s">
        <v>131</v>
      </c>
      <c r="M12" s="591"/>
      <c r="N12" s="591"/>
      <c r="O12" s="591"/>
      <c r="P12" s="591"/>
      <c r="Q12" s="592"/>
      <c r="R12" s="593">
        <v>5378</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633552</v>
      </c>
      <c r="BO12" s="466"/>
      <c r="BP12" s="466"/>
      <c r="BQ12" s="466"/>
      <c r="BR12" s="466"/>
      <c r="BS12" s="466"/>
      <c r="BT12" s="466"/>
      <c r="BU12" s="467"/>
      <c r="BV12" s="465">
        <v>282582</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139</v>
      </c>
      <c r="N13" s="566"/>
      <c r="O13" s="566"/>
      <c r="P13" s="566"/>
      <c r="Q13" s="567"/>
      <c r="R13" s="568">
        <v>5349</v>
      </c>
      <c r="S13" s="569"/>
      <c r="T13" s="569"/>
      <c r="U13" s="569"/>
      <c r="V13" s="570"/>
      <c r="W13" s="556" t="s">
        <v>140</v>
      </c>
      <c r="X13" s="478"/>
      <c r="Y13" s="478"/>
      <c r="Z13" s="478"/>
      <c r="AA13" s="478"/>
      <c r="AB13" s="479"/>
      <c r="AC13" s="441">
        <v>520</v>
      </c>
      <c r="AD13" s="442"/>
      <c r="AE13" s="442"/>
      <c r="AF13" s="442"/>
      <c r="AG13" s="443"/>
      <c r="AH13" s="441">
        <v>519</v>
      </c>
      <c r="AI13" s="442"/>
      <c r="AJ13" s="442"/>
      <c r="AK13" s="442"/>
      <c r="AL13" s="444"/>
      <c r="AM13" s="534" t="s">
        <v>141</v>
      </c>
      <c r="AN13" s="439"/>
      <c r="AO13" s="439"/>
      <c r="AP13" s="439"/>
      <c r="AQ13" s="439"/>
      <c r="AR13" s="439"/>
      <c r="AS13" s="439"/>
      <c r="AT13" s="440"/>
      <c r="AU13" s="522" t="s">
        <v>115</v>
      </c>
      <c r="AV13" s="523"/>
      <c r="AW13" s="523"/>
      <c r="AX13" s="523"/>
      <c r="AY13" s="445" t="s">
        <v>142</v>
      </c>
      <c r="AZ13" s="446"/>
      <c r="BA13" s="446"/>
      <c r="BB13" s="446"/>
      <c r="BC13" s="446"/>
      <c r="BD13" s="446"/>
      <c r="BE13" s="446"/>
      <c r="BF13" s="446"/>
      <c r="BG13" s="446"/>
      <c r="BH13" s="446"/>
      <c r="BI13" s="446"/>
      <c r="BJ13" s="446"/>
      <c r="BK13" s="446"/>
      <c r="BL13" s="446"/>
      <c r="BM13" s="447"/>
      <c r="BN13" s="465">
        <v>-368691</v>
      </c>
      <c r="BO13" s="466"/>
      <c r="BP13" s="466"/>
      <c r="BQ13" s="466"/>
      <c r="BR13" s="466"/>
      <c r="BS13" s="466"/>
      <c r="BT13" s="466"/>
      <c r="BU13" s="467"/>
      <c r="BV13" s="465">
        <v>-82017</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12.5</v>
      </c>
      <c r="CU13" s="436"/>
      <c r="CV13" s="436"/>
      <c r="CW13" s="436"/>
      <c r="CX13" s="436"/>
      <c r="CY13" s="436"/>
      <c r="CZ13" s="436"/>
      <c r="DA13" s="437"/>
      <c r="DB13" s="435">
        <v>12.1</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144</v>
      </c>
      <c r="M14" s="599"/>
      <c r="N14" s="599"/>
      <c r="O14" s="599"/>
      <c r="P14" s="599"/>
      <c r="Q14" s="600"/>
      <c r="R14" s="568">
        <v>5511</v>
      </c>
      <c r="S14" s="569"/>
      <c r="T14" s="569"/>
      <c r="U14" s="569"/>
      <c r="V14" s="570"/>
      <c r="W14" s="571"/>
      <c r="X14" s="481"/>
      <c r="Y14" s="481"/>
      <c r="Z14" s="481"/>
      <c r="AA14" s="481"/>
      <c r="AB14" s="482"/>
      <c r="AC14" s="561">
        <v>19.100000000000001</v>
      </c>
      <c r="AD14" s="562"/>
      <c r="AE14" s="562"/>
      <c r="AF14" s="562"/>
      <c r="AG14" s="563"/>
      <c r="AH14" s="561">
        <v>18.2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27</v>
      </c>
      <c r="CU14" s="573"/>
      <c r="CV14" s="573"/>
      <c r="CW14" s="573"/>
      <c r="CX14" s="573"/>
      <c r="CY14" s="573"/>
      <c r="CZ14" s="573"/>
      <c r="DA14" s="574"/>
      <c r="DB14" s="572">
        <v>15.4</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139</v>
      </c>
      <c r="N15" s="566"/>
      <c r="O15" s="566"/>
      <c r="P15" s="566"/>
      <c r="Q15" s="567"/>
      <c r="R15" s="568">
        <v>5481</v>
      </c>
      <c r="S15" s="569"/>
      <c r="T15" s="569"/>
      <c r="U15" s="569"/>
      <c r="V15" s="570"/>
      <c r="W15" s="556" t="s">
        <v>146</v>
      </c>
      <c r="X15" s="478"/>
      <c r="Y15" s="478"/>
      <c r="Z15" s="478"/>
      <c r="AA15" s="478"/>
      <c r="AB15" s="479"/>
      <c r="AC15" s="441">
        <v>823</v>
      </c>
      <c r="AD15" s="442"/>
      <c r="AE15" s="442"/>
      <c r="AF15" s="442"/>
      <c r="AG15" s="443"/>
      <c r="AH15" s="441">
        <v>889</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501285</v>
      </c>
      <c r="BO15" s="461"/>
      <c r="BP15" s="461"/>
      <c r="BQ15" s="461"/>
      <c r="BR15" s="461"/>
      <c r="BS15" s="461"/>
      <c r="BT15" s="461"/>
      <c r="BU15" s="462"/>
      <c r="BV15" s="460">
        <v>488563</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30.3</v>
      </c>
      <c r="AD16" s="562"/>
      <c r="AE16" s="562"/>
      <c r="AF16" s="562"/>
      <c r="AG16" s="563"/>
      <c r="AH16" s="561">
        <v>31.1</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2315742</v>
      </c>
      <c r="BO16" s="466"/>
      <c r="BP16" s="466"/>
      <c r="BQ16" s="466"/>
      <c r="BR16" s="466"/>
      <c r="BS16" s="466"/>
      <c r="BT16" s="466"/>
      <c r="BU16" s="467"/>
      <c r="BV16" s="465">
        <v>2336939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152</v>
      </c>
      <c r="N17" s="551"/>
      <c r="O17" s="551"/>
      <c r="P17" s="551"/>
      <c r="Q17" s="552"/>
      <c r="R17" s="553" t="s">
        <v>150</v>
      </c>
      <c r="S17" s="554"/>
      <c r="T17" s="554"/>
      <c r="U17" s="554"/>
      <c r="V17" s="555"/>
      <c r="W17" s="556" t="s">
        <v>153</v>
      </c>
      <c r="X17" s="478"/>
      <c r="Y17" s="478"/>
      <c r="Z17" s="478"/>
      <c r="AA17" s="478"/>
      <c r="AB17" s="479"/>
      <c r="AC17" s="441">
        <v>1374</v>
      </c>
      <c r="AD17" s="442"/>
      <c r="AE17" s="442"/>
      <c r="AF17" s="442"/>
      <c r="AG17" s="443"/>
      <c r="AH17" s="441">
        <v>1449</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628139</v>
      </c>
      <c r="BO17" s="466"/>
      <c r="BP17" s="466"/>
      <c r="BQ17" s="466"/>
      <c r="BR17" s="466"/>
      <c r="BS17" s="466"/>
      <c r="BT17" s="466"/>
      <c r="BU17" s="467"/>
      <c r="BV17" s="465">
        <v>614178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155</v>
      </c>
      <c r="C18" s="528"/>
      <c r="D18" s="528"/>
      <c r="E18" s="529"/>
      <c r="F18" s="529"/>
      <c r="G18" s="529"/>
      <c r="H18" s="529"/>
      <c r="I18" s="529"/>
      <c r="J18" s="529"/>
      <c r="K18" s="529"/>
      <c r="L18" s="530">
        <v>119.04</v>
      </c>
      <c r="M18" s="530"/>
      <c r="N18" s="530"/>
      <c r="O18" s="530"/>
      <c r="P18" s="530"/>
      <c r="Q18" s="530"/>
      <c r="R18" s="531"/>
      <c r="S18" s="531"/>
      <c r="T18" s="531"/>
      <c r="U18" s="531"/>
      <c r="V18" s="532"/>
      <c r="W18" s="546"/>
      <c r="X18" s="547"/>
      <c r="Y18" s="547"/>
      <c r="Z18" s="547"/>
      <c r="AA18" s="547"/>
      <c r="AB18" s="557"/>
      <c r="AC18" s="429">
        <v>50.6</v>
      </c>
      <c r="AD18" s="430"/>
      <c r="AE18" s="430"/>
      <c r="AF18" s="430"/>
      <c r="AG18" s="533"/>
      <c r="AH18" s="429">
        <v>50.7</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2235981</v>
      </c>
      <c r="BO18" s="466"/>
      <c r="BP18" s="466"/>
      <c r="BQ18" s="466"/>
      <c r="BR18" s="466"/>
      <c r="BS18" s="466"/>
      <c r="BT18" s="466"/>
      <c r="BU18" s="467"/>
      <c r="BV18" s="465">
        <v>2194427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157</v>
      </c>
      <c r="C19" s="528"/>
      <c r="D19" s="528"/>
      <c r="E19" s="529"/>
      <c r="F19" s="529"/>
      <c r="G19" s="529"/>
      <c r="H19" s="529"/>
      <c r="I19" s="529"/>
      <c r="J19" s="529"/>
      <c r="K19" s="529"/>
      <c r="L19" s="535">
        <v>47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3733082</v>
      </c>
      <c r="BO19" s="466"/>
      <c r="BP19" s="466"/>
      <c r="BQ19" s="466"/>
      <c r="BR19" s="466"/>
      <c r="BS19" s="466"/>
      <c r="BT19" s="466"/>
      <c r="BU19" s="467"/>
      <c r="BV19" s="465">
        <v>3446962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159</v>
      </c>
      <c r="C20" s="528"/>
      <c r="D20" s="528"/>
      <c r="E20" s="529"/>
      <c r="F20" s="529"/>
      <c r="G20" s="529"/>
      <c r="H20" s="529"/>
      <c r="I20" s="529"/>
      <c r="J20" s="529"/>
      <c r="K20" s="529"/>
      <c r="L20" s="535">
        <v>1621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4189046</v>
      </c>
      <c r="BO23" s="466"/>
      <c r="BP23" s="466"/>
      <c r="BQ23" s="466"/>
      <c r="BR23" s="466"/>
      <c r="BS23" s="466"/>
      <c r="BT23" s="466"/>
      <c r="BU23" s="467"/>
      <c r="BV23" s="465">
        <v>3801721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168</v>
      </c>
      <c r="F24" s="439"/>
      <c r="G24" s="439"/>
      <c r="H24" s="439"/>
      <c r="I24" s="439"/>
      <c r="J24" s="439"/>
      <c r="K24" s="440"/>
      <c r="L24" s="441">
        <v>1</v>
      </c>
      <c r="M24" s="442"/>
      <c r="N24" s="442"/>
      <c r="O24" s="442"/>
      <c r="P24" s="443"/>
      <c r="Q24" s="441">
        <v>8200</v>
      </c>
      <c r="R24" s="442"/>
      <c r="S24" s="442"/>
      <c r="T24" s="442"/>
      <c r="U24" s="442"/>
      <c r="V24" s="443"/>
      <c r="W24" s="507"/>
      <c r="X24" s="498"/>
      <c r="Y24" s="499"/>
      <c r="Z24" s="438" t="s">
        <v>169</v>
      </c>
      <c r="AA24" s="439"/>
      <c r="AB24" s="439"/>
      <c r="AC24" s="439"/>
      <c r="AD24" s="439"/>
      <c r="AE24" s="439"/>
      <c r="AF24" s="439"/>
      <c r="AG24" s="440"/>
      <c r="AH24" s="441">
        <v>63</v>
      </c>
      <c r="AI24" s="442"/>
      <c r="AJ24" s="442"/>
      <c r="AK24" s="442"/>
      <c r="AL24" s="443"/>
      <c r="AM24" s="441">
        <v>192276</v>
      </c>
      <c r="AN24" s="442"/>
      <c r="AO24" s="442"/>
      <c r="AP24" s="442"/>
      <c r="AQ24" s="442"/>
      <c r="AR24" s="443"/>
      <c r="AS24" s="441">
        <v>3052</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3329895</v>
      </c>
      <c r="BO24" s="466"/>
      <c r="BP24" s="466"/>
      <c r="BQ24" s="466"/>
      <c r="BR24" s="466"/>
      <c r="BS24" s="466"/>
      <c r="BT24" s="466"/>
      <c r="BU24" s="467"/>
      <c r="BV24" s="465">
        <v>2805875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171</v>
      </c>
      <c r="F25" s="439"/>
      <c r="G25" s="439"/>
      <c r="H25" s="439"/>
      <c r="I25" s="439"/>
      <c r="J25" s="439"/>
      <c r="K25" s="440"/>
      <c r="L25" s="441">
        <v>1</v>
      </c>
      <c r="M25" s="442"/>
      <c r="N25" s="442"/>
      <c r="O25" s="442"/>
      <c r="P25" s="443"/>
      <c r="Q25" s="441">
        <v>6200</v>
      </c>
      <c r="R25" s="442"/>
      <c r="S25" s="442"/>
      <c r="T25" s="442"/>
      <c r="U25" s="442"/>
      <c r="V25" s="443"/>
      <c r="W25" s="507"/>
      <c r="X25" s="498"/>
      <c r="Y25" s="499"/>
      <c r="Z25" s="438" t="s">
        <v>172</v>
      </c>
      <c r="AA25" s="439"/>
      <c r="AB25" s="439"/>
      <c r="AC25" s="439"/>
      <c r="AD25" s="439"/>
      <c r="AE25" s="439"/>
      <c r="AF25" s="439"/>
      <c r="AG25" s="440"/>
      <c r="AH25" s="441" t="s">
        <v>138</v>
      </c>
      <c r="AI25" s="442"/>
      <c r="AJ25" s="442"/>
      <c r="AK25" s="442"/>
      <c r="AL25" s="443"/>
      <c r="AM25" s="441" t="s">
        <v>173</v>
      </c>
      <c r="AN25" s="442"/>
      <c r="AO25" s="442"/>
      <c r="AP25" s="442"/>
      <c r="AQ25" s="442"/>
      <c r="AR25" s="443"/>
      <c r="AS25" s="441" t="s">
        <v>174</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96280</v>
      </c>
      <c r="BO25" s="461"/>
      <c r="BP25" s="461"/>
      <c r="BQ25" s="461"/>
      <c r="BR25" s="461"/>
      <c r="BS25" s="461"/>
      <c r="BT25" s="461"/>
      <c r="BU25" s="462"/>
      <c r="BV25" s="460">
        <v>49777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176</v>
      </c>
      <c r="F26" s="439"/>
      <c r="G26" s="439"/>
      <c r="H26" s="439"/>
      <c r="I26" s="439"/>
      <c r="J26" s="439"/>
      <c r="K26" s="440"/>
      <c r="L26" s="441">
        <v>1</v>
      </c>
      <c r="M26" s="442"/>
      <c r="N26" s="442"/>
      <c r="O26" s="442"/>
      <c r="P26" s="443"/>
      <c r="Q26" s="441">
        <v>5750</v>
      </c>
      <c r="R26" s="442"/>
      <c r="S26" s="442"/>
      <c r="T26" s="442"/>
      <c r="U26" s="442"/>
      <c r="V26" s="443"/>
      <c r="W26" s="507"/>
      <c r="X26" s="498"/>
      <c r="Y26" s="499"/>
      <c r="Z26" s="438" t="s">
        <v>177</v>
      </c>
      <c r="AA26" s="520"/>
      <c r="AB26" s="520"/>
      <c r="AC26" s="520"/>
      <c r="AD26" s="520"/>
      <c r="AE26" s="520"/>
      <c r="AF26" s="520"/>
      <c r="AG26" s="521"/>
      <c r="AH26" s="441" t="s">
        <v>174</v>
      </c>
      <c r="AI26" s="442"/>
      <c r="AJ26" s="442"/>
      <c r="AK26" s="442"/>
      <c r="AL26" s="443"/>
      <c r="AM26" s="441" t="s">
        <v>174</v>
      </c>
      <c r="AN26" s="442"/>
      <c r="AO26" s="442"/>
      <c r="AP26" s="442"/>
      <c r="AQ26" s="442"/>
      <c r="AR26" s="443"/>
      <c r="AS26" s="441" t="s">
        <v>173</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173</v>
      </c>
      <c r="BO26" s="466"/>
      <c r="BP26" s="466"/>
      <c r="BQ26" s="466"/>
      <c r="BR26" s="466"/>
      <c r="BS26" s="466"/>
      <c r="BT26" s="466"/>
      <c r="BU26" s="467"/>
      <c r="BV26" s="465" t="s">
        <v>174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179</v>
      </c>
      <c r="F27" s="439"/>
      <c r="G27" s="439"/>
      <c r="H27" s="439"/>
      <c r="I27" s="439"/>
      <c r="J27" s="439"/>
      <c r="K27" s="440"/>
      <c r="L27" s="441">
        <v>1</v>
      </c>
      <c r="M27" s="442"/>
      <c r="N27" s="442"/>
      <c r="O27" s="442"/>
      <c r="P27" s="443"/>
      <c r="Q27" s="441">
        <v>3100</v>
      </c>
      <c r="R27" s="442"/>
      <c r="S27" s="442"/>
      <c r="T27" s="442"/>
      <c r="U27" s="442"/>
      <c r="V27" s="443"/>
      <c r="W27" s="507"/>
      <c r="X27" s="498"/>
      <c r="Y27" s="499"/>
      <c r="Z27" s="438" t="s">
        <v>180</v>
      </c>
      <c r="AA27" s="439"/>
      <c r="AB27" s="439"/>
      <c r="AC27" s="439"/>
      <c r="AD27" s="439"/>
      <c r="AE27" s="439"/>
      <c r="AF27" s="439"/>
      <c r="AG27" s="440"/>
      <c r="AH27" s="441" t="s">
        <v>174</v>
      </c>
      <c r="AI27" s="442"/>
      <c r="AJ27" s="442"/>
      <c r="AK27" s="442"/>
      <c r="AL27" s="443"/>
      <c r="AM27" s="441" t="s">
        <v>138</v>
      </c>
      <c r="AN27" s="442"/>
      <c r="AO27" s="442"/>
      <c r="AP27" s="442"/>
      <c r="AQ27" s="442"/>
      <c r="AR27" s="443"/>
      <c r="AS27" s="441" t="s">
        <v>174</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100786</v>
      </c>
      <c r="BO27" s="469"/>
      <c r="BP27" s="469"/>
      <c r="BQ27" s="469"/>
      <c r="BR27" s="469"/>
      <c r="BS27" s="469"/>
      <c r="BT27" s="469"/>
      <c r="BU27" s="470"/>
      <c r="BV27" s="468">
        <v>100761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182</v>
      </c>
      <c r="F28" s="439"/>
      <c r="G28" s="439"/>
      <c r="H28" s="439"/>
      <c r="I28" s="439"/>
      <c r="J28" s="439"/>
      <c r="K28" s="440"/>
      <c r="L28" s="441">
        <v>1</v>
      </c>
      <c r="M28" s="442"/>
      <c r="N28" s="442"/>
      <c r="O28" s="442"/>
      <c r="P28" s="443"/>
      <c r="Q28" s="441">
        <v>2500</v>
      </c>
      <c r="R28" s="442"/>
      <c r="S28" s="442"/>
      <c r="T28" s="442"/>
      <c r="U28" s="442"/>
      <c r="V28" s="443"/>
      <c r="W28" s="507"/>
      <c r="X28" s="498"/>
      <c r="Y28" s="499"/>
      <c r="Z28" s="438" t="s">
        <v>183</v>
      </c>
      <c r="AA28" s="439"/>
      <c r="AB28" s="439"/>
      <c r="AC28" s="439"/>
      <c r="AD28" s="439"/>
      <c r="AE28" s="439"/>
      <c r="AF28" s="439"/>
      <c r="AG28" s="440"/>
      <c r="AH28" s="441" t="s">
        <v>174</v>
      </c>
      <c r="AI28" s="442"/>
      <c r="AJ28" s="442"/>
      <c r="AK28" s="442"/>
      <c r="AL28" s="443"/>
      <c r="AM28" s="441" t="s">
        <v>138</v>
      </c>
      <c r="AN28" s="442"/>
      <c r="AO28" s="442"/>
      <c r="AP28" s="442"/>
      <c r="AQ28" s="442"/>
      <c r="AR28" s="443"/>
      <c r="AS28" s="441" t="s">
        <v>138</v>
      </c>
      <c r="AT28" s="442"/>
      <c r="AU28" s="442"/>
      <c r="AV28" s="442"/>
      <c r="AW28" s="442"/>
      <c r="AX28" s="444"/>
      <c r="AY28" s="448" t="s">
        <v>184</v>
      </c>
      <c r="AZ28" s="449"/>
      <c r="BA28" s="449"/>
      <c r="BB28" s="450"/>
      <c r="BC28" s="457" t="s">
        <v>47</v>
      </c>
      <c r="BD28" s="458"/>
      <c r="BE28" s="458"/>
      <c r="BF28" s="458"/>
      <c r="BG28" s="458"/>
      <c r="BH28" s="458"/>
      <c r="BI28" s="458"/>
      <c r="BJ28" s="458"/>
      <c r="BK28" s="458"/>
      <c r="BL28" s="458"/>
      <c r="BM28" s="459"/>
      <c r="BN28" s="460">
        <v>490200</v>
      </c>
      <c r="BO28" s="461"/>
      <c r="BP28" s="461"/>
      <c r="BQ28" s="461"/>
      <c r="BR28" s="461"/>
      <c r="BS28" s="461"/>
      <c r="BT28" s="461"/>
      <c r="BU28" s="462"/>
      <c r="BV28" s="460">
        <v>791823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185</v>
      </c>
      <c r="F29" s="439"/>
      <c r="G29" s="439"/>
      <c r="H29" s="439"/>
      <c r="I29" s="439"/>
      <c r="J29" s="439"/>
      <c r="K29" s="440"/>
      <c r="L29" s="441">
        <v>8</v>
      </c>
      <c r="M29" s="442"/>
      <c r="N29" s="442"/>
      <c r="O29" s="442"/>
      <c r="P29" s="443"/>
      <c r="Q29" s="441">
        <v>2300</v>
      </c>
      <c r="R29" s="442"/>
      <c r="S29" s="442"/>
      <c r="T29" s="442"/>
      <c r="U29" s="442"/>
      <c r="V29" s="443"/>
      <c r="W29" s="508"/>
      <c r="X29" s="509"/>
      <c r="Y29" s="510"/>
      <c r="Z29" s="438" t="s">
        <v>186</v>
      </c>
      <c r="AA29" s="439"/>
      <c r="AB29" s="439"/>
      <c r="AC29" s="439"/>
      <c r="AD29" s="439"/>
      <c r="AE29" s="439"/>
      <c r="AF29" s="439"/>
      <c r="AG29" s="440"/>
      <c r="AH29" s="441">
        <v>63</v>
      </c>
      <c r="AI29" s="442"/>
      <c r="AJ29" s="442"/>
      <c r="AK29" s="442"/>
      <c r="AL29" s="443"/>
      <c r="AM29" s="441">
        <v>192276</v>
      </c>
      <c r="AN29" s="442"/>
      <c r="AO29" s="442"/>
      <c r="AP29" s="442"/>
      <c r="AQ29" s="442"/>
      <c r="AR29" s="443"/>
      <c r="AS29" s="441">
        <v>3052</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45793</v>
      </c>
      <c r="BO29" s="466"/>
      <c r="BP29" s="466"/>
      <c r="BQ29" s="466"/>
      <c r="BR29" s="466"/>
      <c r="BS29" s="466"/>
      <c r="BT29" s="466"/>
      <c r="BU29" s="467"/>
      <c r="BV29" s="465">
        <v>45779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100.7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1248442</v>
      </c>
      <c r="BO30" s="469"/>
      <c r="BP30" s="469"/>
      <c r="BQ30" s="469"/>
      <c r="BR30" s="469"/>
      <c r="BS30" s="469"/>
      <c r="BT30" s="469"/>
      <c r="BU30" s="470"/>
      <c r="BV30" s="468">
        <v>1182391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195</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山形県消防補償等組合</v>
      </c>
      <c r="BZ34" s="423"/>
      <c r="CA34" s="423"/>
      <c r="CB34" s="423"/>
      <c r="CC34" s="423"/>
      <c r="CD34" s="423"/>
      <c r="CE34" s="423"/>
      <c r="CF34" s="423"/>
      <c r="CG34" s="423"/>
      <c r="CH34" s="423"/>
      <c r="CI34" s="423"/>
      <c r="CJ34" s="423"/>
      <c r="CK34" s="423"/>
      <c r="CL34" s="423"/>
      <c r="CM34" s="423"/>
      <c r="CN34" s="213"/>
      <c r="CO34" s="424">
        <f>IF(CQ34="","",MAX(C34:D43,U34:V43,AM34:AN43,BE34:BF43,BW34:BX43)+1)</f>
        <v>15</v>
      </c>
      <c r="CP34" s="424"/>
      <c r="CQ34" s="423" t="str">
        <f>IF('各会計、関係団体の財政状況及び健全化判断比率'!BS7="","",'各会計、関係団体の財政状況及び健全化判断比率'!BS7)</f>
        <v>舟形町振興公社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公共下水道事業特別会計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山形県自治会館管理組合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山形県市町村職員退職手当組合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山形県市町村交通災害共済組合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最上広域市町村圏事務組合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山形県後期高齢者医療広域連合（普通会計）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山形県後期高齢者医療広域連合（事業会計）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s5L1qBOnGLFswIrG92qPZb6ISTkRLMDKDSVYjf8lPs947vXAQ5yzDLdbCoIFytYGdUmy9w66GtZC9SuHZHkKkg==" saltValue="bmoqZSMiemCjaqBwaUKMG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44" t="s">
        <v>553</v>
      </c>
      <c r="D34" s="1244"/>
      <c r="E34" s="1245"/>
      <c r="F34" s="32">
        <v>8.93</v>
      </c>
      <c r="G34" s="33">
        <v>9.56</v>
      </c>
      <c r="H34" s="33">
        <v>9.94</v>
      </c>
      <c r="I34" s="33">
        <v>8.9600000000000009</v>
      </c>
      <c r="J34" s="34">
        <v>6.4</v>
      </c>
      <c r="K34" s="22"/>
      <c r="L34" s="22"/>
      <c r="M34" s="22"/>
      <c r="N34" s="22"/>
      <c r="O34" s="22"/>
      <c r="P34" s="22"/>
    </row>
    <row r="35" spans="1:16" ht="39" customHeight="1">
      <c r="A35" s="22"/>
      <c r="B35" s="35"/>
      <c r="C35" s="1238" t="s">
        <v>554</v>
      </c>
      <c r="D35" s="1239"/>
      <c r="E35" s="1240"/>
      <c r="F35" s="36" t="s">
        <v>504</v>
      </c>
      <c r="G35" s="37" t="s">
        <v>504</v>
      </c>
      <c r="H35" s="37" t="s">
        <v>504</v>
      </c>
      <c r="I35" s="37">
        <v>3.16</v>
      </c>
      <c r="J35" s="38">
        <v>3.13</v>
      </c>
      <c r="K35" s="22"/>
      <c r="L35" s="22"/>
      <c r="M35" s="22"/>
      <c r="N35" s="22"/>
      <c r="O35" s="22"/>
      <c r="P35" s="22"/>
    </row>
    <row r="36" spans="1:16" ht="39" customHeight="1">
      <c r="A36" s="22"/>
      <c r="B36" s="35"/>
      <c r="C36" s="1238" t="s">
        <v>555</v>
      </c>
      <c r="D36" s="1239"/>
      <c r="E36" s="1240"/>
      <c r="F36" s="36">
        <v>1.51</v>
      </c>
      <c r="G36" s="37">
        <v>2.2799999999999998</v>
      </c>
      <c r="H36" s="37">
        <v>3.28</v>
      </c>
      <c r="I36" s="37">
        <v>1.1399999999999999</v>
      </c>
      <c r="J36" s="38">
        <v>1.53</v>
      </c>
      <c r="K36" s="22"/>
      <c r="L36" s="22"/>
      <c r="M36" s="22"/>
      <c r="N36" s="22"/>
      <c r="O36" s="22"/>
      <c r="P36" s="22"/>
    </row>
    <row r="37" spans="1:16" ht="39" customHeight="1">
      <c r="A37" s="22"/>
      <c r="B37" s="35"/>
      <c r="C37" s="1238" t="s">
        <v>556</v>
      </c>
      <c r="D37" s="1239"/>
      <c r="E37" s="1240"/>
      <c r="F37" s="36">
        <v>1.53</v>
      </c>
      <c r="G37" s="37">
        <v>2.78</v>
      </c>
      <c r="H37" s="37">
        <v>3.4</v>
      </c>
      <c r="I37" s="37">
        <v>2.02</v>
      </c>
      <c r="J37" s="38">
        <v>1.27</v>
      </c>
      <c r="K37" s="22"/>
      <c r="L37" s="22"/>
      <c r="M37" s="22"/>
      <c r="N37" s="22"/>
      <c r="O37" s="22"/>
      <c r="P37" s="22"/>
    </row>
    <row r="38" spans="1:16" ht="39" customHeight="1">
      <c r="A38" s="22"/>
      <c r="B38" s="35"/>
      <c r="C38" s="1238" t="s">
        <v>557</v>
      </c>
      <c r="D38" s="1239"/>
      <c r="E38" s="1240"/>
      <c r="F38" s="36">
        <v>0.06</v>
      </c>
      <c r="G38" s="37">
        <v>0.06</v>
      </c>
      <c r="H38" s="37">
        <v>0.15</v>
      </c>
      <c r="I38" s="37">
        <v>0.13</v>
      </c>
      <c r="J38" s="38">
        <v>0.09</v>
      </c>
      <c r="K38" s="22"/>
      <c r="L38" s="22"/>
      <c r="M38" s="22"/>
      <c r="N38" s="22"/>
      <c r="O38" s="22"/>
      <c r="P38" s="22"/>
    </row>
    <row r="39" spans="1:16" ht="39" customHeight="1">
      <c r="A39" s="22"/>
      <c r="B39" s="35"/>
      <c r="C39" s="1238" t="s">
        <v>558</v>
      </c>
      <c r="D39" s="1239"/>
      <c r="E39" s="1240"/>
      <c r="F39" s="36">
        <v>0.19</v>
      </c>
      <c r="G39" s="37">
        <v>0.16</v>
      </c>
      <c r="H39" s="37">
        <v>0.14000000000000001</v>
      </c>
      <c r="I39" s="37">
        <v>0.24</v>
      </c>
      <c r="J39" s="38">
        <v>0.08</v>
      </c>
      <c r="K39" s="22"/>
      <c r="L39" s="22"/>
      <c r="M39" s="22"/>
      <c r="N39" s="22"/>
      <c r="O39" s="22"/>
      <c r="P39" s="22"/>
    </row>
    <row r="40" spans="1:16" ht="39" customHeight="1">
      <c r="A40" s="22"/>
      <c r="B40" s="35"/>
      <c r="C40" s="1238" t="s">
        <v>559</v>
      </c>
      <c r="D40" s="1239"/>
      <c r="E40" s="1240"/>
      <c r="F40" s="36">
        <v>0.06</v>
      </c>
      <c r="G40" s="37">
        <v>0.01</v>
      </c>
      <c r="H40" s="37">
        <v>7.0000000000000007E-2</v>
      </c>
      <c r="I40" s="37">
        <v>0.06</v>
      </c>
      <c r="J40" s="38">
        <v>7.0000000000000007E-2</v>
      </c>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560</v>
      </c>
      <c r="D42" s="1239"/>
      <c r="E42" s="1240"/>
      <c r="F42" s="36" t="s">
        <v>504</v>
      </c>
      <c r="G42" s="37" t="s">
        <v>504</v>
      </c>
      <c r="H42" s="37" t="s">
        <v>504</v>
      </c>
      <c r="I42" s="37" t="s">
        <v>504</v>
      </c>
      <c r="J42" s="38" t="s">
        <v>504</v>
      </c>
      <c r="K42" s="22"/>
      <c r="L42" s="22"/>
      <c r="M42" s="22"/>
      <c r="N42" s="22"/>
      <c r="O42" s="22"/>
      <c r="P42" s="22"/>
    </row>
    <row r="43" spans="1:16" ht="39" customHeight="1" thickBot="1">
      <c r="A43" s="22"/>
      <c r="B43" s="40"/>
      <c r="C43" s="1241" t="s">
        <v>561</v>
      </c>
      <c r="D43" s="1242"/>
      <c r="E43" s="1243"/>
      <c r="F43" s="41">
        <v>0.33</v>
      </c>
      <c r="G43" s="42">
        <v>0.22</v>
      </c>
      <c r="H43" s="42">
        <v>1.42</v>
      </c>
      <c r="I43" s="42" t="s">
        <v>504</v>
      </c>
      <c r="J43" s="43" t="s">
        <v>504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Q+uKIFpMEBj4RRsfWYJLVAcCg0yTrM8IiVt13U+Boy5cYg3CNInnASaSQ3T4DVX/lOr+Sylu1vgPzLf2MAvIA==" saltValue="lfZPFu3Bu2h5GoPWNYpJ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64" t="s">
        <v>10</v>
      </c>
      <c r="C45" s="1265"/>
      <c r="D45" s="58"/>
      <c r="E45" s="1270" t="s">
        <v>11</v>
      </c>
      <c r="F45" s="1270"/>
      <c r="G45" s="1270"/>
      <c r="H45" s="1270"/>
      <c r="I45" s="1270"/>
      <c r="J45" s="1271"/>
      <c r="K45" s="59">
        <v>499</v>
      </c>
      <c r="L45" s="60">
        <v>515</v>
      </c>
      <c r="M45" s="60">
        <v>536</v>
      </c>
      <c r="N45" s="60">
        <v>480</v>
      </c>
      <c r="O45" s="61">
        <v>470</v>
      </c>
      <c r="P45" s="48"/>
      <c r="Q45" s="48"/>
      <c r="R45" s="48"/>
      <c r="S45" s="48"/>
      <c r="T45" s="48"/>
      <c r="U45" s="48"/>
    </row>
    <row r="46" spans="1:21" ht="30.75" customHeight="1">
      <c r="A46" s="48"/>
      <c r="B46" s="1266"/>
      <c r="C46" s="1267"/>
      <c r="D46" s="62"/>
      <c r="E46" s="1248" t="s">
        <v>12</v>
      </c>
      <c r="F46" s="1248"/>
      <c r="G46" s="1248"/>
      <c r="H46" s="1248"/>
      <c r="I46" s="1248"/>
      <c r="J46" s="1249"/>
      <c r="K46" s="63" t="s">
        <v>504</v>
      </c>
      <c r="L46" s="64" t="s">
        <v>504</v>
      </c>
      <c r="M46" s="64" t="s">
        <v>504</v>
      </c>
      <c r="N46" s="64" t="s">
        <v>504</v>
      </c>
      <c r="O46" s="65" t="s">
        <v>504</v>
      </c>
      <c r="P46" s="48"/>
      <c r="Q46" s="48"/>
      <c r="R46" s="48"/>
      <c r="S46" s="48"/>
      <c r="T46" s="48"/>
      <c r="U46" s="48"/>
    </row>
    <row r="47" spans="1:21" ht="30.75" customHeight="1">
      <c r="A47" s="48"/>
      <c r="B47" s="1266"/>
      <c r="C47" s="1267"/>
      <c r="D47" s="62"/>
      <c r="E47" s="1248" t="s">
        <v>13</v>
      </c>
      <c r="F47" s="1248"/>
      <c r="G47" s="1248"/>
      <c r="H47" s="1248"/>
      <c r="I47" s="1248"/>
      <c r="J47" s="1249"/>
      <c r="K47" s="63" t="s">
        <v>504</v>
      </c>
      <c r="L47" s="64" t="s">
        <v>504</v>
      </c>
      <c r="M47" s="64" t="s">
        <v>504</v>
      </c>
      <c r="N47" s="64" t="s">
        <v>504</v>
      </c>
      <c r="O47" s="65" t="s">
        <v>504</v>
      </c>
      <c r="P47" s="48"/>
      <c r="Q47" s="48"/>
      <c r="R47" s="48"/>
      <c r="S47" s="48"/>
      <c r="T47" s="48"/>
      <c r="U47" s="48"/>
    </row>
    <row r="48" spans="1:21" ht="30.75" customHeight="1">
      <c r="A48" s="48"/>
      <c r="B48" s="1266"/>
      <c r="C48" s="1267"/>
      <c r="D48" s="62"/>
      <c r="E48" s="1248" t="s">
        <v>14</v>
      </c>
      <c r="F48" s="1248"/>
      <c r="G48" s="1248"/>
      <c r="H48" s="1248"/>
      <c r="I48" s="1248"/>
      <c r="J48" s="1249"/>
      <c r="K48" s="63">
        <v>241</v>
      </c>
      <c r="L48" s="64">
        <v>235</v>
      </c>
      <c r="M48" s="64">
        <v>252</v>
      </c>
      <c r="N48" s="64">
        <v>241</v>
      </c>
      <c r="O48" s="65">
        <v>278</v>
      </c>
      <c r="P48" s="48"/>
      <c r="Q48" s="48"/>
      <c r="R48" s="48"/>
      <c r="S48" s="48"/>
      <c r="T48" s="48"/>
      <c r="U48" s="48"/>
    </row>
    <row r="49" spans="1:21" ht="30.75" customHeight="1">
      <c r="A49" s="48"/>
      <c r="B49" s="1266"/>
      <c r="C49" s="1267"/>
      <c r="D49" s="62"/>
      <c r="E49" s="1248" t="s">
        <v>15</v>
      </c>
      <c r="F49" s="1248"/>
      <c r="G49" s="1248"/>
      <c r="H49" s="1248"/>
      <c r="I49" s="1248"/>
      <c r="J49" s="1249"/>
      <c r="K49" s="63">
        <v>9</v>
      </c>
      <c r="L49" s="64">
        <v>12</v>
      </c>
      <c r="M49" s="64">
        <v>11</v>
      </c>
      <c r="N49" s="64">
        <v>12</v>
      </c>
      <c r="O49" s="65">
        <v>5</v>
      </c>
      <c r="P49" s="48"/>
      <c r="Q49" s="48"/>
      <c r="R49" s="48"/>
      <c r="S49" s="48"/>
      <c r="T49" s="48"/>
      <c r="U49" s="48"/>
    </row>
    <row r="50" spans="1:21" ht="30.75" customHeight="1">
      <c r="A50" s="48"/>
      <c r="B50" s="1266"/>
      <c r="C50" s="1267"/>
      <c r="D50" s="62"/>
      <c r="E50" s="1248" t="s">
        <v>16</v>
      </c>
      <c r="F50" s="1248"/>
      <c r="G50" s="1248"/>
      <c r="H50" s="1248"/>
      <c r="I50" s="1248"/>
      <c r="J50" s="1249"/>
      <c r="K50" s="63" t="s">
        <v>504</v>
      </c>
      <c r="L50" s="64" t="s">
        <v>504</v>
      </c>
      <c r="M50" s="64" t="s">
        <v>504</v>
      </c>
      <c r="N50" s="64">
        <v>2</v>
      </c>
      <c r="O50" s="65">
        <v>2</v>
      </c>
      <c r="P50" s="48"/>
      <c r="Q50" s="48"/>
      <c r="R50" s="48"/>
      <c r="S50" s="48"/>
      <c r="T50" s="48"/>
      <c r="U50" s="48"/>
    </row>
    <row r="51" spans="1:21" ht="30.75" customHeight="1">
      <c r="A51" s="48"/>
      <c r="B51" s="1268"/>
      <c r="C51" s="1269"/>
      <c r="D51" s="66"/>
      <c r="E51" s="1248" t="s">
        <v>17</v>
      </c>
      <c r="F51" s="1248"/>
      <c r="G51" s="1248"/>
      <c r="H51" s="1248"/>
      <c r="I51" s="1248"/>
      <c r="J51" s="1249"/>
      <c r="K51" s="63">
        <v>0</v>
      </c>
      <c r="L51" s="64">
        <v>0</v>
      </c>
      <c r="M51" s="64">
        <v>0</v>
      </c>
      <c r="N51" s="64" t="s">
        <v>504</v>
      </c>
      <c r="O51" s="65">
        <v>0</v>
      </c>
      <c r="P51" s="48"/>
      <c r="Q51" s="48"/>
      <c r="R51" s="48"/>
      <c r="S51" s="48"/>
      <c r="T51" s="48"/>
      <c r="U51" s="48"/>
    </row>
    <row r="52" spans="1:21" ht="30.75" customHeight="1">
      <c r="A52" s="48"/>
      <c r="B52" s="1246" t="s">
        <v>18</v>
      </c>
      <c r="C52" s="1247"/>
      <c r="D52" s="66"/>
      <c r="E52" s="1248" t="s">
        <v>19</v>
      </c>
      <c r="F52" s="1248"/>
      <c r="G52" s="1248"/>
      <c r="H52" s="1248"/>
      <c r="I52" s="1248"/>
      <c r="J52" s="1249"/>
      <c r="K52" s="63">
        <v>501</v>
      </c>
      <c r="L52" s="64">
        <v>509</v>
      </c>
      <c r="M52" s="64">
        <v>529</v>
      </c>
      <c r="N52" s="64">
        <v>482</v>
      </c>
      <c r="O52" s="65">
        <v>487</v>
      </c>
      <c r="P52" s="48"/>
      <c r="Q52" s="48"/>
      <c r="R52" s="48"/>
      <c r="S52" s="48"/>
      <c r="T52" s="48"/>
      <c r="U52" s="48"/>
    </row>
    <row r="53" spans="1:21" ht="30.75" customHeight="1" thickBot="1">
      <c r="A53" s="48"/>
      <c r="B53" s="1250" t="s">
        <v>20</v>
      </c>
      <c r="C53" s="1251"/>
      <c r="D53" s="67"/>
      <c r="E53" s="1252" t="s">
        <v>21</v>
      </c>
      <c r="F53" s="1252"/>
      <c r="G53" s="1252"/>
      <c r="H53" s="1252"/>
      <c r="I53" s="1252"/>
      <c r="J53" s="1253"/>
      <c r="K53" s="68">
        <v>248</v>
      </c>
      <c r="L53" s="69">
        <v>253</v>
      </c>
      <c r="M53" s="69">
        <v>270</v>
      </c>
      <c r="N53" s="69">
        <v>253</v>
      </c>
      <c r="O53" s="70">
        <v>268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c r="B57" s="1254" t="s">
        <v>24</v>
      </c>
      <c r="C57" s="1255"/>
      <c r="D57" s="1258" t="s">
        <v>25</v>
      </c>
      <c r="E57" s="1259"/>
      <c r="F57" s="1259"/>
      <c r="G57" s="1259"/>
      <c r="H57" s="1259"/>
      <c r="I57" s="1259"/>
      <c r="J57" s="1260"/>
      <c r="K57" s="82" t="s">
        <v>590</v>
      </c>
      <c r="L57" s="83" t="s">
        <v>590</v>
      </c>
      <c r="M57" s="83" t="s">
        <v>591</v>
      </c>
      <c r="N57" s="83" t="s">
        <v>590</v>
      </c>
      <c r="O57" s="84" t="s">
        <v>593</v>
      </c>
    </row>
    <row r="58" spans="1:21" ht="31.5" customHeight="1" thickBot="1">
      <c r="B58" s="1256"/>
      <c r="C58" s="1257"/>
      <c r="D58" s="1261" t="s">
        <v>26</v>
      </c>
      <c r="E58" s="1262"/>
      <c r="F58" s="1262"/>
      <c r="G58" s="1262"/>
      <c r="H58" s="1262"/>
      <c r="I58" s="1262"/>
      <c r="J58" s="1263"/>
      <c r="K58" s="85" t="s">
        <v>591</v>
      </c>
      <c r="L58" s="86" t="s">
        <v>590</v>
      </c>
      <c r="M58" s="86" t="s">
        <v>590</v>
      </c>
      <c r="N58" s="86" t="s">
        <v>592</v>
      </c>
      <c r="O58" s="87" t="s">
        <v>590</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ymM4r9Cw72Z1g/DU+HDI7f04GYdCb3LWNvk3ptTVJr7Qq+vNuYuIutbGP1l+Ar9tbhK2nFkYXjTg0Gj4BcLKA==" saltValue="mbNvrWe9XLc7oCQQxanyJ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546</v>
      </c>
      <c r="J40" s="99" t="s">
        <v>547</v>
      </c>
      <c r="K40" s="99" t="s">
        <v>548</v>
      </c>
      <c r="L40" s="99" t="s">
        <v>549</v>
      </c>
      <c r="M40" s="100" t="s">
        <v>550</v>
      </c>
    </row>
    <row r="41" spans="2:13" ht="27.75" customHeight="1">
      <c r="B41" s="1284" t="s">
        <v>29</v>
      </c>
      <c r="C41" s="1285"/>
      <c r="D41" s="101"/>
      <c r="E41" s="1286" t="s">
        <v>30</v>
      </c>
      <c r="F41" s="1286"/>
      <c r="G41" s="1286"/>
      <c r="H41" s="1287"/>
      <c r="I41" s="102">
        <v>3922</v>
      </c>
      <c r="J41" s="103">
        <v>3864</v>
      </c>
      <c r="K41" s="103">
        <v>3765</v>
      </c>
      <c r="L41" s="103">
        <v>3802</v>
      </c>
      <c r="M41" s="104">
        <v>4189</v>
      </c>
    </row>
    <row r="42" spans="2:13" ht="27.75" customHeight="1">
      <c r="B42" s="1274"/>
      <c r="C42" s="1275"/>
      <c r="D42" s="105"/>
      <c r="E42" s="1278" t="s">
        <v>31</v>
      </c>
      <c r="F42" s="1278"/>
      <c r="G42" s="1278"/>
      <c r="H42" s="1279"/>
      <c r="I42" s="106" t="s">
        <v>504</v>
      </c>
      <c r="J42" s="107" t="s">
        <v>504</v>
      </c>
      <c r="K42" s="107">
        <v>48</v>
      </c>
      <c r="L42" s="107">
        <v>46</v>
      </c>
      <c r="M42" s="108">
        <v>44</v>
      </c>
    </row>
    <row r="43" spans="2:13" ht="27.75" customHeight="1">
      <c r="B43" s="1274"/>
      <c r="C43" s="1275"/>
      <c r="D43" s="105"/>
      <c r="E43" s="1278" t="s">
        <v>32</v>
      </c>
      <c r="F43" s="1278"/>
      <c r="G43" s="1278"/>
      <c r="H43" s="1279"/>
      <c r="I43" s="106">
        <v>3707</v>
      </c>
      <c r="J43" s="107">
        <v>3507</v>
      </c>
      <c r="K43" s="107">
        <v>3410</v>
      </c>
      <c r="L43" s="107">
        <v>3381</v>
      </c>
      <c r="M43" s="108">
        <v>3220</v>
      </c>
    </row>
    <row r="44" spans="2:13" ht="27.75" customHeight="1">
      <c r="B44" s="1274"/>
      <c r="C44" s="1275"/>
      <c r="D44" s="105"/>
      <c r="E44" s="1278" t="s">
        <v>33</v>
      </c>
      <c r="F44" s="1278"/>
      <c r="G44" s="1278"/>
      <c r="H44" s="1279"/>
      <c r="I44" s="106">
        <v>26</v>
      </c>
      <c r="J44" s="107">
        <v>20</v>
      </c>
      <c r="K44" s="107">
        <v>14</v>
      </c>
      <c r="L44" s="107">
        <v>7</v>
      </c>
      <c r="M44" s="108">
        <v>22</v>
      </c>
    </row>
    <row r="45" spans="2:13" ht="27.75" customHeight="1">
      <c r="B45" s="1274"/>
      <c r="C45" s="1275"/>
      <c r="D45" s="105"/>
      <c r="E45" s="1278" t="s">
        <v>34</v>
      </c>
      <c r="F45" s="1278"/>
      <c r="G45" s="1278"/>
      <c r="H45" s="1279"/>
      <c r="I45" s="106">
        <v>553</v>
      </c>
      <c r="J45" s="107">
        <v>562</v>
      </c>
      <c r="K45" s="107">
        <v>546</v>
      </c>
      <c r="L45" s="107">
        <v>535</v>
      </c>
      <c r="M45" s="108">
        <v>504</v>
      </c>
    </row>
    <row r="46" spans="2:13" ht="27.75" customHeight="1">
      <c r="B46" s="1274"/>
      <c r="C46" s="1275"/>
      <c r="D46" s="109"/>
      <c r="E46" s="1278" t="s">
        <v>35</v>
      </c>
      <c r="F46" s="1278"/>
      <c r="G46" s="1278"/>
      <c r="H46" s="1279"/>
      <c r="I46" s="106" t="s">
        <v>504</v>
      </c>
      <c r="J46" s="107" t="s">
        <v>504</v>
      </c>
      <c r="K46" s="107" t="s">
        <v>504</v>
      </c>
      <c r="L46" s="107" t="s">
        <v>504</v>
      </c>
      <c r="M46" s="108" t="s">
        <v>504</v>
      </c>
    </row>
    <row r="47" spans="2:13" ht="27.75" customHeight="1">
      <c r="B47" s="1274"/>
      <c r="C47" s="1275"/>
      <c r="D47" s="110"/>
      <c r="E47" s="1288" t="s">
        <v>36</v>
      </c>
      <c r="F47" s="1289"/>
      <c r="G47" s="1289"/>
      <c r="H47" s="1290"/>
      <c r="I47" s="106" t="s">
        <v>504</v>
      </c>
      <c r="J47" s="107" t="s">
        <v>504</v>
      </c>
      <c r="K47" s="107" t="s">
        <v>504</v>
      </c>
      <c r="L47" s="107" t="s">
        <v>504</v>
      </c>
      <c r="M47" s="108" t="s">
        <v>504</v>
      </c>
    </row>
    <row r="48" spans="2:13" ht="27.75" customHeight="1">
      <c r="B48" s="1274"/>
      <c r="C48" s="1275"/>
      <c r="D48" s="105"/>
      <c r="E48" s="1278" t="s">
        <v>37</v>
      </c>
      <c r="F48" s="1278"/>
      <c r="G48" s="1278"/>
      <c r="H48" s="1279"/>
      <c r="I48" s="106" t="s">
        <v>504</v>
      </c>
      <c r="J48" s="107" t="s">
        <v>504</v>
      </c>
      <c r="K48" s="107" t="s">
        <v>504</v>
      </c>
      <c r="L48" s="107" t="s">
        <v>504</v>
      </c>
      <c r="M48" s="108" t="s">
        <v>504</v>
      </c>
    </row>
    <row r="49" spans="2:13" ht="27.75" customHeight="1">
      <c r="B49" s="1276"/>
      <c r="C49" s="1277"/>
      <c r="D49" s="105"/>
      <c r="E49" s="1278" t="s">
        <v>38</v>
      </c>
      <c r="F49" s="1278"/>
      <c r="G49" s="1278"/>
      <c r="H49" s="1279"/>
      <c r="I49" s="106" t="s">
        <v>504</v>
      </c>
      <c r="J49" s="107" t="s">
        <v>504</v>
      </c>
      <c r="K49" s="107" t="s">
        <v>504</v>
      </c>
      <c r="L49" s="107" t="s">
        <v>504</v>
      </c>
      <c r="M49" s="108" t="s">
        <v>504</v>
      </c>
    </row>
    <row r="50" spans="2:13" ht="27.75" customHeight="1">
      <c r="B50" s="1272" t="s">
        <v>39</v>
      </c>
      <c r="C50" s="1273"/>
      <c r="D50" s="111"/>
      <c r="E50" s="1278" t="s">
        <v>40</v>
      </c>
      <c r="F50" s="1278"/>
      <c r="G50" s="1278"/>
      <c r="H50" s="1279"/>
      <c r="I50" s="106">
        <v>1519</v>
      </c>
      <c r="J50" s="107">
        <v>1694</v>
      </c>
      <c r="K50" s="107">
        <v>1897</v>
      </c>
      <c r="L50" s="107">
        <v>2394</v>
      </c>
      <c r="M50" s="108">
        <v>2226</v>
      </c>
    </row>
    <row r="51" spans="2:13" ht="27.75" customHeight="1">
      <c r="B51" s="1274"/>
      <c r="C51" s="1275"/>
      <c r="D51" s="105"/>
      <c r="E51" s="1278" t="s">
        <v>41</v>
      </c>
      <c r="F51" s="1278"/>
      <c r="G51" s="1278"/>
      <c r="H51" s="1279"/>
      <c r="I51" s="106">
        <v>68</v>
      </c>
      <c r="J51" s="107">
        <v>66</v>
      </c>
      <c r="K51" s="107">
        <v>60</v>
      </c>
      <c r="L51" s="107">
        <v>53</v>
      </c>
      <c r="M51" s="108">
        <v>45</v>
      </c>
    </row>
    <row r="52" spans="2:13" ht="27.75" customHeight="1">
      <c r="B52" s="1276"/>
      <c r="C52" s="1277"/>
      <c r="D52" s="105"/>
      <c r="E52" s="1278" t="s">
        <v>42</v>
      </c>
      <c r="F52" s="1278"/>
      <c r="G52" s="1278"/>
      <c r="H52" s="1279"/>
      <c r="I52" s="106">
        <v>5209</v>
      </c>
      <c r="J52" s="107">
        <v>5122</v>
      </c>
      <c r="K52" s="107">
        <v>5018</v>
      </c>
      <c r="L52" s="107">
        <v>5000</v>
      </c>
      <c r="M52" s="108">
        <v>5149</v>
      </c>
    </row>
    <row r="53" spans="2:13" ht="27.75" customHeight="1" thickBot="1">
      <c r="B53" s="1280" t="s">
        <v>43</v>
      </c>
      <c r="C53" s="1281"/>
      <c r="D53" s="112"/>
      <c r="E53" s="1282" t="s">
        <v>44</v>
      </c>
      <c r="F53" s="1282"/>
      <c r="G53" s="1282"/>
      <c r="H53" s="1283"/>
      <c r="I53" s="113">
        <v>1411</v>
      </c>
      <c r="J53" s="114">
        <v>1071</v>
      </c>
      <c r="K53" s="114">
        <v>808</v>
      </c>
      <c r="L53" s="114">
        <v>323</v>
      </c>
      <c r="M53" s="115">
        <v>558</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FHXfaXB1Bt5DblG1m8ZyXTKZeCYtLz3gm1ruXRKQEjrRIwdwMnLJbHN/Ga6+Jc+IU+kWTPE9VfPZXaNHlmiCQ==" saltValue="Vc6bMPs7VK1egkxb90FA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548</v>
      </c>
      <c r="G54" s="124" t="s">
        <v>549</v>
      </c>
      <c r="H54" s="125" t="s">
        <v>550</v>
      </c>
    </row>
    <row r="55" spans="2:8" ht="52.5" customHeight="1">
      <c r="B55" s="126"/>
      <c r="C55" s="1299" t="s">
        <v>47</v>
      </c>
      <c r="D55" s="1299"/>
      <c r="E55" s="1300"/>
      <c r="F55" s="127">
        <v>839</v>
      </c>
      <c r="G55" s="127">
        <v>792</v>
      </c>
      <c r="H55" s="128">
        <v>490</v>
      </c>
    </row>
    <row r="56" spans="2:8" ht="52.5" customHeight="1">
      <c r="B56" s="129"/>
      <c r="C56" s="1301" t="s">
        <v>48</v>
      </c>
      <c r="D56" s="1301"/>
      <c r="E56" s="1302"/>
      <c r="F56" s="130">
        <v>46</v>
      </c>
      <c r="G56" s="130">
        <v>46</v>
      </c>
      <c r="H56" s="131">
        <v>46</v>
      </c>
    </row>
    <row r="57" spans="2:8" ht="53.25" customHeight="1">
      <c r="B57" s="129"/>
      <c r="C57" s="1303" t="s">
        <v>49</v>
      </c>
      <c r="D57" s="1303"/>
      <c r="E57" s="1304"/>
      <c r="F57" s="132">
        <v>757</v>
      </c>
      <c r="G57" s="132">
        <v>1182</v>
      </c>
      <c r="H57" s="133">
        <v>1248</v>
      </c>
    </row>
    <row r="58" spans="2:8" ht="45.75" customHeight="1">
      <c r="B58" s="134"/>
      <c r="C58" s="1291" t="s">
        <v>580</v>
      </c>
      <c r="D58" s="1292"/>
      <c r="E58" s="1293"/>
      <c r="F58" s="135">
        <v>411</v>
      </c>
      <c r="G58" s="135">
        <v>592</v>
      </c>
      <c r="H58" s="136">
        <v>751</v>
      </c>
    </row>
    <row r="59" spans="2:8" ht="45.75" customHeight="1">
      <c r="B59" s="134"/>
      <c r="C59" s="1291" t="s">
        <v>581</v>
      </c>
      <c r="D59" s="1292"/>
      <c r="E59" s="1293"/>
      <c r="F59" s="135">
        <v>323</v>
      </c>
      <c r="G59" s="135">
        <v>558</v>
      </c>
      <c r="H59" s="136">
        <v>466</v>
      </c>
    </row>
    <row r="60" spans="2:8" ht="45.75" customHeight="1">
      <c r="B60" s="134"/>
      <c r="C60" s="1291" t="s">
        <v>582</v>
      </c>
      <c r="D60" s="1292"/>
      <c r="E60" s="1293"/>
      <c r="F60" s="135">
        <v>20</v>
      </c>
      <c r="G60" s="135">
        <v>20</v>
      </c>
      <c r="H60" s="136">
        <v>20</v>
      </c>
    </row>
    <row r="61" spans="2:8" ht="45.75" customHeight="1">
      <c r="B61" s="134"/>
      <c r="C61" s="1291" t="s">
        <v>583</v>
      </c>
      <c r="D61" s="1292"/>
      <c r="E61" s="1293"/>
      <c r="F61" s="135" t="s">
        <v>585</v>
      </c>
      <c r="G61" s="135">
        <v>10</v>
      </c>
      <c r="H61" s="136">
        <v>9</v>
      </c>
    </row>
    <row r="62" spans="2:8" ht="45.75" customHeight="1" thickBot="1">
      <c r="B62" s="137"/>
      <c r="C62" s="1294" t="s">
        <v>584</v>
      </c>
      <c r="D62" s="1295"/>
      <c r="E62" s="1296"/>
      <c r="F62" s="138">
        <v>3</v>
      </c>
      <c r="G62" s="138">
        <v>2</v>
      </c>
      <c r="H62" s="139">
        <v>2</v>
      </c>
    </row>
    <row r="63" spans="2:8" ht="52.5" customHeight="1" thickBot="1">
      <c r="B63" s="140"/>
      <c r="C63" s="1297" t="s">
        <v>50</v>
      </c>
      <c r="D63" s="1297"/>
      <c r="E63" s="1298"/>
      <c r="F63" s="141">
        <v>1642</v>
      </c>
      <c r="G63" s="141">
        <v>2020</v>
      </c>
      <c r="H63" s="142">
        <v>1784</v>
      </c>
    </row>
    <row r="64" spans="2:8" ht="15" customHeight="1"/>
    <row r="65" ht="0" hidden="1" customHeight="1"/>
    <row r="66" ht="0" hidden="1" customHeight="1"/>
  </sheetData>
  <sheetProtection algorithmName="SHA-512" hashValue="nrLcdIpPJyrty5ysVAJ9PBlqsmIXAKP9b8oe3lLOQkeaiIcE1aKnEFCO8tHvs4A11UC39XGqjGjE8z2DuhZOSw==" saltValue="vyOyq6iu3R5D6ceh8li0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597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598</v>
      </c>
    </row>
    <row r="50" spans="1:109">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546</v>
      </c>
      <c r="BQ50" s="1311"/>
      <c r="BR50" s="1311"/>
      <c r="BS50" s="1311"/>
      <c r="BT50" s="1311"/>
      <c r="BU50" s="1311"/>
      <c r="BV50" s="1311"/>
      <c r="BW50" s="1311"/>
      <c r="BX50" s="1311" t="s">
        <v>547</v>
      </c>
      <c r="BY50" s="1311"/>
      <c r="BZ50" s="1311"/>
      <c r="CA50" s="1311"/>
      <c r="CB50" s="1311"/>
      <c r="CC50" s="1311"/>
      <c r="CD50" s="1311"/>
      <c r="CE50" s="1311"/>
      <c r="CF50" s="1311" t="s">
        <v>548</v>
      </c>
      <c r="CG50" s="1311"/>
      <c r="CH50" s="1311"/>
      <c r="CI50" s="1311"/>
      <c r="CJ50" s="1311"/>
      <c r="CK50" s="1311"/>
      <c r="CL50" s="1311"/>
      <c r="CM50" s="1311"/>
      <c r="CN50" s="1311" t="s">
        <v>549</v>
      </c>
      <c r="CO50" s="1311"/>
      <c r="CP50" s="1311"/>
      <c r="CQ50" s="1311"/>
      <c r="CR50" s="1311"/>
      <c r="CS50" s="1311"/>
      <c r="CT50" s="1311"/>
      <c r="CU50" s="1311"/>
      <c r="CV50" s="1311" t="s">
        <v>550</v>
      </c>
      <c r="CW50" s="1311"/>
      <c r="CX50" s="1311"/>
      <c r="CY50" s="1311"/>
      <c r="CZ50" s="1311"/>
      <c r="DA50" s="1311"/>
      <c r="DB50" s="1311"/>
      <c r="DC50" s="1311"/>
    </row>
    <row r="51" spans="1:109" ht="13.5" customHeight="1">
      <c r="B51" s="394"/>
      <c r="G51" s="1323"/>
      <c r="H51" s="1323"/>
      <c r="I51" s="1327"/>
      <c r="J51" s="1327"/>
      <c r="K51" s="1312"/>
      <c r="L51" s="1312"/>
      <c r="M51" s="1312"/>
      <c r="N51" s="1312"/>
      <c r="AM51" s="403"/>
      <c r="AN51" s="1310" t="s">
        <v>599</v>
      </c>
      <c r="AO51" s="1310"/>
      <c r="AP51" s="1310"/>
      <c r="AQ51" s="1310"/>
      <c r="AR51" s="1310"/>
      <c r="AS51" s="1310"/>
      <c r="AT51" s="1310"/>
      <c r="AU51" s="1310"/>
      <c r="AV51" s="1310"/>
      <c r="AW51" s="1310"/>
      <c r="AX51" s="1310"/>
      <c r="AY51" s="1310"/>
      <c r="AZ51" s="1310"/>
      <c r="BA51" s="1310"/>
      <c r="BB51" s="1310" t="s">
        <v>600</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07">
        <v>49.6</v>
      </c>
      <c r="BY51" s="1307"/>
      <c r="BZ51" s="1307"/>
      <c r="CA51" s="1307"/>
      <c r="CB51" s="1307"/>
      <c r="CC51" s="1307"/>
      <c r="CD51" s="1307"/>
      <c r="CE51" s="1307"/>
      <c r="CF51" s="1307">
        <v>37.700000000000003</v>
      </c>
      <c r="CG51" s="1307"/>
      <c r="CH51" s="1307"/>
      <c r="CI51" s="1307"/>
      <c r="CJ51" s="1307"/>
      <c r="CK51" s="1307"/>
      <c r="CL51" s="1307"/>
      <c r="CM51" s="1307"/>
      <c r="CN51" s="1307">
        <v>15.4</v>
      </c>
      <c r="CO51" s="1307"/>
      <c r="CP51" s="1307"/>
      <c r="CQ51" s="1307"/>
      <c r="CR51" s="1307"/>
      <c r="CS51" s="1307"/>
      <c r="CT51" s="1307"/>
      <c r="CU51" s="1307"/>
      <c r="CV51" s="1322"/>
      <c r="CW51" s="1307"/>
      <c r="CX51" s="1307"/>
      <c r="CY51" s="1307"/>
      <c r="CZ51" s="1307"/>
      <c r="DA51" s="1307"/>
      <c r="DB51" s="1307"/>
      <c r="DC51" s="1307"/>
    </row>
    <row r="52" spans="1:109">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601</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07">
        <v>41.4</v>
      </c>
      <c r="BY53" s="1307"/>
      <c r="BZ53" s="1307"/>
      <c r="CA53" s="1307"/>
      <c r="CB53" s="1307"/>
      <c r="CC53" s="1307"/>
      <c r="CD53" s="1307"/>
      <c r="CE53" s="1307"/>
      <c r="CF53" s="1307">
        <v>41.2</v>
      </c>
      <c r="CG53" s="1307"/>
      <c r="CH53" s="1307"/>
      <c r="CI53" s="1307"/>
      <c r="CJ53" s="1307"/>
      <c r="CK53" s="1307"/>
      <c r="CL53" s="1307"/>
      <c r="CM53" s="1307"/>
      <c r="CN53" s="1307">
        <v>44.2</v>
      </c>
      <c r="CO53" s="1307"/>
      <c r="CP53" s="1307"/>
      <c r="CQ53" s="1307"/>
      <c r="CR53" s="1307"/>
      <c r="CS53" s="1307"/>
      <c r="CT53" s="1307"/>
      <c r="CU53" s="1307"/>
      <c r="CV53" s="1322"/>
      <c r="CW53" s="1307"/>
      <c r="CX53" s="1307"/>
      <c r="CY53" s="1307"/>
      <c r="CZ53" s="1307"/>
      <c r="DA53" s="1307"/>
      <c r="DB53" s="1307"/>
      <c r="DC53" s="1307"/>
    </row>
    <row r="54" spans="1:109">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602</v>
      </c>
      <c r="AO55" s="1311"/>
      <c r="AP55" s="1311"/>
      <c r="AQ55" s="1311"/>
      <c r="AR55" s="1311"/>
      <c r="AS55" s="1311"/>
      <c r="AT55" s="1311"/>
      <c r="AU55" s="1311"/>
      <c r="AV55" s="1311"/>
      <c r="AW55" s="1311"/>
      <c r="AX55" s="1311"/>
      <c r="AY55" s="1311"/>
      <c r="AZ55" s="1311"/>
      <c r="BA55" s="1311"/>
      <c r="BB55" s="1310" t="s">
        <v>600</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07">
        <v>0.8</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22"/>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601</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07">
        <v>56.2</v>
      </c>
      <c r="BY57" s="1307"/>
      <c r="BZ57" s="1307"/>
      <c r="CA57" s="1307"/>
      <c r="CB57" s="1307"/>
      <c r="CC57" s="1307"/>
      <c r="CD57" s="1307"/>
      <c r="CE57" s="1307"/>
      <c r="CF57" s="1307">
        <v>58.6</v>
      </c>
      <c r="CG57" s="1307"/>
      <c r="CH57" s="1307"/>
      <c r="CI57" s="1307"/>
      <c r="CJ57" s="1307"/>
      <c r="CK57" s="1307"/>
      <c r="CL57" s="1307"/>
      <c r="CM57" s="1307"/>
      <c r="CN57" s="1307">
        <v>59.1</v>
      </c>
      <c r="CO57" s="1307"/>
      <c r="CP57" s="1307"/>
      <c r="CQ57" s="1307"/>
      <c r="CR57" s="1307"/>
      <c r="CS57" s="1307"/>
      <c r="CT57" s="1307"/>
      <c r="CU57" s="1307"/>
      <c r="CV57" s="1322"/>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603</v>
      </c>
    </row>
    <row r="64" spans="1:109">
      <c r="B64" s="394"/>
      <c r="G64" s="401"/>
      <c r="I64" s="414"/>
      <c r="J64" s="414"/>
      <c r="K64" s="414"/>
      <c r="L64" s="414"/>
      <c r="M64" s="414"/>
      <c r="N64" s="415"/>
      <c r="AM64" s="401"/>
      <c r="AN64" s="401" t="s">
        <v>596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604</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598</v>
      </c>
    </row>
    <row r="72" spans="2:107">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546</v>
      </c>
      <c r="BQ72" s="1311"/>
      <c r="BR72" s="1311"/>
      <c r="BS72" s="1311"/>
      <c r="BT72" s="1311"/>
      <c r="BU72" s="1311"/>
      <c r="BV72" s="1311"/>
      <c r="BW72" s="1311"/>
      <c r="BX72" s="1311" t="s">
        <v>547</v>
      </c>
      <c r="BY72" s="1311"/>
      <c r="BZ72" s="1311"/>
      <c r="CA72" s="1311"/>
      <c r="CB72" s="1311"/>
      <c r="CC72" s="1311"/>
      <c r="CD72" s="1311"/>
      <c r="CE72" s="1311"/>
      <c r="CF72" s="1311" t="s">
        <v>548</v>
      </c>
      <c r="CG72" s="1311"/>
      <c r="CH72" s="1311"/>
      <c r="CI72" s="1311"/>
      <c r="CJ72" s="1311"/>
      <c r="CK72" s="1311"/>
      <c r="CL72" s="1311"/>
      <c r="CM72" s="1311"/>
      <c r="CN72" s="1311" t="s">
        <v>549</v>
      </c>
      <c r="CO72" s="1311"/>
      <c r="CP72" s="1311"/>
      <c r="CQ72" s="1311"/>
      <c r="CR72" s="1311"/>
      <c r="CS72" s="1311"/>
      <c r="CT72" s="1311"/>
      <c r="CU72" s="1311"/>
      <c r="CV72" s="1311" t="s">
        <v>550</v>
      </c>
      <c r="CW72" s="1311"/>
      <c r="CX72" s="1311"/>
      <c r="CY72" s="1311"/>
      <c r="CZ72" s="1311"/>
      <c r="DA72" s="1311"/>
      <c r="DB72" s="1311"/>
      <c r="DC72" s="1311"/>
    </row>
    <row r="73" spans="2:107">
      <c r="B73" s="394"/>
      <c r="G73" s="1323"/>
      <c r="H73" s="1323"/>
      <c r="I73" s="1323"/>
      <c r="J73" s="1323"/>
      <c r="K73" s="1306"/>
      <c r="L73" s="1306"/>
      <c r="M73" s="1306"/>
      <c r="N73" s="1306"/>
      <c r="AM73" s="403"/>
      <c r="AN73" s="1310" t="s">
        <v>599</v>
      </c>
      <c r="AO73" s="1310"/>
      <c r="AP73" s="1310"/>
      <c r="AQ73" s="1310"/>
      <c r="AR73" s="1310"/>
      <c r="AS73" s="1310"/>
      <c r="AT73" s="1310"/>
      <c r="AU73" s="1310"/>
      <c r="AV73" s="1310"/>
      <c r="AW73" s="1310"/>
      <c r="AX73" s="1310"/>
      <c r="AY73" s="1310"/>
      <c r="AZ73" s="1310"/>
      <c r="BA73" s="1310"/>
      <c r="BB73" s="1310" t="s">
        <v>600</v>
      </c>
      <c r="BC73" s="1310"/>
      <c r="BD73" s="1310"/>
      <c r="BE73" s="1310"/>
      <c r="BF73" s="1310"/>
      <c r="BG73" s="1310"/>
      <c r="BH73" s="1310"/>
      <c r="BI73" s="1310"/>
      <c r="BJ73" s="1310"/>
      <c r="BK73" s="1310"/>
      <c r="BL73" s="1310"/>
      <c r="BM73" s="1310"/>
      <c r="BN73" s="1310"/>
      <c r="BO73" s="1310"/>
      <c r="BP73" s="1307">
        <v>67.599999999999994</v>
      </c>
      <c r="BQ73" s="1307"/>
      <c r="BR73" s="1307"/>
      <c r="BS73" s="1307"/>
      <c r="BT73" s="1307"/>
      <c r="BU73" s="1307"/>
      <c r="BV73" s="1307"/>
      <c r="BW73" s="1307"/>
      <c r="BX73" s="1307">
        <v>49.6</v>
      </c>
      <c r="BY73" s="1307"/>
      <c r="BZ73" s="1307"/>
      <c r="CA73" s="1307"/>
      <c r="CB73" s="1307"/>
      <c r="CC73" s="1307"/>
      <c r="CD73" s="1307"/>
      <c r="CE73" s="1307"/>
      <c r="CF73" s="1307">
        <v>37.700000000000003</v>
      </c>
      <c r="CG73" s="1307"/>
      <c r="CH73" s="1307"/>
      <c r="CI73" s="1307"/>
      <c r="CJ73" s="1307"/>
      <c r="CK73" s="1307"/>
      <c r="CL73" s="1307"/>
      <c r="CM73" s="1307"/>
      <c r="CN73" s="1307">
        <v>15.4</v>
      </c>
      <c r="CO73" s="1307"/>
      <c r="CP73" s="1307"/>
      <c r="CQ73" s="1307"/>
      <c r="CR73" s="1307"/>
      <c r="CS73" s="1307"/>
      <c r="CT73" s="1307"/>
      <c r="CU73" s="1307"/>
      <c r="CV73" s="1307">
        <v>27</v>
      </c>
      <c r="CW73" s="1307"/>
      <c r="CX73" s="1307"/>
      <c r="CY73" s="1307"/>
      <c r="CZ73" s="1307"/>
      <c r="DA73" s="1307"/>
      <c r="DB73" s="1307"/>
      <c r="DC73" s="1307"/>
    </row>
    <row r="74" spans="2:107">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605</v>
      </c>
      <c r="BC75" s="1310"/>
      <c r="BD75" s="1310"/>
      <c r="BE75" s="1310"/>
      <c r="BF75" s="1310"/>
      <c r="BG75" s="1310"/>
      <c r="BH75" s="1310"/>
      <c r="BI75" s="1310"/>
      <c r="BJ75" s="1310"/>
      <c r="BK75" s="1310"/>
      <c r="BL75" s="1310"/>
      <c r="BM75" s="1310"/>
      <c r="BN75" s="1310"/>
      <c r="BO75" s="1310"/>
      <c r="BP75" s="1307">
        <v>12.5</v>
      </c>
      <c r="BQ75" s="1307"/>
      <c r="BR75" s="1307"/>
      <c r="BS75" s="1307"/>
      <c r="BT75" s="1307"/>
      <c r="BU75" s="1307"/>
      <c r="BV75" s="1307"/>
      <c r="BW75" s="1307"/>
      <c r="BX75" s="1307">
        <v>12</v>
      </c>
      <c r="BY75" s="1307"/>
      <c r="BZ75" s="1307"/>
      <c r="CA75" s="1307"/>
      <c r="CB75" s="1307"/>
      <c r="CC75" s="1307"/>
      <c r="CD75" s="1307"/>
      <c r="CE75" s="1307"/>
      <c r="CF75" s="1307">
        <v>12</v>
      </c>
      <c r="CG75" s="1307"/>
      <c r="CH75" s="1307"/>
      <c r="CI75" s="1307"/>
      <c r="CJ75" s="1307"/>
      <c r="CK75" s="1307"/>
      <c r="CL75" s="1307"/>
      <c r="CM75" s="1307"/>
      <c r="CN75" s="1307">
        <v>12.1</v>
      </c>
      <c r="CO75" s="1307"/>
      <c r="CP75" s="1307"/>
      <c r="CQ75" s="1307"/>
      <c r="CR75" s="1307"/>
      <c r="CS75" s="1307"/>
      <c r="CT75" s="1307"/>
      <c r="CU75" s="1307"/>
      <c r="CV75" s="1307">
        <v>12.5</v>
      </c>
      <c r="CW75" s="1307"/>
      <c r="CX75" s="1307"/>
      <c r="CY75" s="1307"/>
      <c r="CZ75" s="1307"/>
      <c r="DA75" s="1307"/>
      <c r="DB75" s="1307"/>
      <c r="DC75" s="1307"/>
    </row>
    <row r="76" spans="2:107">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602</v>
      </c>
      <c r="AO77" s="1311"/>
      <c r="AP77" s="1311"/>
      <c r="AQ77" s="1311"/>
      <c r="AR77" s="1311"/>
      <c r="AS77" s="1311"/>
      <c r="AT77" s="1311"/>
      <c r="AU77" s="1311"/>
      <c r="AV77" s="1311"/>
      <c r="AW77" s="1311"/>
      <c r="AX77" s="1311"/>
      <c r="AY77" s="1311"/>
      <c r="AZ77" s="1311"/>
      <c r="BA77" s="1311"/>
      <c r="BB77" s="1310" t="s">
        <v>600</v>
      </c>
      <c r="BC77" s="1310"/>
      <c r="BD77" s="1310"/>
      <c r="BE77" s="1310"/>
      <c r="BF77" s="1310"/>
      <c r="BG77" s="1310"/>
      <c r="BH77" s="1310"/>
      <c r="BI77" s="1310"/>
      <c r="BJ77" s="1310"/>
      <c r="BK77" s="1310"/>
      <c r="BL77" s="1310"/>
      <c r="BM77" s="1310"/>
      <c r="BN77" s="1310"/>
      <c r="BO77" s="1310"/>
      <c r="BP77" s="1307">
        <v>22.6</v>
      </c>
      <c r="BQ77" s="1307"/>
      <c r="BR77" s="1307"/>
      <c r="BS77" s="1307"/>
      <c r="BT77" s="1307"/>
      <c r="BU77" s="1307"/>
      <c r="BV77" s="1307"/>
      <c r="BW77" s="1307"/>
      <c r="BX77" s="1307">
        <v>0.8</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605</v>
      </c>
      <c r="BC79" s="1310"/>
      <c r="BD79" s="1310"/>
      <c r="BE79" s="1310"/>
      <c r="BF79" s="1310"/>
      <c r="BG79" s="1310"/>
      <c r="BH79" s="1310"/>
      <c r="BI79" s="1310"/>
      <c r="BJ79" s="1310"/>
      <c r="BK79" s="1310"/>
      <c r="BL79" s="1310"/>
      <c r="BM79" s="1310"/>
      <c r="BN79" s="1310"/>
      <c r="BO79" s="1310"/>
      <c r="BP79" s="1307">
        <v>9.5</v>
      </c>
      <c r="BQ79" s="1307"/>
      <c r="BR79" s="1307"/>
      <c r="BS79" s="1307"/>
      <c r="BT79" s="1307"/>
      <c r="BU79" s="1307"/>
      <c r="BV79" s="1307"/>
      <c r="BW79" s="1307"/>
      <c r="BX79" s="1307">
        <v>8.1</v>
      </c>
      <c r="BY79" s="1307"/>
      <c r="BZ79" s="1307"/>
      <c r="CA79" s="1307"/>
      <c r="CB79" s="1307"/>
      <c r="CC79" s="1307"/>
      <c r="CD79" s="1307"/>
      <c r="CE79" s="1307"/>
      <c r="CF79" s="1307">
        <v>7.3</v>
      </c>
      <c r="CG79" s="1307"/>
      <c r="CH79" s="1307"/>
      <c r="CI79" s="1307"/>
      <c r="CJ79" s="1307"/>
      <c r="CK79" s="1307"/>
      <c r="CL79" s="1307"/>
      <c r="CM79" s="1307"/>
      <c r="CN79" s="1307">
        <v>7.2</v>
      </c>
      <c r="CO79" s="1307"/>
      <c r="CP79" s="1307"/>
      <c r="CQ79" s="1307"/>
      <c r="CR79" s="1307"/>
      <c r="CS79" s="1307"/>
      <c r="CT79" s="1307"/>
      <c r="CU79" s="1307"/>
      <c r="CV79" s="1307">
        <v>7.2</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RVSdH+yGIIqqIbxha6vwBkp/2YerRuAHiqmhRHFdZXOutejlbOfAkMfmxWRgNcSrTx+o4llS8kmbWTvy2Igs1Q==" saltValue="Oruq2mXW0Cb7A+UJhSda0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t+riLcRq+ubplgXWe5lGIvXwZMLI4dYqxR+lF/mlINdU+tfr6wClh6XBEeHoHw4w7ayotGAyIYZL9+fiK8yuw==" saltValue="pd11hxfJsUm7+Y6QkD1YR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cprPvWnrKZ2cadiAG/ItdBce6Y1JZqXUbiNnGBPqx5nkWpv584UE9OLdfS7kVxgIXLqo1M84vr6FJsihiiNkg==" saltValue="wZ9BDjXGa2bUpLrSYAuxe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543</v>
      </c>
      <c r="G2" s="156"/>
      <c r="H2" s="157"/>
    </row>
    <row r="3" spans="1:8">
      <c r="A3" s="153" t="s">
        <v>536</v>
      </c>
      <c r="B3" s="158"/>
      <c r="C3" s="159"/>
      <c r="D3" s="160">
        <v>118499</v>
      </c>
      <c r="E3" s="161"/>
      <c r="F3" s="162">
        <v>128485</v>
      </c>
      <c r="G3" s="163"/>
      <c r="H3" s="164"/>
    </row>
    <row r="4" spans="1:8">
      <c r="A4" s="165"/>
      <c r="B4" s="166"/>
      <c r="C4" s="167"/>
      <c r="D4" s="168">
        <v>73383</v>
      </c>
      <c r="E4" s="169"/>
      <c r="F4" s="170">
        <v>62765</v>
      </c>
      <c r="G4" s="171"/>
      <c r="H4" s="172"/>
    </row>
    <row r="5" spans="1:8">
      <c r="A5" s="153" t="s">
        <v>538</v>
      </c>
      <c r="B5" s="158"/>
      <c r="C5" s="159"/>
      <c r="D5" s="160">
        <v>180002</v>
      </c>
      <c r="E5" s="161"/>
      <c r="F5" s="162">
        <v>128611</v>
      </c>
      <c r="G5" s="163"/>
      <c r="H5" s="164"/>
    </row>
    <row r="6" spans="1:8">
      <c r="A6" s="165"/>
      <c r="B6" s="166"/>
      <c r="C6" s="167"/>
      <c r="D6" s="168">
        <v>57561</v>
      </c>
      <c r="E6" s="169"/>
      <c r="F6" s="170">
        <v>61552</v>
      </c>
      <c r="G6" s="171"/>
      <c r="H6" s="172"/>
    </row>
    <row r="7" spans="1:8">
      <c r="A7" s="153" t="s">
        <v>539</v>
      </c>
      <c r="B7" s="158"/>
      <c r="C7" s="159"/>
      <c r="D7" s="160">
        <v>131232</v>
      </c>
      <c r="E7" s="161"/>
      <c r="F7" s="162">
        <v>138651</v>
      </c>
      <c r="G7" s="163"/>
      <c r="H7" s="164"/>
    </row>
    <row r="8" spans="1:8">
      <c r="A8" s="165"/>
      <c r="B8" s="166"/>
      <c r="C8" s="167"/>
      <c r="D8" s="168">
        <v>38580</v>
      </c>
      <c r="E8" s="169"/>
      <c r="F8" s="170">
        <v>71211</v>
      </c>
      <c r="G8" s="171"/>
      <c r="H8" s="172"/>
    </row>
    <row r="9" spans="1:8">
      <c r="A9" s="153" t="s">
        <v>540</v>
      </c>
      <c r="B9" s="158"/>
      <c r="C9" s="159"/>
      <c r="D9" s="160">
        <v>123655</v>
      </c>
      <c r="E9" s="161"/>
      <c r="F9" s="162">
        <v>122882</v>
      </c>
      <c r="G9" s="163"/>
      <c r="H9" s="164"/>
    </row>
    <row r="10" spans="1:8">
      <c r="A10" s="165"/>
      <c r="B10" s="166"/>
      <c r="C10" s="167"/>
      <c r="D10" s="168">
        <v>68351</v>
      </c>
      <c r="E10" s="169"/>
      <c r="F10" s="170">
        <v>65785</v>
      </c>
      <c r="G10" s="171"/>
      <c r="H10" s="172"/>
    </row>
    <row r="11" spans="1:8">
      <c r="A11" s="153" t="s">
        <v>541</v>
      </c>
      <c r="B11" s="158"/>
      <c r="C11" s="159"/>
      <c r="D11" s="160">
        <v>135410</v>
      </c>
      <c r="E11" s="161"/>
      <c r="F11" s="162">
        <v>114790</v>
      </c>
      <c r="G11" s="163"/>
      <c r="H11" s="164"/>
    </row>
    <row r="12" spans="1:8">
      <c r="A12" s="165"/>
      <c r="B12" s="166"/>
      <c r="C12" s="173"/>
      <c r="D12" s="168">
        <v>74039</v>
      </c>
      <c r="E12" s="169"/>
      <c r="F12" s="170">
        <v>55601</v>
      </c>
      <c r="G12" s="171"/>
      <c r="H12" s="172"/>
    </row>
    <row r="13" spans="1:8">
      <c r="A13" s="153"/>
      <c r="B13" s="158"/>
      <c r="C13" s="174"/>
      <c r="D13" s="175">
        <v>137760</v>
      </c>
      <c r="E13" s="176"/>
      <c r="F13" s="177">
        <v>126684</v>
      </c>
      <c r="G13" s="178"/>
      <c r="H13" s="164"/>
    </row>
    <row r="14" spans="1:8">
      <c r="A14" s="165"/>
      <c r="B14" s="166"/>
      <c r="C14" s="167"/>
      <c r="D14" s="168">
        <v>62383</v>
      </c>
      <c r="E14" s="169"/>
      <c r="F14" s="170">
        <v>63383</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8.94</v>
      </c>
      <c r="C19" s="179">
        <f>ROUND(VALUE(SUBSTITUTE(実質収支比率等に係る経年分析!G$48,"▲","-")),2)</f>
        <v>9.56</v>
      </c>
      <c r="D19" s="179">
        <f>ROUND(VALUE(SUBSTITUTE(実質収支比率等に係る経年分析!H$48,"▲","-")),2)</f>
        <v>9.94</v>
      </c>
      <c r="E19" s="179">
        <f>ROUND(VALUE(SUBSTITUTE(実質収支比率等に係る経年分析!I$48,"▲","-")),2)</f>
        <v>8.9700000000000006</v>
      </c>
      <c r="F19" s="179">
        <f>ROUND(VALUE(SUBSTITUTE(実質収支比率等に係る経年分析!J$48,"▲","-")),2)</f>
        <v>6.4</v>
      </c>
    </row>
    <row r="20" spans="1:11">
      <c r="A20" s="179" t="s">
        <v>54</v>
      </c>
      <c r="B20" s="179">
        <f>ROUND(VALUE(SUBSTITUTE(実質収支比率等に係る経年分析!F$47,"▲","-")),2)</f>
        <v>32.46</v>
      </c>
      <c r="C20" s="179">
        <f>ROUND(VALUE(SUBSTITUTE(実質収支比率等に係る経年分析!G$47,"▲","-")),2)</f>
        <v>31.52</v>
      </c>
      <c r="D20" s="179">
        <f>ROUND(VALUE(SUBSTITUTE(実質収支比率等に係る経年分析!H$47,"▲","-")),2)</f>
        <v>31.52</v>
      </c>
      <c r="E20" s="179">
        <f>ROUND(VALUE(SUBSTITUTE(実質収支比率等に係る経年分析!I$47,"▲","-")),2)</f>
        <v>30.87</v>
      </c>
      <c r="F20" s="179">
        <f>ROUND(VALUE(SUBSTITUTE(実質収支比率等に係る経年分析!J$47,"▲","-")),2)</f>
        <v>19.260000000000002</v>
      </c>
    </row>
    <row r="21" spans="1:11">
      <c r="A21" s="179" t="s">
        <v>55</v>
      </c>
      <c r="B21" s="179">
        <f>IF(ISNUMBER(VALUE(SUBSTITUTE(実質収支比率等に係る経年分析!F$49,"▲","-"))),ROUND(VALUE(SUBSTITUTE(実質収支比率等に係る経年分析!F$49,"▲","-")),2),NA())</f>
        <v>4.34</v>
      </c>
      <c r="C21" s="179">
        <f>IF(ISNUMBER(VALUE(SUBSTITUTE(実質収支比率等に係る経年分析!G$49,"▲","-"))),ROUND(VALUE(SUBSTITUTE(実質収支比率等に係る経年分析!G$49,"▲","-")),2),NA())</f>
        <v>0.98</v>
      </c>
      <c r="D21" s="179">
        <f>IF(ISNUMBER(VALUE(SUBSTITUTE(実質収支比率等に係る経年分析!H$49,"▲","-"))),ROUND(VALUE(SUBSTITUTE(実質収支比率等に係る経年分析!H$49,"▲","-")),2),NA())</f>
        <v>0.43</v>
      </c>
      <c r="E21" s="179">
        <f>IF(ISNUMBER(VALUE(SUBSTITUTE(実質収支比率等に係る経年分析!I$49,"▲","-"))),ROUND(VALUE(SUBSTITUTE(実質収支比率等に係る経年分析!I$49,"▲","-")),2),NA())</f>
        <v>-3.2</v>
      </c>
      <c r="F21" s="179">
        <f>IF(ISNUMBER(VALUE(SUBSTITUTE(実質収支比率等に係る経年分析!J$49,"▲","-"))),ROUND(VALUE(SUBSTITUTE(実質収支比率等に係る経年分析!J$49,"▲","-")),2),NA())</f>
        <v>-14.49</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1.42</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7.0000000000000007E-2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0.14000000000000001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0.09</v>
      </c>
    </row>
    <row r="33" spans="1:16">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1.53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2.78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1.27</v>
      </c>
    </row>
    <row r="34" spans="1:16">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1.51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2.2799999999999998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3.28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1.1399999999999999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1.53</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#VALUE!</v>
      </c>
      <c r="G35" s="180" t="e">
        <f>IF(ROUND(VALUE(SUBSTITUTE(連結実質赤字比率に係る赤字・黒字の構成分析!H$35,"▲", "-")), 2) &gt;= 0, ABS(ROUND(VALUE(SUBSTITUTE(連結実質赤字比率に係る赤字・黒字の構成分析!H$35,"▲", "-")), 2)), NA())</f>
        <v>#VALUE!</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3.16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3.13</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8.93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9.56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9.94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8.9600000000000009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6.4</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501</v>
      </c>
      <c r="E42" s="181"/>
      <c r="F42" s="181"/>
      <c r="G42" s="181">
        <f>'実質公債費比率（分子）の構造'!L$52</f>
        <v>509</v>
      </c>
      <c r="H42" s="181"/>
      <c r="I42" s="181"/>
      <c r="J42" s="181">
        <f>'実質公債費比率（分子）の構造'!M$52</f>
        <v>529</v>
      </c>
      <c r="K42" s="181"/>
      <c r="L42" s="181"/>
      <c r="M42" s="181">
        <f>'実質公債費比率（分子）の構造'!N$52</f>
        <v>482</v>
      </c>
      <c r="N42" s="181"/>
      <c r="O42" s="181"/>
      <c r="P42" s="181">
        <f>'実質公債費比率（分子）の構造'!O$52</f>
        <v>487</v>
      </c>
    </row>
    <row r="43" spans="1:16">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f>'実質公債費比率（分子）の構造'!O$51</f>
        <v>0</v>
      </c>
      <c r="O43" s="181"/>
      <c r="P43" s="181"/>
    </row>
    <row r="44" spans="1:16">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f>'実質公債費比率（分子）の構造'!N$50</f>
        <v>2</v>
      </c>
      <c r="L44" s="181"/>
      <c r="M44" s="181"/>
      <c r="N44" s="181">
        <f>'実質公債費比率（分子）の構造'!O$50</f>
        <v>2</v>
      </c>
      <c r="O44" s="181"/>
      <c r="P44" s="181"/>
    </row>
    <row r="45" spans="1:16">
      <c r="A45" s="181" t="s">
        <v>65</v>
      </c>
      <c r="B45" s="181">
        <f>'実質公債費比率（分子）の構造'!K$49</f>
        <v>9</v>
      </c>
      <c r="C45" s="181"/>
      <c r="D45" s="181"/>
      <c r="E45" s="181">
        <f>'実質公債費比率（分子）の構造'!L$49</f>
        <v>12</v>
      </c>
      <c r="F45" s="181"/>
      <c r="G45" s="181"/>
      <c r="H45" s="181">
        <f>'実質公債費比率（分子）の構造'!M$49</f>
        <v>11</v>
      </c>
      <c r="I45" s="181"/>
      <c r="J45" s="181"/>
      <c r="K45" s="181">
        <f>'実質公債費比率（分子）の構造'!N$49</f>
        <v>12</v>
      </c>
      <c r="L45" s="181"/>
      <c r="M45" s="181"/>
      <c r="N45" s="181">
        <f>'実質公債費比率（分子）の構造'!O$49</f>
        <v>5</v>
      </c>
      <c r="O45" s="181"/>
      <c r="P45" s="181"/>
    </row>
    <row r="46" spans="1:16">
      <c r="A46" s="181" t="s">
        <v>66</v>
      </c>
      <c r="B46" s="181">
        <f>'実質公債費比率（分子）の構造'!K$48</f>
        <v>241</v>
      </c>
      <c r="C46" s="181"/>
      <c r="D46" s="181"/>
      <c r="E46" s="181">
        <f>'実質公債費比率（分子）の構造'!L$48</f>
        <v>235</v>
      </c>
      <c r="F46" s="181"/>
      <c r="G46" s="181"/>
      <c r="H46" s="181">
        <f>'実質公債費比率（分子）の構造'!M$48</f>
        <v>252</v>
      </c>
      <c r="I46" s="181"/>
      <c r="J46" s="181"/>
      <c r="K46" s="181">
        <f>'実質公債費比率（分子）の構造'!N$48</f>
        <v>241</v>
      </c>
      <c r="L46" s="181"/>
      <c r="M46" s="181"/>
      <c r="N46" s="181">
        <f>'実質公債費比率（分子）の構造'!O$48</f>
        <v>278</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499</v>
      </c>
      <c r="C49" s="181"/>
      <c r="D49" s="181"/>
      <c r="E49" s="181">
        <f>'実質公債費比率（分子）の構造'!L$45</f>
        <v>515</v>
      </c>
      <c r="F49" s="181"/>
      <c r="G49" s="181"/>
      <c r="H49" s="181">
        <f>'実質公債費比率（分子）の構造'!M$45</f>
        <v>536</v>
      </c>
      <c r="I49" s="181"/>
      <c r="J49" s="181"/>
      <c r="K49" s="181">
        <f>'実質公債費比率（分子）の構造'!N$45</f>
        <v>480</v>
      </c>
      <c r="L49" s="181"/>
      <c r="M49" s="181"/>
      <c r="N49" s="181">
        <f>'実質公債費比率（分子）の構造'!O$45</f>
        <v>470</v>
      </c>
      <c r="O49" s="181"/>
      <c r="P49" s="181"/>
    </row>
    <row r="50" spans="1:16">
      <c r="A50" s="181" t="s">
        <v>70</v>
      </c>
      <c r="B50" s="181" t="e">
        <f>NA()</f>
        <v>#N/A</v>
      </c>
      <c r="C50" s="181">
        <f>IF(ISNUMBER('実質公債費比率（分子）の構造'!K$53),'実質公債費比率（分子）の構造'!K$53,NA())</f>
        <v>248</v>
      </c>
      <c r="D50" s="181" t="e">
        <f>NA()</f>
        <v>#N/A</v>
      </c>
      <c r="E50" s="181" t="e">
        <f>NA()</f>
        <v>#N/A</v>
      </c>
      <c r="F50" s="181">
        <f>IF(ISNUMBER('実質公債費比率（分子）の構造'!L$53),'実質公債費比率（分子）の構造'!L$53,NA())</f>
        <v>253</v>
      </c>
      <c r="G50" s="181" t="e">
        <f>NA()</f>
        <v>#N/A</v>
      </c>
      <c r="H50" s="181" t="e">
        <f>NA()</f>
        <v>#N/A</v>
      </c>
      <c r="I50" s="181">
        <f>IF(ISNUMBER('実質公債費比率（分子）の構造'!M$53),'実質公債費比率（分子）の構造'!M$53,NA())</f>
        <v>270</v>
      </c>
      <c r="J50" s="181" t="e">
        <f>NA()</f>
        <v>#N/A</v>
      </c>
      <c r="K50" s="181" t="e">
        <f>NA()</f>
        <v>#N/A</v>
      </c>
      <c r="L50" s="181">
        <f>IF(ISNUMBER('実質公債費比率（分子）の構造'!N$53),'実質公債費比率（分子）の構造'!N$53,NA())</f>
        <v>253</v>
      </c>
      <c r="M50" s="181" t="e">
        <f>NA()</f>
        <v>#N/A</v>
      </c>
      <c r="N50" s="181" t="e">
        <f>NA()</f>
        <v>#N/A</v>
      </c>
      <c r="O50" s="181">
        <f>IF(ISNUMBER('実質公債費比率（分子）の構造'!O$53),'実質公債費比率（分子）の構造'!O$53,NA())</f>
        <v>268</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5209</v>
      </c>
      <c r="E56" s="180"/>
      <c r="F56" s="180"/>
      <c r="G56" s="180">
        <f>'将来負担比率（分子）の構造'!J$52</f>
        <v>5122</v>
      </c>
      <c r="H56" s="180"/>
      <c r="I56" s="180"/>
      <c r="J56" s="180">
        <f>'将来負担比率（分子）の構造'!K$52</f>
        <v>5018</v>
      </c>
      <c r="K56" s="180"/>
      <c r="L56" s="180"/>
      <c r="M56" s="180">
        <f>'将来負担比率（分子）の構造'!L$52</f>
        <v>5000</v>
      </c>
      <c r="N56" s="180"/>
      <c r="O56" s="180"/>
      <c r="P56" s="180">
        <f>'将来負担比率（分子）の構造'!M$52</f>
        <v>5149</v>
      </c>
    </row>
    <row r="57" spans="1:16">
      <c r="A57" s="180" t="s">
        <v>41</v>
      </c>
      <c r="B57" s="180"/>
      <c r="C57" s="180"/>
      <c r="D57" s="180">
        <f>'将来負担比率（分子）の構造'!I$51</f>
        <v>68</v>
      </c>
      <c r="E57" s="180"/>
      <c r="F57" s="180"/>
      <c r="G57" s="180">
        <f>'将来負担比率（分子）の構造'!J$51</f>
        <v>66</v>
      </c>
      <c r="H57" s="180"/>
      <c r="I57" s="180"/>
      <c r="J57" s="180">
        <f>'将来負担比率（分子）の構造'!K$51</f>
        <v>60</v>
      </c>
      <c r="K57" s="180"/>
      <c r="L57" s="180"/>
      <c r="M57" s="180">
        <f>'将来負担比率（分子）の構造'!L$51</f>
        <v>53</v>
      </c>
      <c r="N57" s="180"/>
      <c r="O57" s="180"/>
      <c r="P57" s="180">
        <f>'将来負担比率（分子）の構造'!M$51</f>
        <v>45</v>
      </c>
    </row>
    <row r="58" spans="1:16">
      <c r="A58" s="180" t="s">
        <v>40</v>
      </c>
      <c r="B58" s="180"/>
      <c r="C58" s="180"/>
      <c r="D58" s="180">
        <f>'将来負担比率（分子）の構造'!I$50</f>
        <v>1519</v>
      </c>
      <c r="E58" s="180"/>
      <c r="F58" s="180"/>
      <c r="G58" s="180">
        <f>'将来負担比率（分子）の構造'!J$50</f>
        <v>1694</v>
      </c>
      <c r="H58" s="180"/>
      <c r="I58" s="180"/>
      <c r="J58" s="180">
        <f>'将来負担比率（分子）の構造'!K$50</f>
        <v>1897</v>
      </c>
      <c r="K58" s="180"/>
      <c r="L58" s="180"/>
      <c r="M58" s="180">
        <f>'将来負担比率（分子）の構造'!L$50</f>
        <v>2394</v>
      </c>
      <c r="N58" s="180"/>
      <c r="O58" s="180"/>
      <c r="P58" s="180">
        <f>'将来負担比率（分子）の構造'!M$50</f>
        <v>2226</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553</v>
      </c>
      <c r="C62" s="180"/>
      <c r="D62" s="180"/>
      <c r="E62" s="180">
        <f>'将来負担比率（分子）の構造'!J$45</f>
        <v>562</v>
      </c>
      <c r="F62" s="180"/>
      <c r="G62" s="180"/>
      <c r="H62" s="180">
        <f>'将来負担比率（分子）の構造'!K$45</f>
        <v>546</v>
      </c>
      <c r="I62" s="180"/>
      <c r="J62" s="180"/>
      <c r="K62" s="180">
        <f>'将来負担比率（分子）の構造'!L$45</f>
        <v>535</v>
      </c>
      <c r="L62" s="180"/>
      <c r="M62" s="180"/>
      <c r="N62" s="180">
        <f>'将来負担比率（分子）の構造'!M$45</f>
        <v>504</v>
      </c>
      <c r="O62" s="180"/>
      <c r="P62" s="180"/>
    </row>
    <row r="63" spans="1:16">
      <c r="A63" s="180" t="s">
        <v>33</v>
      </c>
      <c r="B63" s="180">
        <f>'将来負担比率（分子）の構造'!I$44</f>
        <v>26</v>
      </c>
      <c r="C63" s="180"/>
      <c r="D63" s="180"/>
      <c r="E63" s="180">
        <f>'将来負担比率（分子）の構造'!J$44</f>
        <v>20</v>
      </c>
      <c r="F63" s="180"/>
      <c r="G63" s="180"/>
      <c r="H63" s="180">
        <f>'将来負担比率（分子）の構造'!K$44</f>
        <v>14</v>
      </c>
      <c r="I63" s="180"/>
      <c r="J63" s="180"/>
      <c r="K63" s="180">
        <f>'将来負担比率（分子）の構造'!L$44</f>
        <v>7</v>
      </c>
      <c r="L63" s="180"/>
      <c r="M63" s="180"/>
      <c r="N63" s="180">
        <f>'将来負担比率（分子）の構造'!M$44</f>
        <v>22</v>
      </c>
      <c r="O63" s="180"/>
      <c r="P63" s="180"/>
    </row>
    <row r="64" spans="1:16">
      <c r="A64" s="180" t="s">
        <v>32</v>
      </c>
      <c r="B64" s="180">
        <f>'将来負担比率（分子）の構造'!I$43</f>
        <v>3707</v>
      </c>
      <c r="C64" s="180"/>
      <c r="D64" s="180"/>
      <c r="E64" s="180">
        <f>'将来負担比率（分子）の構造'!J$43</f>
        <v>3507</v>
      </c>
      <c r="F64" s="180"/>
      <c r="G64" s="180"/>
      <c r="H64" s="180">
        <f>'将来負担比率（分子）の構造'!K$43</f>
        <v>3410</v>
      </c>
      <c r="I64" s="180"/>
      <c r="J64" s="180"/>
      <c r="K64" s="180">
        <f>'将来負担比率（分子）の構造'!L$43</f>
        <v>3381</v>
      </c>
      <c r="L64" s="180"/>
      <c r="M64" s="180"/>
      <c r="N64" s="180">
        <f>'将来負担比率（分子）の構造'!M$43</f>
        <v>3220</v>
      </c>
      <c r="O64" s="180"/>
      <c r="P64" s="180"/>
    </row>
    <row r="65" spans="1:16">
      <c r="A65" s="180" t="s">
        <v>31</v>
      </c>
      <c r="B65" s="180" t="str">
        <f>'将来負担比率（分子）の構造'!I$42</f>
        <v>-</v>
      </c>
      <c r="C65" s="180"/>
      <c r="D65" s="180"/>
      <c r="E65" s="180" t="str">
        <f>'将来負担比率（分子）の構造'!J$42</f>
        <v>-</v>
      </c>
      <c r="F65" s="180"/>
      <c r="G65" s="180"/>
      <c r="H65" s="180">
        <f>'将来負担比率（分子）の構造'!K$42</f>
        <v>48</v>
      </c>
      <c r="I65" s="180"/>
      <c r="J65" s="180"/>
      <c r="K65" s="180">
        <f>'将来負担比率（分子）の構造'!L$42</f>
        <v>46</v>
      </c>
      <c r="L65" s="180"/>
      <c r="M65" s="180"/>
      <c r="N65" s="180">
        <f>'将来負担比率（分子）の構造'!M$42</f>
        <v>44</v>
      </c>
      <c r="O65" s="180"/>
      <c r="P65" s="180"/>
    </row>
    <row r="66" spans="1:16">
      <c r="A66" s="180" t="s">
        <v>30</v>
      </c>
      <c r="B66" s="180">
        <f>'将来負担比率（分子）の構造'!I$41</f>
        <v>3922</v>
      </c>
      <c r="C66" s="180"/>
      <c r="D66" s="180"/>
      <c r="E66" s="180">
        <f>'将来負担比率（分子）の構造'!J$41</f>
        <v>3864</v>
      </c>
      <c r="F66" s="180"/>
      <c r="G66" s="180"/>
      <c r="H66" s="180">
        <f>'将来負担比率（分子）の構造'!K$41</f>
        <v>3765</v>
      </c>
      <c r="I66" s="180"/>
      <c r="J66" s="180"/>
      <c r="K66" s="180">
        <f>'将来負担比率（分子）の構造'!L$41</f>
        <v>3802</v>
      </c>
      <c r="L66" s="180"/>
      <c r="M66" s="180"/>
      <c r="N66" s="180">
        <f>'将来負担比率（分子）の構造'!M$41</f>
        <v>4189</v>
      </c>
      <c r="O66" s="180"/>
      <c r="P66" s="180"/>
    </row>
    <row r="67" spans="1:16">
      <c r="A67" s="180" t="s">
        <v>74</v>
      </c>
      <c r="B67" s="180" t="e">
        <f>NA()</f>
        <v>#N/A</v>
      </c>
      <c r="C67" s="180">
        <f>IF(ISNUMBER('将来負担比率（分子）の構造'!I$53), IF('将来負担比率（分子）の構造'!I$53 &lt; 0, 0, '将来負担比率（分子）の構造'!I$53), NA())</f>
        <v>1411</v>
      </c>
      <c r="D67" s="180" t="e">
        <f>NA()</f>
        <v>#N/A</v>
      </c>
      <c r="E67" s="180" t="e">
        <f>NA()</f>
        <v>#N/A</v>
      </c>
      <c r="F67" s="180">
        <f>IF(ISNUMBER('将来負担比率（分子）の構造'!J$53), IF('将来負担比率（分子）の構造'!J$53 &lt; 0, 0, '将来負担比率（分子）の構造'!J$53), NA())</f>
        <v>1071</v>
      </c>
      <c r="G67" s="180" t="e">
        <f>NA()</f>
        <v>#N/A</v>
      </c>
      <c r="H67" s="180" t="e">
        <f>NA()</f>
        <v>#N/A</v>
      </c>
      <c r="I67" s="180">
        <f>IF(ISNUMBER('将来負担比率（分子）の構造'!K$53), IF('将来負担比率（分子）の構造'!K$53 &lt; 0, 0, '将来負担比率（分子）の構造'!K$53), NA())</f>
        <v>808</v>
      </c>
      <c r="J67" s="180" t="e">
        <f>NA()</f>
        <v>#N/A</v>
      </c>
      <c r="K67" s="180" t="e">
        <f>NA()</f>
        <v>#N/A</v>
      </c>
      <c r="L67" s="180">
        <f>IF(ISNUMBER('将来負担比率（分子）の構造'!L$53), IF('将来負担比率（分子）の構造'!L$53 &lt; 0, 0, '将来負担比率（分子）の構造'!L$53), NA())</f>
        <v>323</v>
      </c>
      <c r="M67" s="180" t="e">
        <f>NA()</f>
        <v>#N/A</v>
      </c>
      <c r="N67" s="180" t="e">
        <f>NA()</f>
        <v>#N/A</v>
      </c>
      <c r="O67" s="180">
        <f>IF(ISNUMBER('将来負担比率（分子）の構造'!M$53), IF('将来負担比率（分子）の構造'!M$53 &lt; 0, 0, '将来負担比率（分子）の構造'!M$53), NA())</f>
        <v>558</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839</v>
      </c>
      <c r="C72" s="184">
        <f>基金残高に係る経年分析!G55</f>
        <v>792</v>
      </c>
      <c r="D72" s="184">
        <f>基金残高に係る経年分析!H55</f>
        <v>490</v>
      </c>
    </row>
    <row r="73" spans="1:16">
      <c r="A73" s="183" t="s">
        <v>77</v>
      </c>
      <c r="B73" s="184">
        <f>基金残高に係る経年分析!F56</f>
        <v>46</v>
      </c>
      <c r="C73" s="184">
        <f>基金残高に係る経年分析!G56</f>
        <v>46</v>
      </c>
      <c r="D73" s="184">
        <f>基金残高に係る経年分析!H56</f>
        <v>46</v>
      </c>
    </row>
    <row r="74" spans="1:16">
      <c r="A74" s="183" t="s">
        <v>78</v>
      </c>
      <c r="B74" s="184">
        <f>基金残高に係る経年分析!F57</f>
        <v>757</v>
      </c>
      <c r="C74" s="184">
        <f>基金残高に係る経年分析!G57</f>
        <v>1182</v>
      </c>
      <c r="D74" s="184">
        <f>基金残高に係る経年分析!H57</f>
        <v>1248</v>
      </c>
    </row>
  </sheetData>
  <sheetProtection algorithmName="SHA-512" hashValue="xAHfYfa07B4EAK3HmkObQoqso+5PEVPwKTco9xC9v93TXblT6GZuEjB/4XriOmTL61Rx7RE6DO0gRbEyn7KsQw==" saltValue="oG0wOrEyQxRKNQ8cYTrhx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224</v>
      </c>
      <c r="C5" s="761"/>
      <c r="D5" s="761"/>
      <c r="E5" s="761"/>
      <c r="F5" s="761"/>
      <c r="G5" s="761"/>
      <c r="H5" s="761"/>
      <c r="I5" s="761"/>
      <c r="J5" s="761"/>
      <c r="K5" s="761"/>
      <c r="L5" s="761"/>
      <c r="M5" s="761"/>
      <c r="N5" s="761"/>
      <c r="O5" s="761"/>
      <c r="P5" s="761"/>
      <c r="Q5" s="762"/>
      <c r="R5" s="726">
        <v>482892</v>
      </c>
      <c r="S5" s="727"/>
      <c r="T5" s="727"/>
      <c r="U5" s="727"/>
      <c r="V5" s="727"/>
      <c r="W5" s="727"/>
      <c r="X5" s="727"/>
      <c r="Y5" s="773"/>
      <c r="Z5" s="791">
        <v>8.6999999999999993</v>
      </c>
      <c r="AA5" s="791"/>
      <c r="AB5" s="791"/>
      <c r="AC5" s="791"/>
      <c r="AD5" s="792">
        <v>482892</v>
      </c>
      <c r="AE5" s="792"/>
      <c r="AF5" s="792"/>
      <c r="AG5" s="792"/>
      <c r="AH5" s="792"/>
      <c r="AI5" s="792"/>
      <c r="AJ5" s="792"/>
      <c r="AK5" s="792"/>
      <c r="AL5" s="774">
        <v>19.7</v>
      </c>
      <c r="AM5" s="743"/>
      <c r="AN5" s="743"/>
      <c r="AO5" s="775"/>
      <c r="AP5" s="760" t="s">
        <v>225</v>
      </c>
      <c r="AQ5" s="761"/>
      <c r="AR5" s="761"/>
      <c r="AS5" s="761"/>
      <c r="AT5" s="761"/>
      <c r="AU5" s="761"/>
      <c r="AV5" s="761"/>
      <c r="AW5" s="761"/>
      <c r="AX5" s="761"/>
      <c r="AY5" s="761"/>
      <c r="AZ5" s="761"/>
      <c r="BA5" s="761"/>
      <c r="BB5" s="761"/>
      <c r="BC5" s="761"/>
      <c r="BD5" s="761"/>
      <c r="BE5" s="761"/>
      <c r="BF5" s="762"/>
      <c r="BG5" s="661">
        <v>482346</v>
      </c>
      <c r="BH5" s="664"/>
      <c r="BI5" s="664"/>
      <c r="BJ5" s="664"/>
      <c r="BK5" s="664"/>
      <c r="BL5" s="664"/>
      <c r="BM5" s="664"/>
      <c r="BN5" s="665"/>
      <c r="BO5" s="723">
        <v>99.9</v>
      </c>
      <c r="BP5" s="723"/>
      <c r="BQ5" s="723"/>
      <c r="BR5" s="723"/>
      <c r="BS5" s="724">
        <v>5507</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c r="B6" s="658" t="s">
        <v>229</v>
      </c>
      <c r="C6" s="659"/>
      <c r="D6" s="659"/>
      <c r="E6" s="659"/>
      <c r="F6" s="659"/>
      <c r="G6" s="659"/>
      <c r="H6" s="659"/>
      <c r="I6" s="659"/>
      <c r="J6" s="659"/>
      <c r="K6" s="659"/>
      <c r="L6" s="659"/>
      <c r="M6" s="659"/>
      <c r="N6" s="659"/>
      <c r="O6" s="659"/>
      <c r="P6" s="659"/>
      <c r="Q6" s="660"/>
      <c r="R6" s="661">
        <v>34153</v>
      </c>
      <c r="S6" s="664"/>
      <c r="T6" s="664"/>
      <c r="U6" s="664"/>
      <c r="V6" s="664"/>
      <c r="W6" s="664"/>
      <c r="X6" s="664"/>
      <c r="Y6" s="665"/>
      <c r="Z6" s="723">
        <v>0.6</v>
      </c>
      <c r="AA6" s="723"/>
      <c r="AB6" s="723"/>
      <c r="AC6" s="723"/>
      <c r="AD6" s="724">
        <v>34153</v>
      </c>
      <c r="AE6" s="724"/>
      <c r="AF6" s="724"/>
      <c r="AG6" s="724"/>
      <c r="AH6" s="724"/>
      <c r="AI6" s="724"/>
      <c r="AJ6" s="724"/>
      <c r="AK6" s="724"/>
      <c r="AL6" s="666">
        <v>1.4</v>
      </c>
      <c r="AM6" s="667"/>
      <c r="AN6" s="667"/>
      <c r="AO6" s="725"/>
      <c r="AP6" s="658" t="s">
        <v>230</v>
      </c>
      <c r="AQ6" s="659"/>
      <c r="AR6" s="659"/>
      <c r="AS6" s="659"/>
      <c r="AT6" s="659"/>
      <c r="AU6" s="659"/>
      <c r="AV6" s="659"/>
      <c r="AW6" s="659"/>
      <c r="AX6" s="659"/>
      <c r="AY6" s="659"/>
      <c r="AZ6" s="659"/>
      <c r="BA6" s="659"/>
      <c r="BB6" s="659"/>
      <c r="BC6" s="659"/>
      <c r="BD6" s="659"/>
      <c r="BE6" s="659"/>
      <c r="BF6" s="660"/>
      <c r="BG6" s="661">
        <v>482346</v>
      </c>
      <c r="BH6" s="664"/>
      <c r="BI6" s="664"/>
      <c r="BJ6" s="664"/>
      <c r="BK6" s="664"/>
      <c r="BL6" s="664"/>
      <c r="BM6" s="664"/>
      <c r="BN6" s="665"/>
      <c r="BO6" s="723">
        <v>99.9</v>
      </c>
      <c r="BP6" s="723"/>
      <c r="BQ6" s="723"/>
      <c r="BR6" s="723"/>
      <c r="BS6" s="724">
        <v>5507</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71125</v>
      </c>
      <c r="CS6" s="664"/>
      <c r="CT6" s="664"/>
      <c r="CU6" s="664"/>
      <c r="CV6" s="664"/>
      <c r="CW6" s="664"/>
      <c r="CX6" s="664"/>
      <c r="CY6" s="665"/>
      <c r="CZ6" s="774">
        <v>1.3</v>
      </c>
      <c r="DA6" s="743"/>
      <c r="DB6" s="743"/>
      <c r="DC6" s="777"/>
      <c r="DD6" s="669" t="s">
        <v>173</v>
      </c>
      <c r="DE6" s="664"/>
      <c r="DF6" s="664"/>
      <c r="DG6" s="664"/>
      <c r="DH6" s="664"/>
      <c r="DI6" s="664"/>
      <c r="DJ6" s="664"/>
      <c r="DK6" s="664"/>
      <c r="DL6" s="664"/>
      <c r="DM6" s="664"/>
      <c r="DN6" s="664"/>
      <c r="DO6" s="664"/>
      <c r="DP6" s="665"/>
      <c r="DQ6" s="669">
        <v>71025</v>
      </c>
      <c r="DR6" s="664"/>
      <c r="DS6" s="664"/>
      <c r="DT6" s="664"/>
      <c r="DU6" s="664"/>
      <c r="DV6" s="664"/>
      <c r="DW6" s="664"/>
      <c r="DX6" s="664"/>
      <c r="DY6" s="664"/>
      <c r="DZ6" s="664"/>
      <c r="EA6" s="664"/>
      <c r="EB6" s="664"/>
      <c r="EC6" s="704"/>
    </row>
    <row r="7" spans="2:143" ht="11.25" customHeight="1">
      <c r="B7" s="658" t="s">
        <v>232</v>
      </c>
      <c r="C7" s="659"/>
      <c r="D7" s="659"/>
      <c r="E7" s="659"/>
      <c r="F7" s="659"/>
      <c r="G7" s="659"/>
      <c r="H7" s="659"/>
      <c r="I7" s="659"/>
      <c r="J7" s="659"/>
      <c r="K7" s="659"/>
      <c r="L7" s="659"/>
      <c r="M7" s="659"/>
      <c r="N7" s="659"/>
      <c r="O7" s="659"/>
      <c r="P7" s="659"/>
      <c r="Q7" s="660"/>
      <c r="R7" s="661">
        <v>810</v>
      </c>
      <c r="S7" s="664"/>
      <c r="T7" s="664"/>
      <c r="U7" s="664"/>
      <c r="V7" s="664"/>
      <c r="W7" s="664"/>
      <c r="X7" s="664"/>
      <c r="Y7" s="665"/>
      <c r="Z7" s="723">
        <v>0</v>
      </c>
      <c r="AA7" s="723"/>
      <c r="AB7" s="723"/>
      <c r="AC7" s="723"/>
      <c r="AD7" s="724">
        <v>810</v>
      </c>
      <c r="AE7" s="724"/>
      <c r="AF7" s="724"/>
      <c r="AG7" s="724"/>
      <c r="AH7" s="724"/>
      <c r="AI7" s="724"/>
      <c r="AJ7" s="724"/>
      <c r="AK7" s="724"/>
      <c r="AL7" s="666">
        <v>0</v>
      </c>
      <c r="AM7" s="667"/>
      <c r="AN7" s="667"/>
      <c r="AO7" s="725"/>
      <c r="AP7" s="658" t="s">
        <v>233</v>
      </c>
      <c r="AQ7" s="659"/>
      <c r="AR7" s="659"/>
      <c r="AS7" s="659"/>
      <c r="AT7" s="659"/>
      <c r="AU7" s="659"/>
      <c r="AV7" s="659"/>
      <c r="AW7" s="659"/>
      <c r="AX7" s="659"/>
      <c r="AY7" s="659"/>
      <c r="AZ7" s="659"/>
      <c r="BA7" s="659"/>
      <c r="BB7" s="659"/>
      <c r="BC7" s="659"/>
      <c r="BD7" s="659"/>
      <c r="BE7" s="659"/>
      <c r="BF7" s="660"/>
      <c r="BG7" s="661">
        <v>210078</v>
      </c>
      <c r="BH7" s="664"/>
      <c r="BI7" s="664"/>
      <c r="BJ7" s="664"/>
      <c r="BK7" s="664"/>
      <c r="BL7" s="664"/>
      <c r="BM7" s="664"/>
      <c r="BN7" s="665"/>
      <c r="BO7" s="723">
        <v>43.5</v>
      </c>
      <c r="BP7" s="723"/>
      <c r="BQ7" s="723"/>
      <c r="BR7" s="723"/>
      <c r="BS7" s="724">
        <v>5507</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1154941</v>
      </c>
      <c r="CS7" s="664"/>
      <c r="CT7" s="664"/>
      <c r="CU7" s="664"/>
      <c r="CV7" s="664"/>
      <c r="CW7" s="664"/>
      <c r="CX7" s="664"/>
      <c r="CY7" s="665"/>
      <c r="CZ7" s="723">
        <v>21.8</v>
      </c>
      <c r="DA7" s="723"/>
      <c r="DB7" s="723"/>
      <c r="DC7" s="723"/>
      <c r="DD7" s="669">
        <v>21429</v>
      </c>
      <c r="DE7" s="664"/>
      <c r="DF7" s="664"/>
      <c r="DG7" s="664"/>
      <c r="DH7" s="664"/>
      <c r="DI7" s="664"/>
      <c r="DJ7" s="664"/>
      <c r="DK7" s="664"/>
      <c r="DL7" s="664"/>
      <c r="DM7" s="664"/>
      <c r="DN7" s="664"/>
      <c r="DO7" s="664"/>
      <c r="DP7" s="665"/>
      <c r="DQ7" s="669">
        <v>983465</v>
      </c>
      <c r="DR7" s="664"/>
      <c r="DS7" s="664"/>
      <c r="DT7" s="664"/>
      <c r="DU7" s="664"/>
      <c r="DV7" s="664"/>
      <c r="DW7" s="664"/>
      <c r="DX7" s="664"/>
      <c r="DY7" s="664"/>
      <c r="DZ7" s="664"/>
      <c r="EA7" s="664"/>
      <c r="EB7" s="664"/>
      <c r="EC7" s="704"/>
    </row>
    <row r="8" spans="2:143" ht="11.25" customHeight="1">
      <c r="B8" s="658" t="s">
        <v>235</v>
      </c>
      <c r="C8" s="659"/>
      <c r="D8" s="659"/>
      <c r="E8" s="659"/>
      <c r="F8" s="659"/>
      <c r="G8" s="659"/>
      <c r="H8" s="659"/>
      <c r="I8" s="659"/>
      <c r="J8" s="659"/>
      <c r="K8" s="659"/>
      <c r="L8" s="659"/>
      <c r="M8" s="659"/>
      <c r="N8" s="659"/>
      <c r="O8" s="659"/>
      <c r="P8" s="659"/>
      <c r="Q8" s="660"/>
      <c r="R8" s="661">
        <v>975</v>
      </c>
      <c r="S8" s="664"/>
      <c r="T8" s="664"/>
      <c r="U8" s="664"/>
      <c r="V8" s="664"/>
      <c r="W8" s="664"/>
      <c r="X8" s="664"/>
      <c r="Y8" s="665"/>
      <c r="Z8" s="723">
        <v>0</v>
      </c>
      <c r="AA8" s="723"/>
      <c r="AB8" s="723"/>
      <c r="AC8" s="723"/>
      <c r="AD8" s="724">
        <v>975</v>
      </c>
      <c r="AE8" s="724"/>
      <c r="AF8" s="724"/>
      <c r="AG8" s="724"/>
      <c r="AH8" s="724"/>
      <c r="AI8" s="724"/>
      <c r="AJ8" s="724"/>
      <c r="AK8" s="724"/>
      <c r="AL8" s="666">
        <v>0</v>
      </c>
      <c r="AM8" s="667"/>
      <c r="AN8" s="667"/>
      <c r="AO8" s="725"/>
      <c r="AP8" s="658" t="s">
        <v>236</v>
      </c>
      <c r="AQ8" s="659"/>
      <c r="AR8" s="659"/>
      <c r="AS8" s="659"/>
      <c r="AT8" s="659"/>
      <c r="AU8" s="659"/>
      <c r="AV8" s="659"/>
      <c r="AW8" s="659"/>
      <c r="AX8" s="659"/>
      <c r="AY8" s="659"/>
      <c r="AZ8" s="659"/>
      <c r="BA8" s="659"/>
      <c r="BB8" s="659"/>
      <c r="BC8" s="659"/>
      <c r="BD8" s="659"/>
      <c r="BE8" s="659"/>
      <c r="BF8" s="660"/>
      <c r="BG8" s="661">
        <v>8844</v>
      </c>
      <c r="BH8" s="664"/>
      <c r="BI8" s="664"/>
      <c r="BJ8" s="664"/>
      <c r="BK8" s="664"/>
      <c r="BL8" s="664"/>
      <c r="BM8" s="664"/>
      <c r="BN8" s="665"/>
      <c r="BO8" s="723">
        <v>1.8</v>
      </c>
      <c r="BP8" s="723"/>
      <c r="BQ8" s="723"/>
      <c r="BR8" s="723"/>
      <c r="BS8" s="669" t="s">
        <v>173</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825785</v>
      </c>
      <c r="CS8" s="664"/>
      <c r="CT8" s="664"/>
      <c r="CU8" s="664"/>
      <c r="CV8" s="664"/>
      <c r="CW8" s="664"/>
      <c r="CX8" s="664"/>
      <c r="CY8" s="665"/>
      <c r="CZ8" s="723">
        <v>15.6</v>
      </c>
      <c r="DA8" s="723"/>
      <c r="DB8" s="723"/>
      <c r="DC8" s="723"/>
      <c r="DD8" s="669">
        <v>6299</v>
      </c>
      <c r="DE8" s="664"/>
      <c r="DF8" s="664"/>
      <c r="DG8" s="664"/>
      <c r="DH8" s="664"/>
      <c r="DI8" s="664"/>
      <c r="DJ8" s="664"/>
      <c r="DK8" s="664"/>
      <c r="DL8" s="664"/>
      <c r="DM8" s="664"/>
      <c r="DN8" s="664"/>
      <c r="DO8" s="664"/>
      <c r="DP8" s="665"/>
      <c r="DQ8" s="669">
        <v>467579</v>
      </c>
      <c r="DR8" s="664"/>
      <c r="DS8" s="664"/>
      <c r="DT8" s="664"/>
      <c r="DU8" s="664"/>
      <c r="DV8" s="664"/>
      <c r="DW8" s="664"/>
      <c r="DX8" s="664"/>
      <c r="DY8" s="664"/>
      <c r="DZ8" s="664"/>
      <c r="EA8" s="664"/>
      <c r="EB8" s="664"/>
      <c r="EC8" s="704"/>
    </row>
    <row r="9" spans="2:143" ht="11.25" customHeight="1">
      <c r="B9" s="658" t="s">
        <v>238</v>
      </c>
      <c r="C9" s="659"/>
      <c r="D9" s="659"/>
      <c r="E9" s="659"/>
      <c r="F9" s="659"/>
      <c r="G9" s="659"/>
      <c r="H9" s="659"/>
      <c r="I9" s="659"/>
      <c r="J9" s="659"/>
      <c r="K9" s="659"/>
      <c r="L9" s="659"/>
      <c r="M9" s="659"/>
      <c r="N9" s="659"/>
      <c r="O9" s="659"/>
      <c r="P9" s="659"/>
      <c r="Q9" s="660"/>
      <c r="R9" s="661">
        <v>868</v>
      </c>
      <c r="S9" s="664"/>
      <c r="T9" s="664"/>
      <c r="U9" s="664"/>
      <c r="V9" s="664"/>
      <c r="W9" s="664"/>
      <c r="X9" s="664"/>
      <c r="Y9" s="665"/>
      <c r="Z9" s="723">
        <v>0</v>
      </c>
      <c r="AA9" s="723"/>
      <c r="AB9" s="723"/>
      <c r="AC9" s="723"/>
      <c r="AD9" s="724">
        <v>868</v>
      </c>
      <c r="AE9" s="724"/>
      <c r="AF9" s="724"/>
      <c r="AG9" s="724"/>
      <c r="AH9" s="724"/>
      <c r="AI9" s="724"/>
      <c r="AJ9" s="724"/>
      <c r="AK9" s="724"/>
      <c r="AL9" s="666">
        <v>0</v>
      </c>
      <c r="AM9" s="667"/>
      <c r="AN9" s="667"/>
      <c r="AO9" s="725"/>
      <c r="AP9" s="658" t="s">
        <v>239</v>
      </c>
      <c r="AQ9" s="659"/>
      <c r="AR9" s="659"/>
      <c r="AS9" s="659"/>
      <c r="AT9" s="659"/>
      <c r="AU9" s="659"/>
      <c r="AV9" s="659"/>
      <c r="AW9" s="659"/>
      <c r="AX9" s="659"/>
      <c r="AY9" s="659"/>
      <c r="AZ9" s="659"/>
      <c r="BA9" s="659"/>
      <c r="BB9" s="659"/>
      <c r="BC9" s="659"/>
      <c r="BD9" s="659"/>
      <c r="BE9" s="659"/>
      <c r="BF9" s="660"/>
      <c r="BG9" s="661">
        <v>165646</v>
      </c>
      <c r="BH9" s="664"/>
      <c r="BI9" s="664"/>
      <c r="BJ9" s="664"/>
      <c r="BK9" s="664"/>
      <c r="BL9" s="664"/>
      <c r="BM9" s="664"/>
      <c r="BN9" s="665"/>
      <c r="BO9" s="723">
        <v>34.299999999999997</v>
      </c>
      <c r="BP9" s="723"/>
      <c r="BQ9" s="723"/>
      <c r="BR9" s="723"/>
      <c r="BS9" s="669" t="s">
        <v>240</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233461</v>
      </c>
      <c r="CS9" s="664"/>
      <c r="CT9" s="664"/>
      <c r="CU9" s="664"/>
      <c r="CV9" s="664"/>
      <c r="CW9" s="664"/>
      <c r="CX9" s="664"/>
      <c r="CY9" s="665"/>
      <c r="CZ9" s="723">
        <v>4.4000000000000004</v>
      </c>
      <c r="DA9" s="723"/>
      <c r="DB9" s="723"/>
      <c r="DC9" s="723"/>
      <c r="DD9" s="669">
        <v>23015</v>
      </c>
      <c r="DE9" s="664"/>
      <c r="DF9" s="664"/>
      <c r="DG9" s="664"/>
      <c r="DH9" s="664"/>
      <c r="DI9" s="664"/>
      <c r="DJ9" s="664"/>
      <c r="DK9" s="664"/>
      <c r="DL9" s="664"/>
      <c r="DM9" s="664"/>
      <c r="DN9" s="664"/>
      <c r="DO9" s="664"/>
      <c r="DP9" s="665"/>
      <c r="DQ9" s="669">
        <v>186902</v>
      </c>
      <c r="DR9" s="664"/>
      <c r="DS9" s="664"/>
      <c r="DT9" s="664"/>
      <c r="DU9" s="664"/>
      <c r="DV9" s="664"/>
      <c r="DW9" s="664"/>
      <c r="DX9" s="664"/>
      <c r="DY9" s="664"/>
      <c r="DZ9" s="664"/>
      <c r="EA9" s="664"/>
      <c r="EB9" s="664"/>
      <c r="EC9" s="704"/>
    </row>
    <row r="10" spans="2:143" ht="11.25" customHeight="1">
      <c r="B10" s="658" t="s">
        <v>242</v>
      </c>
      <c r="C10" s="659"/>
      <c r="D10" s="659"/>
      <c r="E10" s="659"/>
      <c r="F10" s="659"/>
      <c r="G10" s="659"/>
      <c r="H10" s="659"/>
      <c r="I10" s="659"/>
      <c r="J10" s="659"/>
      <c r="K10" s="659"/>
      <c r="L10" s="659"/>
      <c r="M10" s="659"/>
      <c r="N10" s="659"/>
      <c r="O10" s="659"/>
      <c r="P10" s="659"/>
      <c r="Q10" s="660"/>
      <c r="R10" s="661" t="s">
        <v>138</v>
      </c>
      <c r="S10" s="664"/>
      <c r="T10" s="664"/>
      <c r="U10" s="664"/>
      <c r="V10" s="664"/>
      <c r="W10" s="664"/>
      <c r="X10" s="664"/>
      <c r="Y10" s="665"/>
      <c r="Z10" s="723" t="s">
        <v>240</v>
      </c>
      <c r="AA10" s="723"/>
      <c r="AB10" s="723"/>
      <c r="AC10" s="723"/>
      <c r="AD10" s="724" t="s">
        <v>173</v>
      </c>
      <c r="AE10" s="724"/>
      <c r="AF10" s="724"/>
      <c r="AG10" s="724"/>
      <c r="AH10" s="724"/>
      <c r="AI10" s="724"/>
      <c r="AJ10" s="724"/>
      <c r="AK10" s="724"/>
      <c r="AL10" s="666" t="s">
        <v>138</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7815</v>
      </c>
      <c r="BH10" s="664"/>
      <c r="BI10" s="664"/>
      <c r="BJ10" s="664"/>
      <c r="BK10" s="664"/>
      <c r="BL10" s="664"/>
      <c r="BM10" s="664"/>
      <c r="BN10" s="665"/>
      <c r="BO10" s="723">
        <v>1.6</v>
      </c>
      <c r="BP10" s="723"/>
      <c r="BQ10" s="723"/>
      <c r="BR10" s="723"/>
      <c r="BS10" s="669" t="s">
        <v>240</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2964</v>
      </c>
      <c r="CS10" s="664"/>
      <c r="CT10" s="664"/>
      <c r="CU10" s="664"/>
      <c r="CV10" s="664"/>
      <c r="CW10" s="664"/>
      <c r="CX10" s="664"/>
      <c r="CY10" s="665"/>
      <c r="CZ10" s="723">
        <v>0.1</v>
      </c>
      <c r="DA10" s="723"/>
      <c r="DB10" s="723"/>
      <c r="DC10" s="723"/>
      <c r="DD10" s="669" t="s">
        <v>173</v>
      </c>
      <c r="DE10" s="664"/>
      <c r="DF10" s="664"/>
      <c r="DG10" s="664"/>
      <c r="DH10" s="664"/>
      <c r="DI10" s="664"/>
      <c r="DJ10" s="664"/>
      <c r="DK10" s="664"/>
      <c r="DL10" s="664"/>
      <c r="DM10" s="664"/>
      <c r="DN10" s="664"/>
      <c r="DO10" s="664"/>
      <c r="DP10" s="665"/>
      <c r="DQ10" s="669" t="s">
        <v>138</v>
      </c>
      <c r="DR10" s="664"/>
      <c r="DS10" s="664"/>
      <c r="DT10" s="664"/>
      <c r="DU10" s="664"/>
      <c r="DV10" s="664"/>
      <c r="DW10" s="664"/>
      <c r="DX10" s="664"/>
      <c r="DY10" s="664"/>
      <c r="DZ10" s="664"/>
      <c r="EA10" s="664"/>
      <c r="EB10" s="664"/>
      <c r="EC10" s="704"/>
    </row>
    <row r="11" spans="2:143" ht="11.25" customHeight="1">
      <c r="B11" s="658" t="s">
        <v>245</v>
      </c>
      <c r="C11" s="659"/>
      <c r="D11" s="659"/>
      <c r="E11" s="659"/>
      <c r="F11" s="659"/>
      <c r="G11" s="659"/>
      <c r="H11" s="659"/>
      <c r="I11" s="659"/>
      <c r="J11" s="659"/>
      <c r="K11" s="659"/>
      <c r="L11" s="659"/>
      <c r="M11" s="659"/>
      <c r="N11" s="659"/>
      <c r="O11" s="659"/>
      <c r="P11" s="659"/>
      <c r="Q11" s="660"/>
      <c r="R11" s="661" t="s">
        <v>138</v>
      </c>
      <c r="S11" s="664"/>
      <c r="T11" s="664"/>
      <c r="U11" s="664"/>
      <c r="V11" s="664"/>
      <c r="W11" s="664"/>
      <c r="X11" s="664"/>
      <c r="Y11" s="665"/>
      <c r="Z11" s="723" t="s">
        <v>138</v>
      </c>
      <c r="AA11" s="723"/>
      <c r="AB11" s="723"/>
      <c r="AC11" s="723"/>
      <c r="AD11" s="724" t="s">
        <v>240</v>
      </c>
      <c r="AE11" s="724"/>
      <c r="AF11" s="724"/>
      <c r="AG11" s="724"/>
      <c r="AH11" s="724"/>
      <c r="AI11" s="724"/>
      <c r="AJ11" s="724"/>
      <c r="AK11" s="724"/>
      <c r="AL11" s="666" t="s">
        <v>240</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27773</v>
      </c>
      <c r="BH11" s="664"/>
      <c r="BI11" s="664"/>
      <c r="BJ11" s="664"/>
      <c r="BK11" s="664"/>
      <c r="BL11" s="664"/>
      <c r="BM11" s="664"/>
      <c r="BN11" s="665"/>
      <c r="BO11" s="723">
        <v>5.8</v>
      </c>
      <c r="BP11" s="723"/>
      <c r="BQ11" s="723"/>
      <c r="BR11" s="723"/>
      <c r="BS11" s="669">
        <v>5507</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563566</v>
      </c>
      <c r="CS11" s="664"/>
      <c r="CT11" s="664"/>
      <c r="CU11" s="664"/>
      <c r="CV11" s="664"/>
      <c r="CW11" s="664"/>
      <c r="CX11" s="664"/>
      <c r="CY11" s="665"/>
      <c r="CZ11" s="723">
        <v>10.6</v>
      </c>
      <c r="DA11" s="723"/>
      <c r="DB11" s="723"/>
      <c r="DC11" s="723"/>
      <c r="DD11" s="669">
        <v>206029</v>
      </c>
      <c r="DE11" s="664"/>
      <c r="DF11" s="664"/>
      <c r="DG11" s="664"/>
      <c r="DH11" s="664"/>
      <c r="DI11" s="664"/>
      <c r="DJ11" s="664"/>
      <c r="DK11" s="664"/>
      <c r="DL11" s="664"/>
      <c r="DM11" s="664"/>
      <c r="DN11" s="664"/>
      <c r="DO11" s="664"/>
      <c r="DP11" s="665"/>
      <c r="DQ11" s="669">
        <v>261724</v>
      </c>
      <c r="DR11" s="664"/>
      <c r="DS11" s="664"/>
      <c r="DT11" s="664"/>
      <c r="DU11" s="664"/>
      <c r="DV11" s="664"/>
      <c r="DW11" s="664"/>
      <c r="DX11" s="664"/>
      <c r="DY11" s="664"/>
      <c r="DZ11" s="664"/>
      <c r="EA11" s="664"/>
      <c r="EB11" s="664"/>
      <c r="EC11" s="704"/>
    </row>
    <row r="12" spans="2:143" ht="11.25" customHeight="1">
      <c r="B12" s="658" t="s">
        <v>248</v>
      </c>
      <c r="C12" s="659"/>
      <c r="D12" s="659"/>
      <c r="E12" s="659"/>
      <c r="F12" s="659"/>
      <c r="G12" s="659"/>
      <c r="H12" s="659"/>
      <c r="I12" s="659"/>
      <c r="J12" s="659"/>
      <c r="K12" s="659"/>
      <c r="L12" s="659"/>
      <c r="M12" s="659"/>
      <c r="N12" s="659"/>
      <c r="O12" s="659"/>
      <c r="P12" s="659"/>
      <c r="Q12" s="660"/>
      <c r="R12" s="661">
        <v>97637</v>
      </c>
      <c r="S12" s="664"/>
      <c r="T12" s="664"/>
      <c r="U12" s="664"/>
      <c r="V12" s="664"/>
      <c r="W12" s="664"/>
      <c r="X12" s="664"/>
      <c r="Y12" s="665"/>
      <c r="Z12" s="723">
        <v>1.7</v>
      </c>
      <c r="AA12" s="723"/>
      <c r="AB12" s="723"/>
      <c r="AC12" s="723"/>
      <c r="AD12" s="724">
        <v>97637</v>
      </c>
      <c r="AE12" s="724"/>
      <c r="AF12" s="724"/>
      <c r="AG12" s="724"/>
      <c r="AH12" s="724"/>
      <c r="AI12" s="724"/>
      <c r="AJ12" s="724"/>
      <c r="AK12" s="724"/>
      <c r="AL12" s="666">
        <v>4</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233831</v>
      </c>
      <c r="BH12" s="664"/>
      <c r="BI12" s="664"/>
      <c r="BJ12" s="664"/>
      <c r="BK12" s="664"/>
      <c r="BL12" s="664"/>
      <c r="BM12" s="664"/>
      <c r="BN12" s="665"/>
      <c r="BO12" s="723">
        <v>48.4</v>
      </c>
      <c r="BP12" s="723"/>
      <c r="BQ12" s="723"/>
      <c r="BR12" s="723"/>
      <c r="BS12" s="669" t="s">
        <v>173</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174079</v>
      </c>
      <c r="CS12" s="664"/>
      <c r="CT12" s="664"/>
      <c r="CU12" s="664"/>
      <c r="CV12" s="664"/>
      <c r="CW12" s="664"/>
      <c r="CX12" s="664"/>
      <c r="CY12" s="665"/>
      <c r="CZ12" s="723">
        <v>3.3</v>
      </c>
      <c r="DA12" s="723"/>
      <c r="DB12" s="723"/>
      <c r="DC12" s="723"/>
      <c r="DD12" s="669">
        <v>85141</v>
      </c>
      <c r="DE12" s="664"/>
      <c r="DF12" s="664"/>
      <c r="DG12" s="664"/>
      <c r="DH12" s="664"/>
      <c r="DI12" s="664"/>
      <c r="DJ12" s="664"/>
      <c r="DK12" s="664"/>
      <c r="DL12" s="664"/>
      <c r="DM12" s="664"/>
      <c r="DN12" s="664"/>
      <c r="DO12" s="664"/>
      <c r="DP12" s="665"/>
      <c r="DQ12" s="669">
        <v>67309</v>
      </c>
      <c r="DR12" s="664"/>
      <c r="DS12" s="664"/>
      <c r="DT12" s="664"/>
      <c r="DU12" s="664"/>
      <c r="DV12" s="664"/>
      <c r="DW12" s="664"/>
      <c r="DX12" s="664"/>
      <c r="DY12" s="664"/>
      <c r="DZ12" s="664"/>
      <c r="EA12" s="664"/>
      <c r="EB12" s="664"/>
      <c r="EC12" s="704"/>
    </row>
    <row r="13" spans="2:143" ht="11.25" customHeight="1">
      <c r="B13" s="658" t="s">
        <v>251</v>
      </c>
      <c r="C13" s="659"/>
      <c r="D13" s="659"/>
      <c r="E13" s="659"/>
      <c r="F13" s="659"/>
      <c r="G13" s="659"/>
      <c r="H13" s="659"/>
      <c r="I13" s="659"/>
      <c r="J13" s="659"/>
      <c r="K13" s="659"/>
      <c r="L13" s="659"/>
      <c r="M13" s="659"/>
      <c r="N13" s="659"/>
      <c r="O13" s="659"/>
      <c r="P13" s="659"/>
      <c r="Q13" s="660"/>
      <c r="R13" s="661">
        <v>5130</v>
      </c>
      <c r="S13" s="664"/>
      <c r="T13" s="664"/>
      <c r="U13" s="664"/>
      <c r="V13" s="664"/>
      <c r="W13" s="664"/>
      <c r="X13" s="664"/>
      <c r="Y13" s="665"/>
      <c r="Z13" s="723">
        <v>0.1</v>
      </c>
      <c r="AA13" s="723"/>
      <c r="AB13" s="723"/>
      <c r="AC13" s="723"/>
      <c r="AD13" s="724">
        <v>5130</v>
      </c>
      <c r="AE13" s="724"/>
      <c r="AF13" s="724"/>
      <c r="AG13" s="724"/>
      <c r="AH13" s="724"/>
      <c r="AI13" s="724"/>
      <c r="AJ13" s="724"/>
      <c r="AK13" s="724"/>
      <c r="AL13" s="666">
        <v>0.2</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228266</v>
      </c>
      <c r="BH13" s="664"/>
      <c r="BI13" s="664"/>
      <c r="BJ13" s="664"/>
      <c r="BK13" s="664"/>
      <c r="BL13" s="664"/>
      <c r="BM13" s="664"/>
      <c r="BN13" s="665"/>
      <c r="BO13" s="723">
        <v>47.3</v>
      </c>
      <c r="BP13" s="723"/>
      <c r="BQ13" s="723"/>
      <c r="BR13" s="723"/>
      <c r="BS13" s="669" t="s">
        <v>240</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638942</v>
      </c>
      <c r="CS13" s="664"/>
      <c r="CT13" s="664"/>
      <c r="CU13" s="664"/>
      <c r="CV13" s="664"/>
      <c r="CW13" s="664"/>
      <c r="CX13" s="664"/>
      <c r="CY13" s="665"/>
      <c r="CZ13" s="723">
        <v>12.1</v>
      </c>
      <c r="DA13" s="723"/>
      <c r="DB13" s="723"/>
      <c r="DC13" s="723"/>
      <c r="DD13" s="669">
        <v>305325</v>
      </c>
      <c r="DE13" s="664"/>
      <c r="DF13" s="664"/>
      <c r="DG13" s="664"/>
      <c r="DH13" s="664"/>
      <c r="DI13" s="664"/>
      <c r="DJ13" s="664"/>
      <c r="DK13" s="664"/>
      <c r="DL13" s="664"/>
      <c r="DM13" s="664"/>
      <c r="DN13" s="664"/>
      <c r="DO13" s="664"/>
      <c r="DP13" s="665"/>
      <c r="DQ13" s="669">
        <v>364961</v>
      </c>
      <c r="DR13" s="664"/>
      <c r="DS13" s="664"/>
      <c r="DT13" s="664"/>
      <c r="DU13" s="664"/>
      <c r="DV13" s="664"/>
      <c r="DW13" s="664"/>
      <c r="DX13" s="664"/>
      <c r="DY13" s="664"/>
      <c r="DZ13" s="664"/>
      <c r="EA13" s="664"/>
      <c r="EB13" s="664"/>
      <c r="EC13" s="704"/>
    </row>
    <row r="14" spans="2:143" ht="11.25" customHeight="1">
      <c r="B14" s="658" t="s">
        <v>254</v>
      </c>
      <c r="C14" s="659"/>
      <c r="D14" s="659"/>
      <c r="E14" s="659"/>
      <c r="F14" s="659"/>
      <c r="G14" s="659"/>
      <c r="H14" s="659"/>
      <c r="I14" s="659"/>
      <c r="J14" s="659"/>
      <c r="K14" s="659"/>
      <c r="L14" s="659"/>
      <c r="M14" s="659"/>
      <c r="N14" s="659"/>
      <c r="O14" s="659"/>
      <c r="P14" s="659"/>
      <c r="Q14" s="660"/>
      <c r="R14" s="661" t="s">
        <v>138</v>
      </c>
      <c r="S14" s="664"/>
      <c r="T14" s="664"/>
      <c r="U14" s="664"/>
      <c r="V14" s="664"/>
      <c r="W14" s="664"/>
      <c r="X14" s="664"/>
      <c r="Y14" s="665"/>
      <c r="Z14" s="723" t="s">
        <v>138</v>
      </c>
      <c r="AA14" s="723"/>
      <c r="AB14" s="723"/>
      <c r="AC14" s="723"/>
      <c r="AD14" s="724" t="s">
        <v>138</v>
      </c>
      <c r="AE14" s="724"/>
      <c r="AF14" s="724"/>
      <c r="AG14" s="724"/>
      <c r="AH14" s="724"/>
      <c r="AI14" s="724"/>
      <c r="AJ14" s="724"/>
      <c r="AK14" s="724"/>
      <c r="AL14" s="666" t="s">
        <v>240</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18851</v>
      </c>
      <c r="BH14" s="664"/>
      <c r="BI14" s="664"/>
      <c r="BJ14" s="664"/>
      <c r="BK14" s="664"/>
      <c r="BL14" s="664"/>
      <c r="BM14" s="664"/>
      <c r="BN14" s="665"/>
      <c r="BO14" s="723">
        <v>3.9</v>
      </c>
      <c r="BP14" s="723"/>
      <c r="BQ14" s="723"/>
      <c r="BR14" s="723"/>
      <c r="BS14" s="669" t="s">
        <v>173</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168739</v>
      </c>
      <c r="CS14" s="664"/>
      <c r="CT14" s="664"/>
      <c r="CU14" s="664"/>
      <c r="CV14" s="664"/>
      <c r="CW14" s="664"/>
      <c r="CX14" s="664"/>
      <c r="CY14" s="665"/>
      <c r="CZ14" s="723">
        <v>3.2</v>
      </c>
      <c r="DA14" s="723"/>
      <c r="DB14" s="723"/>
      <c r="DC14" s="723"/>
      <c r="DD14" s="669">
        <v>24456</v>
      </c>
      <c r="DE14" s="664"/>
      <c r="DF14" s="664"/>
      <c r="DG14" s="664"/>
      <c r="DH14" s="664"/>
      <c r="DI14" s="664"/>
      <c r="DJ14" s="664"/>
      <c r="DK14" s="664"/>
      <c r="DL14" s="664"/>
      <c r="DM14" s="664"/>
      <c r="DN14" s="664"/>
      <c r="DO14" s="664"/>
      <c r="DP14" s="665"/>
      <c r="DQ14" s="669">
        <v>140082</v>
      </c>
      <c r="DR14" s="664"/>
      <c r="DS14" s="664"/>
      <c r="DT14" s="664"/>
      <c r="DU14" s="664"/>
      <c r="DV14" s="664"/>
      <c r="DW14" s="664"/>
      <c r="DX14" s="664"/>
      <c r="DY14" s="664"/>
      <c r="DZ14" s="664"/>
      <c r="EA14" s="664"/>
      <c r="EB14" s="664"/>
      <c r="EC14" s="704"/>
    </row>
    <row r="15" spans="2:143" ht="11.25" customHeight="1">
      <c r="B15" s="658" t="s">
        <v>257</v>
      </c>
      <c r="C15" s="659"/>
      <c r="D15" s="659"/>
      <c r="E15" s="659"/>
      <c r="F15" s="659"/>
      <c r="G15" s="659"/>
      <c r="H15" s="659"/>
      <c r="I15" s="659"/>
      <c r="J15" s="659"/>
      <c r="K15" s="659"/>
      <c r="L15" s="659"/>
      <c r="M15" s="659"/>
      <c r="N15" s="659"/>
      <c r="O15" s="659"/>
      <c r="P15" s="659"/>
      <c r="Q15" s="660"/>
      <c r="R15" s="661">
        <v>9577</v>
      </c>
      <c r="S15" s="664"/>
      <c r="T15" s="664"/>
      <c r="U15" s="664"/>
      <c r="V15" s="664"/>
      <c r="W15" s="664"/>
      <c r="X15" s="664"/>
      <c r="Y15" s="665"/>
      <c r="Z15" s="723">
        <v>0.2</v>
      </c>
      <c r="AA15" s="723"/>
      <c r="AB15" s="723"/>
      <c r="AC15" s="723"/>
      <c r="AD15" s="724">
        <v>9577</v>
      </c>
      <c r="AE15" s="724"/>
      <c r="AF15" s="724"/>
      <c r="AG15" s="724"/>
      <c r="AH15" s="724"/>
      <c r="AI15" s="724"/>
      <c r="AJ15" s="724"/>
      <c r="AK15" s="724"/>
      <c r="AL15" s="666">
        <v>0.4</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19586</v>
      </c>
      <c r="BH15" s="664"/>
      <c r="BI15" s="664"/>
      <c r="BJ15" s="664"/>
      <c r="BK15" s="664"/>
      <c r="BL15" s="664"/>
      <c r="BM15" s="664"/>
      <c r="BN15" s="665"/>
      <c r="BO15" s="723">
        <v>4.0999999999999996</v>
      </c>
      <c r="BP15" s="723"/>
      <c r="BQ15" s="723"/>
      <c r="BR15" s="723"/>
      <c r="BS15" s="669" t="s">
        <v>173</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350912</v>
      </c>
      <c r="CS15" s="664"/>
      <c r="CT15" s="664"/>
      <c r="CU15" s="664"/>
      <c r="CV15" s="664"/>
      <c r="CW15" s="664"/>
      <c r="CX15" s="664"/>
      <c r="CY15" s="665"/>
      <c r="CZ15" s="723">
        <v>6.6</v>
      </c>
      <c r="DA15" s="723"/>
      <c r="DB15" s="723"/>
      <c r="DC15" s="723"/>
      <c r="DD15" s="669">
        <v>56539</v>
      </c>
      <c r="DE15" s="664"/>
      <c r="DF15" s="664"/>
      <c r="DG15" s="664"/>
      <c r="DH15" s="664"/>
      <c r="DI15" s="664"/>
      <c r="DJ15" s="664"/>
      <c r="DK15" s="664"/>
      <c r="DL15" s="664"/>
      <c r="DM15" s="664"/>
      <c r="DN15" s="664"/>
      <c r="DO15" s="664"/>
      <c r="DP15" s="665"/>
      <c r="DQ15" s="669">
        <v>273094</v>
      </c>
      <c r="DR15" s="664"/>
      <c r="DS15" s="664"/>
      <c r="DT15" s="664"/>
      <c r="DU15" s="664"/>
      <c r="DV15" s="664"/>
      <c r="DW15" s="664"/>
      <c r="DX15" s="664"/>
      <c r="DY15" s="664"/>
      <c r="DZ15" s="664"/>
      <c r="EA15" s="664"/>
      <c r="EB15" s="664"/>
      <c r="EC15" s="704"/>
    </row>
    <row r="16" spans="2:143" ht="11.25" customHeight="1">
      <c r="B16" s="658" t="s">
        <v>260</v>
      </c>
      <c r="C16" s="659"/>
      <c r="D16" s="659"/>
      <c r="E16" s="659"/>
      <c r="F16" s="659"/>
      <c r="G16" s="659"/>
      <c r="H16" s="659"/>
      <c r="I16" s="659"/>
      <c r="J16" s="659"/>
      <c r="K16" s="659"/>
      <c r="L16" s="659"/>
      <c r="M16" s="659"/>
      <c r="N16" s="659"/>
      <c r="O16" s="659"/>
      <c r="P16" s="659"/>
      <c r="Q16" s="660"/>
      <c r="R16" s="661" t="s">
        <v>173</v>
      </c>
      <c r="S16" s="664"/>
      <c r="T16" s="664"/>
      <c r="U16" s="664"/>
      <c r="V16" s="664"/>
      <c r="W16" s="664"/>
      <c r="X16" s="664"/>
      <c r="Y16" s="665"/>
      <c r="Z16" s="723" t="s">
        <v>138</v>
      </c>
      <c r="AA16" s="723"/>
      <c r="AB16" s="723"/>
      <c r="AC16" s="723"/>
      <c r="AD16" s="724" t="s">
        <v>138</v>
      </c>
      <c r="AE16" s="724"/>
      <c r="AF16" s="724"/>
      <c r="AG16" s="724"/>
      <c r="AH16" s="724"/>
      <c r="AI16" s="724"/>
      <c r="AJ16" s="724"/>
      <c r="AK16" s="724"/>
      <c r="AL16" s="666" t="s">
        <v>173</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138</v>
      </c>
      <c r="BH16" s="664"/>
      <c r="BI16" s="664"/>
      <c r="BJ16" s="664"/>
      <c r="BK16" s="664"/>
      <c r="BL16" s="664"/>
      <c r="BM16" s="664"/>
      <c r="BN16" s="665"/>
      <c r="BO16" s="723" t="s">
        <v>240</v>
      </c>
      <c r="BP16" s="723"/>
      <c r="BQ16" s="723"/>
      <c r="BR16" s="723"/>
      <c r="BS16" s="669" t="s">
        <v>173</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647212</v>
      </c>
      <c r="CS16" s="664"/>
      <c r="CT16" s="664"/>
      <c r="CU16" s="664"/>
      <c r="CV16" s="664"/>
      <c r="CW16" s="664"/>
      <c r="CX16" s="664"/>
      <c r="CY16" s="665"/>
      <c r="CZ16" s="723">
        <v>12.2</v>
      </c>
      <c r="DA16" s="723"/>
      <c r="DB16" s="723"/>
      <c r="DC16" s="723"/>
      <c r="DD16" s="669" t="s">
        <v>173</v>
      </c>
      <c r="DE16" s="664"/>
      <c r="DF16" s="664"/>
      <c r="DG16" s="664"/>
      <c r="DH16" s="664"/>
      <c r="DI16" s="664"/>
      <c r="DJ16" s="664"/>
      <c r="DK16" s="664"/>
      <c r="DL16" s="664"/>
      <c r="DM16" s="664"/>
      <c r="DN16" s="664"/>
      <c r="DO16" s="664"/>
      <c r="DP16" s="665"/>
      <c r="DQ16" s="669">
        <v>173874</v>
      </c>
      <c r="DR16" s="664"/>
      <c r="DS16" s="664"/>
      <c r="DT16" s="664"/>
      <c r="DU16" s="664"/>
      <c r="DV16" s="664"/>
      <c r="DW16" s="664"/>
      <c r="DX16" s="664"/>
      <c r="DY16" s="664"/>
      <c r="DZ16" s="664"/>
      <c r="EA16" s="664"/>
      <c r="EB16" s="664"/>
      <c r="EC16" s="704"/>
    </row>
    <row r="17" spans="2:133" ht="11.25" customHeight="1">
      <c r="B17" s="658" t="s">
        <v>263</v>
      </c>
      <c r="C17" s="659"/>
      <c r="D17" s="659"/>
      <c r="E17" s="659"/>
      <c r="F17" s="659"/>
      <c r="G17" s="659"/>
      <c r="H17" s="659"/>
      <c r="I17" s="659"/>
      <c r="J17" s="659"/>
      <c r="K17" s="659"/>
      <c r="L17" s="659"/>
      <c r="M17" s="659"/>
      <c r="N17" s="659"/>
      <c r="O17" s="659"/>
      <c r="P17" s="659"/>
      <c r="Q17" s="660"/>
      <c r="R17" s="661">
        <v>1293</v>
      </c>
      <c r="S17" s="664"/>
      <c r="T17" s="664"/>
      <c r="U17" s="664"/>
      <c r="V17" s="664"/>
      <c r="W17" s="664"/>
      <c r="X17" s="664"/>
      <c r="Y17" s="665"/>
      <c r="Z17" s="723">
        <v>0</v>
      </c>
      <c r="AA17" s="723"/>
      <c r="AB17" s="723"/>
      <c r="AC17" s="723"/>
      <c r="AD17" s="724">
        <v>1293</v>
      </c>
      <c r="AE17" s="724"/>
      <c r="AF17" s="724"/>
      <c r="AG17" s="724"/>
      <c r="AH17" s="724"/>
      <c r="AI17" s="724"/>
      <c r="AJ17" s="724"/>
      <c r="AK17" s="724"/>
      <c r="AL17" s="666">
        <v>0.1</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138</v>
      </c>
      <c r="BH17" s="664"/>
      <c r="BI17" s="664"/>
      <c r="BJ17" s="664"/>
      <c r="BK17" s="664"/>
      <c r="BL17" s="664"/>
      <c r="BM17" s="664"/>
      <c r="BN17" s="665"/>
      <c r="BO17" s="723" t="s">
        <v>240</v>
      </c>
      <c r="BP17" s="723"/>
      <c r="BQ17" s="723"/>
      <c r="BR17" s="723"/>
      <c r="BS17" s="669" t="s">
        <v>173</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469793</v>
      </c>
      <c r="CS17" s="664"/>
      <c r="CT17" s="664"/>
      <c r="CU17" s="664"/>
      <c r="CV17" s="664"/>
      <c r="CW17" s="664"/>
      <c r="CX17" s="664"/>
      <c r="CY17" s="665"/>
      <c r="CZ17" s="723">
        <v>8.9</v>
      </c>
      <c r="DA17" s="723"/>
      <c r="DB17" s="723"/>
      <c r="DC17" s="723"/>
      <c r="DD17" s="669" t="s">
        <v>240</v>
      </c>
      <c r="DE17" s="664"/>
      <c r="DF17" s="664"/>
      <c r="DG17" s="664"/>
      <c r="DH17" s="664"/>
      <c r="DI17" s="664"/>
      <c r="DJ17" s="664"/>
      <c r="DK17" s="664"/>
      <c r="DL17" s="664"/>
      <c r="DM17" s="664"/>
      <c r="DN17" s="664"/>
      <c r="DO17" s="664"/>
      <c r="DP17" s="665"/>
      <c r="DQ17" s="669">
        <v>463102</v>
      </c>
      <c r="DR17" s="664"/>
      <c r="DS17" s="664"/>
      <c r="DT17" s="664"/>
      <c r="DU17" s="664"/>
      <c r="DV17" s="664"/>
      <c r="DW17" s="664"/>
      <c r="DX17" s="664"/>
      <c r="DY17" s="664"/>
      <c r="DZ17" s="664"/>
      <c r="EA17" s="664"/>
      <c r="EB17" s="664"/>
      <c r="EC17" s="704"/>
    </row>
    <row r="18" spans="2:133" ht="11.25" customHeight="1">
      <c r="B18" s="658" t="s">
        <v>266</v>
      </c>
      <c r="C18" s="659"/>
      <c r="D18" s="659"/>
      <c r="E18" s="659"/>
      <c r="F18" s="659"/>
      <c r="G18" s="659"/>
      <c r="H18" s="659"/>
      <c r="I18" s="659"/>
      <c r="J18" s="659"/>
      <c r="K18" s="659"/>
      <c r="L18" s="659"/>
      <c r="M18" s="659"/>
      <c r="N18" s="659"/>
      <c r="O18" s="659"/>
      <c r="P18" s="659"/>
      <c r="Q18" s="660"/>
      <c r="R18" s="661">
        <v>2115003</v>
      </c>
      <c r="S18" s="664"/>
      <c r="T18" s="664"/>
      <c r="U18" s="664"/>
      <c r="V18" s="664"/>
      <c r="W18" s="664"/>
      <c r="X18" s="664"/>
      <c r="Y18" s="665"/>
      <c r="Z18" s="723">
        <v>37.9</v>
      </c>
      <c r="AA18" s="723"/>
      <c r="AB18" s="723"/>
      <c r="AC18" s="723"/>
      <c r="AD18" s="724">
        <v>1814457</v>
      </c>
      <c r="AE18" s="724"/>
      <c r="AF18" s="724"/>
      <c r="AG18" s="724"/>
      <c r="AH18" s="724"/>
      <c r="AI18" s="724"/>
      <c r="AJ18" s="724"/>
      <c r="AK18" s="724"/>
      <c r="AL18" s="666">
        <v>74</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240</v>
      </c>
      <c r="BH18" s="664"/>
      <c r="BI18" s="664"/>
      <c r="BJ18" s="664"/>
      <c r="BK18" s="664"/>
      <c r="BL18" s="664"/>
      <c r="BM18" s="664"/>
      <c r="BN18" s="665"/>
      <c r="BO18" s="723" t="s">
        <v>240</v>
      </c>
      <c r="BP18" s="723"/>
      <c r="BQ18" s="723"/>
      <c r="BR18" s="723"/>
      <c r="BS18" s="669" t="s">
        <v>240</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240</v>
      </c>
      <c r="CS18" s="664"/>
      <c r="CT18" s="664"/>
      <c r="CU18" s="664"/>
      <c r="CV18" s="664"/>
      <c r="CW18" s="664"/>
      <c r="CX18" s="664"/>
      <c r="CY18" s="665"/>
      <c r="CZ18" s="723" t="s">
        <v>173</v>
      </c>
      <c r="DA18" s="723"/>
      <c r="DB18" s="723"/>
      <c r="DC18" s="723"/>
      <c r="DD18" s="669" t="s">
        <v>173</v>
      </c>
      <c r="DE18" s="664"/>
      <c r="DF18" s="664"/>
      <c r="DG18" s="664"/>
      <c r="DH18" s="664"/>
      <c r="DI18" s="664"/>
      <c r="DJ18" s="664"/>
      <c r="DK18" s="664"/>
      <c r="DL18" s="664"/>
      <c r="DM18" s="664"/>
      <c r="DN18" s="664"/>
      <c r="DO18" s="664"/>
      <c r="DP18" s="665"/>
      <c r="DQ18" s="669" t="s">
        <v>173</v>
      </c>
      <c r="DR18" s="664"/>
      <c r="DS18" s="664"/>
      <c r="DT18" s="664"/>
      <c r="DU18" s="664"/>
      <c r="DV18" s="664"/>
      <c r="DW18" s="664"/>
      <c r="DX18" s="664"/>
      <c r="DY18" s="664"/>
      <c r="DZ18" s="664"/>
      <c r="EA18" s="664"/>
      <c r="EB18" s="664"/>
      <c r="EC18" s="704"/>
    </row>
    <row r="19" spans="2:133" ht="11.25" customHeight="1">
      <c r="B19" s="658" t="s">
        <v>269</v>
      </c>
      <c r="C19" s="659"/>
      <c r="D19" s="659"/>
      <c r="E19" s="659"/>
      <c r="F19" s="659"/>
      <c r="G19" s="659"/>
      <c r="H19" s="659"/>
      <c r="I19" s="659"/>
      <c r="J19" s="659"/>
      <c r="K19" s="659"/>
      <c r="L19" s="659"/>
      <c r="M19" s="659"/>
      <c r="N19" s="659"/>
      <c r="O19" s="659"/>
      <c r="P19" s="659"/>
      <c r="Q19" s="660"/>
      <c r="R19" s="661">
        <v>1814457</v>
      </c>
      <c r="S19" s="664"/>
      <c r="T19" s="664"/>
      <c r="U19" s="664"/>
      <c r="V19" s="664"/>
      <c r="W19" s="664"/>
      <c r="X19" s="664"/>
      <c r="Y19" s="665"/>
      <c r="Z19" s="723">
        <v>32.5</v>
      </c>
      <c r="AA19" s="723"/>
      <c r="AB19" s="723"/>
      <c r="AC19" s="723"/>
      <c r="AD19" s="724">
        <v>1814457</v>
      </c>
      <c r="AE19" s="724"/>
      <c r="AF19" s="724"/>
      <c r="AG19" s="724"/>
      <c r="AH19" s="724"/>
      <c r="AI19" s="724"/>
      <c r="AJ19" s="724"/>
      <c r="AK19" s="724"/>
      <c r="AL19" s="666">
        <v>74</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546</v>
      </c>
      <c r="BH19" s="664"/>
      <c r="BI19" s="664"/>
      <c r="BJ19" s="664"/>
      <c r="BK19" s="664"/>
      <c r="BL19" s="664"/>
      <c r="BM19" s="664"/>
      <c r="BN19" s="665"/>
      <c r="BO19" s="723">
        <v>0.1</v>
      </c>
      <c r="BP19" s="723"/>
      <c r="BQ19" s="723"/>
      <c r="BR19" s="723"/>
      <c r="BS19" s="669" t="s">
        <v>240</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173</v>
      </c>
      <c r="CS19" s="664"/>
      <c r="CT19" s="664"/>
      <c r="CU19" s="664"/>
      <c r="CV19" s="664"/>
      <c r="CW19" s="664"/>
      <c r="CX19" s="664"/>
      <c r="CY19" s="665"/>
      <c r="CZ19" s="723" t="s">
        <v>138</v>
      </c>
      <c r="DA19" s="723"/>
      <c r="DB19" s="723"/>
      <c r="DC19" s="723"/>
      <c r="DD19" s="669" t="s">
        <v>240</v>
      </c>
      <c r="DE19" s="664"/>
      <c r="DF19" s="664"/>
      <c r="DG19" s="664"/>
      <c r="DH19" s="664"/>
      <c r="DI19" s="664"/>
      <c r="DJ19" s="664"/>
      <c r="DK19" s="664"/>
      <c r="DL19" s="664"/>
      <c r="DM19" s="664"/>
      <c r="DN19" s="664"/>
      <c r="DO19" s="664"/>
      <c r="DP19" s="665"/>
      <c r="DQ19" s="669" t="s">
        <v>240</v>
      </c>
      <c r="DR19" s="664"/>
      <c r="DS19" s="664"/>
      <c r="DT19" s="664"/>
      <c r="DU19" s="664"/>
      <c r="DV19" s="664"/>
      <c r="DW19" s="664"/>
      <c r="DX19" s="664"/>
      <c r="DY19" s="664"/>
      <c r="DZ19" s="664"/>
      <c r="EA19" s="664"/>
      <c r="EB19" s="664"/>
      <c r="EC19" s="704"/>
    </row>
    <row r="20" spans="2:133" ht="11.25" customHeight="1">
      <c r="B20" s="658" t="s">
        <v>272</v>
      </c>
      <c r="C20" s="659"/>
      <c r="D20" s="659"/>
      <c r="E20" s="659"/>
      <c r="F20" s="659"/>
      <c r="G20" s="659"/>
      <c r="H20" s="659"/>
      <c r="I20" s="659"/>
      <c r="J20" s="659"/>
      <c r="K20" s="659"/>
      <c r="L20" s="659"/>
      <c r="M20" s="659"/>
      <c r="N20" s="659"/>
      <c r="O20" s="659"/>
      <c r="P20" s="659"/>
      <c r="Q20" s="660"/>
      <c r="R20" s="661">
        <v>300546</v>
      </c>
      <c r="S20" s="664"/>
      <c r="T20" s="664"/>
      <c r="U20" s="664"/>
      <c r="V20" s="664"/>
      <c r="W20" s="664"/>
      <c r="X20" s="664"/>
      <c r="Y20" s="665"/>
      <c r="Z20" s="723">
        <v>5.4</v>
      </c>
      <c r="AA20" s="723"/>
      <c r="AB20" s="723"/>
      <c r="AC20" s="723"/>
      <c r="AD20" s="724" t="s">
        <v>240</v>
      </c>
      <c r="AE20" s="724"/>
      <c r="AF20" s="724"/>
      <c r="AG20" s="724"/>
      <c r="AH20" s="724"/>
      <c r="AI20" s="724"/>
      <c r="AJ20" s="724"/>
      <c r="AK20" s="724"/>
      <c r="AL20" s="666" t="s">
        <v>173</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546</v>
      </c>
      <c r="BH20" s="664"/>
      <c r="BI20" s="664"/>
      <c r="BJ20" s="664"/>
      <c r="BK20" s="664"/>
      <c r="BL20" s="664"/>
      <c r="BM20" s="664"/>
      <c r="BN20" s="665"/>
      <c r="BO20" s="723">
        <v>0.1</v>
      </c>
      <c r="BP20" s="723"/>
      <c r="BQ20" s="723"/>
      <c r="BR20" s="723"/>
      <c r="BS20" s="669" t="s">
        <v>240</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5301519</v>
      </c>
      <c r="CS20" s="664"/>
      <c r="CT20" s="664"/>
      <c r="CU20" s="664"/>
      <c r="CV20" s="664"/>
      <c r="CW20" s="664"/>
      <c r="CX20" s="664"/>
      <c r="CY20" s="665"/>
      <c r="CZ20" s="723">
        <v>100</v>
      </c>
      <c r="DA20" s="723"/>
      <c r="DB20" s="723"/>
      <c r="DC20" s="723"/>
      <c r="DD20" s="669">
        <v>728233</v>
      </c>
      <c r="DE20" s="664"/>
      <c r="DF20" s="664"/>
      <c r="DG20" s="664"/>
      <c r="DH20" s="664"/>
      <c r="DI20" s="664"/>
      <c r="DJ20" s="664"/>
      <c r="DK20" s="664"/>
      <c r="DL20" s="664"/>
      <c r="DM20" s="664"/>
      <c r="DN20" s="664"/>
      <c r="DO20" s="664"/>
      <c r="DP20" s="665"/>
      <c r="DQ20" s="669">
        <v>3453117</v>
      </c>
      <c r="DR20" s="664"/>
      <c r="DS20" s="664"/>
      <c r="DT20" s="664"/>
      <c r="DU20" s="664"/>
      <c r="DV20" s="664"/>
      <c r="DW20" s="664"/>
      <c r="DX20" s="664"/>
      <c r="DY20" s="664"/>
      <c r="DZ20" s="664"/>
      <c r="EA20" s="664"/>
      <c r="EB20" s="664"/>
      <c r="EC20" s="704"/>
    </row>
    <row r="21" spans="2:133" ht="11.25" customHeight="1">
      <c r="B21" s="658" t="s">
        <v>275</v>
      </c>
      <c r="C21" s="659"/>
      <c r="D21" s="659"/>
      <c r="E21" s="659"/>
      <c r="F21" s="659"/>
      <c r="G21" s="659"/>
      <c r="H21" s="659"/>
      <c r="I21" s="659"/>
      <c r="J21" s="659"/>
      <c r="K21" s="659"/>
      <c r="L21" s="659"/>
      <c r="M21" s="659"/>
      <c r="N21" s="659"/>
      <c r="O21" s="659"/>
      <c r="P21" s="659"/>
      <c r="Q21" s="660"/>
      <c r="R21" s="661" t="s">
        <v>240</v>
      </c>
      <c r="S21" s="664"/>
      <c r="T21" s="664"/>
      <c r="U21" s="664"/>
      <c r="V21" s="664"/>
      <c r="W21" s="664"/>
      <c r="X21" s="664"/>
      <c r="Y21" s="665"/>
      <c r="Z21" s="723" t="s">
        <v>173</v>
      </c>
      <c r="AA21" s="723"/>
      <c r="AB21" s="723"/>
      <c r="AC21" s="723"/>
      <c r="AD21" s="724" t="s">
        <v>173</v>
      </c>
      <c r="AE21" s="724"/>
      <c r="AF21" s="724"/>
      <c r="AG21" s="724"/>
      <c r="AH21" s="724"/>
      <c r="AI21" s="724"/>
      <c r="AJ21" s="724"/>
      <c r="AK21" s="724"/>
      <c r="AL21" s="666" t="s">
        <v>138</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546</v>
      </c>
      <c r="BH21" s="664"/>
      <c r="BI21" s="664"/>
      <c r="BJ21" s="664"/>
      <c r="BK21" s="664"/>
      <c r="BL21" s="664"/>
      <c r="BM21" s="664"/>
      <c r="BN21" s="665"/>
      <c r="BO21" s="723">
        <v>0.1</v>
      </c>
      <c r="BP21" s="723"/>
      <c r="BQ21" s="723"/>
      <c r="BR21" s="723"/>
      <c r="BS21" s="669" t="s">
        <v>173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277</v>
      </c>
      <c r="C22" s="659"/>
      <c r="D22" s="659"/>
      <c r="E22" s="659"/>
      <c r="F22" s="659"/>
      <c r="G22" s="659"/>
      <c r="H22" s="659"/>
      <c r="I22" s="659"/>
      <c r="J22" s="659"/>
      <c r="K22" s="659"/>
      <c r="L22" s="659"/>
      <c r="M22" s="659"/>
      <c r="N22" s="659"/>
      <c r="O22" s="659"/>
      <c r="P22" s="659"/>
      <c r="Q22" s="660"/>
      <c r="R22" s="661">
        <v>2748338</v>
      </c>
      <c r="S22" s="664"/>
      <c r="T22" s="664"/>
      <c r="U22" s="664"/>
      <c r="V22" s="664"/>
      <c r="W22" s="664"/>
      <c r="X22" s="664"/>
      <c r="Y22" s="665"/>
      <c r="Z22" s="723">
        <v>49.2</v>
      </c>
      <c r="AA22" s="723"/>
      <c r="AB22" s="723"/>
      <c r="AC22" s="723"/>
      <c r="AD22" s="724">
        <v>2447792</v>
      </c>
      <c r="AE22" s="724"/>
      <c r="AF22" s="724"/>
      <c r="AG22" s="724"/>
      <c r="AH22" s="724"/>
      <c r="AI22" s="724"/>
      <c r="AJ22" s="724"/>
      <c r="AK22" s="724"/>
      <c r="AL22" s="666">
        <v>99.9</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173</v>
      </c>
      <c r="BH22" s="664"/>
      <c r="BI22" s="664"/>
      <c r="BJ22" s="664"/>
      <c r="BK22" s="664"/>
      <c r="BL22" s="664"/>
      <c r="BM22" s="664"/>
      <c r="BN22" s="665"/>
      <c r="BO22" s="723" t="s">
        <v>173</v>
      </c>
      <c r="BP22" s="723"/>
      <c r="BQ22" s="723"/>
      <c r="BR22" s="723"/>
      <c r="BS22" s="669" t="s">
        <v>173</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280</v>
      </c>
      <c r="C23" s="659"/>
      <c r="D23" s="659"/>
      <c r="E23" s="659"/>
      <c r="F23" s="659"/>
      <c r="G23" s="659"/>
      <c r="H23" s="659"/>
      <c r="I23" s="659"/>
      <c r="J23" s="659"/>
      <c r="K23" s="659"/>
      <c r="L23" s="659"/>
      <c r="M23" s="659"/>
      <c r="N23" s="659"/>
      <c r="O23" s="659"/>
      <c r="P23" s="659"/>
      <c r="Q23" s="660"/>
      <c r="R23" s="661">
        <v>764</v>
      </c>
      <c r="S23" s="664"/>
      <c r="T23" s="664"/>
      <c r="U23" s="664"/>
      <c r="V23" s="664"/>
      <c r="W23" s="664"/>
      <c r="X23" s="664"/>
      <c r="Y23" s="665"/>
      <c r="Z23" s="723">
        <v>0</v>
      </c>
      <c r="AA23" s="723"/>
      <c r="AB23" s="723"/>
      <c r="AC23" s="723"/>
      <c r="AD23" s="724">
        <v>764</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173</v>
      </c>
      <c r="BH23" s="664"/>
      <c r="BI23" s="664"/>
      <c r="BJ23" s="664"/>
      <c r="BK23" s="664"/>
      <c r="BL23" s="664"/>
      <c r="BM23" s="664"/>
      <c r="BN23" s="665"/>
      <c r="BO23" s="723" t="s">
        <v>240</v>
      </c>
      <c r="BP23" s="723"/>
      <c r="BQ23" s="723"/>
      <c r="BR23" s="723"/>
      <c r="BS23" s="669" t="s">
        <v>173</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c r="B24" s="658" t="s">
        <v>287</v>
      </c>
      <c r="C24" s="659"/>
      <c r="D24" s="659"/>
      <c r="E24" s="659"/>
      <c r="F24" s="659"/>
      <c r="G24" s="659"/>
      <c r="H24" s="659"/>
      <c r="I24" s="659"/>
      <c r="J24" s="659"/>
      <c r="K24" s="659"/>
      <c r="L24" s="659"/>
      <c r="M24" s="659"/>
      <c r="N24" s="659"/>
      <c r="O24" s="659"/>
      <c r="P24" s="659"/>
      <c r="Q24" s="660"/>
      <c r="R24" s="661">
        <v>69031</v>
      </c>
      <c r="S24" s="664"/>
      <c r="T24" s="664"/>
      <c r="U24" s="664"/>
      <c r="V24" s="664"/>
      <c r="W24" s="664"/>
      <c r="X24" s="664"/>
      <c r="Y24" s="665"/>
      <c r="Z24" s="723">
        <v>1.2</v>
      </c>
      <c r="AA24" s="723"/>
      <c r="AB24" s="723"/>
      <c r="AC24" s="723"/>
      <c r="AD24" s="724" t="s">
        <v>173</v>
      </c>
      <c r="AE24" s="724"/>
      <c r="AF24" s="724"/>
      <c r="AG24" s="724"/>
      <c r="AH24" s="724"/>
      <c r="AI24" s="724"/>
      <c r="AJ24" s="724"/>
      <c r="AK24" s="724"/>
      <c r="AL24" s="666" t="s">
        <v>240</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173</v>
      </c>
      <c r="BH24" s="664"/>
      <c r="BI24" s="664"/>
      <c r="BJ24" s="664"/>
      <c r="BK24" s="664"/>
      <c r="BL24" s="664"/>
      <c r="BM24" s="664"/>
      <c r="BN24" s="665"/>
      <c r="BO24" s="723" t="s">
        <v>138</v>
      </c>
      <c r="BP24" s="723"/>
      <c r="BQ24" s="723"/>
      <c r="BR24" s="723"/>
      <c r="BS24" s="669" t="s">
        <v>240</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1341697</v>
      </c>
      <c r="CS24" s="727"/>
      <c r="CT24" s="727"/>
      <c r="CU24" s="727"/>
      <c r="CV24" s="727"/>
      <c r="CW24" s="727"/>
      <c r="CX24" s="727"/>
      <c r="CY24" s="773"/>
      <c r="CZ24" s="774">
        <v>25.3</v>
      </c>
      <c r="DA24" s="743"/>
      <c r="DB24" s="743"/>
      <c r="DC24" s="777"/>
      <c r="DD24" s="772">
        <v>1123033</v>
      </c>
      <c r="DE24" s="727"/>
      <c r="DF24" s="727"/>
      <c r="DG24" s="727"/>
      <c r="DH24" s="727"/>
      <c r="DI24" s="727"/>
      <c r="DJ24" s="727"/>
      <c r="DK24" s="773"/>
      <c r="DL24" s="772">
        <v>1092630</v>
      </c>
      <c r="DM24" s="727"/>
      <c r="DN24" s="727"/>
      <c r="DO24" s="727"/>
      <c r="DP24" s="727"/>
      <c r="DQ24" s="727"/>
      <c r="DR24" s="727"/>
      <c r="DS24" s="727"/>
      <c r="DT24" s="727"/>
      <c r="DU24" s="727"/>
      <c r="DV24" s="773"/>
      <c r="DW24" s="774">
        <v>42.8</v>
      </c>
      <c r="DX24" s="743"/>
      <c r="DY24" s="743"/>
      <c r="DZ24" s="743"/>
      <c r="EA24" s="743"/>
      <c r="EB24" s="743"/>
      <c r="EC24" s="775"/>
    </row>
    <row r="25" spans="2:133" ht="11.25" customHeight="1">
      <c r="B25" s="658" t="s">
        <v>290</v>
      </c>
      <c r="C25" s="659"/>
      <c r="D25" s="659"/>
      <c r="E25" s="659"/>
      <c r="F25" s="659"/>
      <c r="G25" s="659"/>
      <c r="H25" s="659"/>
      <c r="I25" s="659"/>
      <c r="J25" s="659"/>
      <c r="K25" s="659"/>
      <c r="L25" s="659"/>
      <c r="M25" s="659"/>
      <c r="N25" s="659"/>
      <c r="O25" s="659"/>
      <c r="P25" s="659"/>
      <c r="Q25" s="660"/>
      <c r="R25" s="661">
        <v>59124</v>
      </c>
      <c r="S25" s="664"/>
      <c r="T25" s="664"/>
      <c r="U25" s="664"/>
      <c r="V25" s="664"/>
      <c r="W25" s="664"/>
      <c r="X25" s="664"/>
      <c r="Y25" s="665"/>
      <c r="Z25" s="723">
        <v>1.1000000000000001</v>
      </c>
      <c r="AA25" s="723"/>
      <c r="AB25" s="723"/>
      <c r="AC25" s="723"/>
      <c r="AD25" s="724">
        <v>1055</v>
      </c>
      <c r="AE25" s="724"/>
      <c r="AF25" s="724"/>
      <c r="AG25" s="724"/>
      <c r="AH25" s="724"/>
      <c r="AI25" s="724"/>
      <c r="AJ25" s="724"/>
      <c r="AK25" s="724"/>
      <c r="AL25" s="666">
        <v>0</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240</v>
      </c>
      <c r="BH25" s="664"/>
      <c r="BI25" s="664"/>
      <c r="BJ25" s="664"/>
      <c r="BK25" s="664"/>
      <c r="BL25" s="664"/>
      <c r="BM25" s="664"/>
      <c r="BN25" s="665"/>
      <c r="BO25" s="723" t="s">
        <v>138</v>
      </c>
      <c r="BP25" s="723"/>
      <c r="BQ25" s="723"/>
      <c r="BR25" s="723"/>
      <c r="BS25" s="669" t="s">
        <v>138</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617231</v>
      </c>
      <c r="CS25" s="662"/>
      <c r="CT25" s="662"/>
      <c r="CU25" s="662"/>
      <c r="CV25" s="662"/>
      <c r="CW25" s="662"/>
      <c r="CX25" s="662"/>
      <c r="CY25" s="663"/>
      <c r="CZ25" s="666">
        <v>11.6</v>
      </c>
      <c r="DA25" s="695"/>
      <c r="DB25" s="695"/>
      <c r="DC25" s="696"/>
      <c r="DD25" s="669">
        <v>594915</v>
      </c>
      <c r="DE25" s="662"/>
      <c r="DF25" s="662"/>
      <c r="DG25" s="662"/>
      <c r="DH25" s="662"/>
      <c r="DI25" s="662"/>
      <c r="DJ25" s="662"/>
      <c r="DK25" s="663"/>
      <c r="DL25" s="669">
        <v>567439</v>
      </c>
      <c r="DM25" s="662"/>
      <c r="DN25" s="662"/>
      <c r="DO25" s="662"/>
      <c r="DP25" s="662"/>
      <c r="DQ25" s="662"/>
      <c r="DR25" s="662"/>
      <c r="DS25" s="662"/>
      <c r="DT25" s="662"/>
      <c r="DU25" s="662"/>
      <c r="DV25" s="663"/>
      <c r="DW25" s="666">
        <v>22.2</v>
      </c>
      <c r="DX25" s="695"/>
      <c r="DY25" s="695"/>
      <c r="DZ25" s="695"/>
      <c r="EA25" s="695"/>
      <c r="EB25" s="695"/>
      <c r="EC25" s="697"/>
    </row>
    <row r="26" spans="2:133" ht="11.25" customHeight="1">
      <c r="B26" s="658" t="s">
        <v>293</v>
      </c>
      <c r="C26" s="659"/>
      <c r="D26" s="659"/>
      <c r="E26" s="659"/>
      <c r="F26" s="659"/>
      <c r="G26" s="659"/>
      <c r="H26" s="659"/>
      <c r="I26" s="659"/>
      <c r="J26" s="659"/>
      <c r="K26" s="659"/>
      <c r="L26" s="659"/>
      <c r="M26" s="659"/>
      <c r="N26" s="659"/>
      <c r="O26" s="659"/>
      <c r="P26" s="659"/>
      <c r="Q26" s="660"/>
      <c r="R26" s="661">
        <v>13775</v>
      </c>
      <c r="S26" s="664"/>
      <c r="T26" s="664"/>
      <c r="U26" s="664"/>
      <c r="V26" s="664"/>
      <c r="W26" s="664"/>
      <c r="X26" s="664"/>
      <c r="Y26" s="665"/>
      <c r="Z26" s="723">
        <v>0.2</v>
      </c>
      <c r="AA26" s="723"/>
      <c r="AB26" s="723"/>
      <c r="AC26" s="723"/>
      <c r="AD26" s="724" t="s">
        <v>240</v>
      </c>
      <c r="AE26" s="724"/>
      <c r="AF26" s="724"/>
      <c r="AG26" s="724"/>
      <c r="AH26" s="724"/>
      <c r="AI26" s="724"/>
      <c r="AJ26" s="724"/>
      <c r="AK26" s="724"/>
      <c r="AL26" s="666" t="s">
        <v>138</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240</v>
      </c>
      <c r="BH26" s="664"/>
      <c r="BI26" s="664"/>
      <c r="BJ26" s="664"/>
      <c r="BK26" s="664"/>
      <c r="BL26" s="664"/>
      <c r="BM26" s="664"/>
      <c r="BN26" s="665"/>
      <c r="BO26" s="723" t="s">
        <v>240</v>
      </c>
      <c r="BP26" s="723"/>
      <c r="BQ26" s="723"/>
      <c r="BR26" s="723"/>
      <c r="BS26" s="669" t="s">
        <v>240</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342782</v>
      </c>
      <c r="CS26" s="664"/>
      <c r="CT26" s="664"/>
      <c r="CU26" s="664"/>
      <c r="CV26" s="664"/>
      <c r="CW26" s="664"/>
      <c r="CX26" s="664"/>
      <c r="CY26" s="665"/>
      <c r="CZ26" s="666">
        <v>6.5</v>
      </c>
      <c r="DA26" s="695"/>
      <c r="DB26" s="695"/>
      <c r="DC26" s="696"/>
      <c r="DD26" s="669">
        <v>326303</v>
      </c>
      <c r="DE26" s="664"/>
      <c r="DF26" s="664"/>
      <c r="DG26" s="664"/>
      <c r="DH26" s="664"/>
      <c r="DI26" s="664"/>
      <c r="DJ26" s="664"/>
      <c r="DK26" s="665"/>
      <c r="DL26" s="669" t="s">
        <v>173</v>
      </c>
      <c r="DM26" s="664"/>
      <c r="DN26" s="664"/>
      <c r="DO26" s="664"/>
      <c r="DP26" s="664"/>
      <c r="DQ26" s="664"/>
      <c r="DR26" s="664"/>
      <c r="DS26" s="664"/>
      <c r="DT26" s="664"/>
      <c r="DU26" s="664"/>
      <c r="DV26" s="665"/>
      <c r="DW26" s="666" t="s">
        <v>240</v>
      </c>
      <c r="DX26" s="695"/>
      <c r="DY26" s="695"/>
      <c r="DZ26" s="695"/>
      <c r="EA26" s="695"/>
      <c r="EB26" s="695"/>
      <c r="EC26" s="697"/>
    </row>
    <row r="27" spans="2:133" ht="11.25" customHeight="1">
      <c r="B27" s="658" t="s">
        <v>296</v>
      </c>
      <c r="C27" s="659"/>
      <c r="D27" s="659"/>
      <c r="E27" s="659"/>
      <c r="F27" s="659"/>
      <c r="G27" s="659"/>
      <c r="H27" s="659"/>
      <c r="I27" s="659"/>
      <c r="J27" s="659"/>
      <c r="K27" s="659"/>
      <c r="L27" s="659"/>
      <c r="M27" s="659"/>
      <c r="N27" s="659"/>
      <c r="O27" s="659"/>
      <c r="P27" s="659"/>
      <c r="Q27" s="660"/>
      <c r="R27" s="661">
        <v>271754</v>
      </c>
      <c r="S27" s="664"/>
      <c r="T27" s="664"/>
      <c r="U27" s="664"/>
      <c r="V27" s="664"/>
      <c r="W27" s="664"/>
      <c r="X27" s="664"/>
      <c r="Y27" s="665"/>
      <c r="Z27" s="723">
        <v>4.9000000000000004</v>
      </c>
      <c r="AA27" s="723"/>
      <c r="AB27" s="723"/>
      <c r="AC27" s="723"/>
      <c r="AD27" s="724" t="s">
        <v>173</v>
      </c>
      <c r="AE27" s="724"/>
      <c r="AF27" s="724"/>
      <c r="AG27" s="724"/>
      <c r="AH27" s="724"/>
      <c r="AI27" s="724"/>
      <c r="AJ27" s="724"/>
      <c r="AK27" s="724"/>
      <c r="AL27" s="666" t="s">
        <v>138</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482892</v>
      </c>
      <c r="BH27" s="664"/>
      <c r="BI27" s="664"/>
      <c r="BJ27" s="664"/>
      <c r="BK27" s="664"/>
      <c r="BL27" s="664"/>
      <c r="BM27" s="664"/>
      <c r="BN27" s="665"/>
      <c r="BO27" s="723">
        <v>100</v>
      </c>
      <c r="BP27" s="723"/>
      <c r="BQ27" s="723"/>
      <c r="BR27" s="723"/>
      <c r="BS27" s="669">
        <v>5507</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254673</v>
      </c>
      <c r="CS27" s="662"/>
      <c r="CT27" s="662"/>
      <c r="CU27" s="662"/>
      <c r="CV27" s="662"/>
      <c r="CW27" s="662"/>
      <c r="CX27" s="662"/>
      <c r="CY27" s="663"/>
      <c r="CZ27" s="666">
        <v>4.8</v>
      </c>
      <c r="DA27" s="695"/>
      <c r="DB27" s="695"/>
      <c r="DC27" s="696"/>
      <c r="DD27" s="669">
        <v>65016</v>
      </c>
      <c r="DE27" s="662"/>
      <c r="DF27" s="662"/>
      <c r="DG27" s="662"/>
      <c r="DH27" s="662"/>
      <c r="DI27" s="662"/>
      <c r="DJ27" s="662"/>
      <c r="DK27" s="663"/>
      <c r="DL27" s="669">
        <v>62089</v>
      </c>
      <c r="DM27" s="662"/>
      <c r="DN27" s="662"/>
      <c r="DO27" s="662"/>
      <c r="DP27" s="662"/>
      <c r="DQ27" s="662"/>
      <c r="DR27" s="662"/>
      <c r="DS27" s="662"/>
      <c r="DT27" s="662"/>
      <c r="DU27" s="662"/>
      <c r="DV27" s="663"/>
      <c r="DW27" s="666">
        <v>2.4</v>
      </c>
      <c r="DX27" s="695"/>
      <c r="DY27" s="695"/>
      <c r="DZ27" s="695"/>
      <c r="EA27" s="695"/>
      <c r="EB27" s="695"/>
      <c r="EC27" s="697"/>
    </row>
    <row r="28" spans="2:133" ht="11.25" customHeight="1">
      <c r="B28" s="766" t="s">
        <v>299</v>
      </c>
      <c r="C28" s="767"/>
      <c r="D28" s="767"/>
      <c r="E28" s="767"/>
      <c r="F28" s="767"/>
      <c r="G28" s="767"/>
      <c r="H28" s="767"/>
      <c r="I28" s="767"/>
      <c r="J28" s="767"/>
      <c r="K28" s="767"/>
      <c r="L28" s="767"/>
      <c r="M28" s="767"/>
      <c r="N28" s="767"/>
      <c r="O28" s="767"/>
      <c r="P28" s="767"/>
      <c r="Q28" s="768"/>
      <c r="R28" s="661" t="s">
        <v>138</v>
      </c>
      <c r="S28" s="664"/>
      <c r="T28" s="664"/>
      <c r="U28" s="664"/>
      <c r="V28" s="664"/>
      <c r="W28" s="664"/>
      <c r="X28" s="664"/>
      <c r="Y28" s="665"/>
      <c r="Z28" s="723" t="s">
        <v>138</v>
      </c>
      <c r="AA28" s="723"/>
      <c r="AB28" s="723"/>
      <c r="AC28" s="723"/>
      <c r="AD28" s="724" t="s">
        <v>138</v>
      </c>
      <c r="AE28" s="724"/>
      <c r="AF28" s="724"/>
      <c r="AG28" s="724"/>
      <c r="AH28" s="724"/>
      <c r="AI28" s="724"/>
      <c r="AJ28" s="724"/>
      <c r="AK28" s="724"/>
      <c r="AL28" s="666" t="s">
        <v>240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469793</v>
      </c>
      <c r="CS28" s="664"/>
      <c r="CT28" s="664"/>
      <c r="CU28" s="664"/>
      <c r="CV28" s="664"/>
      <c r="CW28" s="664"/>
      <c r="CX28" s="664"/>
      <c r="CY28" s="665"/>
      <c r="CZ28" s="666">
        <v>8.9</v>
      </c>
      <c r="DA28" s="695"/>
      <c r="DB28" s="695"/>
      <c r="DC28" s="696"/>
      <c r="DD28" s="669">
        <v>463102</v>
      </c>
      <c r="DE28" s="664"/>
      <c r="DF28" s="664"/>
      <c r="DG28" s="664"/>
      <c r="DH28" s="664"/>
      <c r="DI28" s="664"/>
      <c r="DJ28" s="664"/>
      <c r="DK28" s="665"/>
      <c r="DL28" s="669">
        <v>463102</v>
      </c>
      <c r="DM28" s="664"/>
      <c r="DN28" s="664"/>
      <c r="DO28" s="664"/>
      <c r="DP28" s="664"/>
      <c r="DQ28" s="664"/>
      <c r="DR28" s="664"/>
      <c r="DS28" s="664"/>
      <c r="DT28" s="664"/>
      <c r="DU28" s="664"/>
      <c r="DV28" s="665"/>
      <c r="DW28" s="666">
        <v>18.100000000000001</v>
      </c>
      <c r="DX28" s="695"/>
      <c r="DY28" s="695"/>
      <c r="DZ28" s="695"/>
      <c r="EA28" s="695"/>
      <c r="EB28" s="695"/>
      <c r="EC28" s="697"/>
    </row>
    <row r="29" spans="2:133" ht="11.25" customHeight="1">
      <c r="B29" s="658" t="s">
        <v>301</v>
      </c>
      <c r="C29" s="659"/>
      <c r="D29" s="659"/>
      <c r="E29" s="659"/>
      <c r="F29" s="659"/>
      <c r="G29" s="659"/>
      <c r="H29" s="659"/>
      <c r="I29" s="659"/>
      <c r="J29" s="659"/>
      <c r="K29" s="659"/>
      <c r="L29" s="659"/>
      <c r="M29" s="659"/>
      <c r="N29" s="659"/>
      <c r="O29" s="659"/>
      <c r="P29" s="659"/>
      <c r="Q29" s="660"/>
      <c r="R29" s="661">
        <v>380271</v>
      </c>
      <c r="S29" s="664"/>
      <c r="T29" s="664"/>
      <c r="U29" s="664"/>
      <c r="V29" s="664"/>
      <c r="W29" s="664"/>
      <c r="X29" s="664"/>
      <c r="Y29" s="665"/>
      <c r="Z29" s="723">
        <v>6.8</v>
      </c>
      <c r="AA29" s="723"/>
      <c r="AB29" s="723"/>
      <c r="AC29" s="723"/>
      <c r="AD29" s="724" t="s">
        <v>138</v>
      </c>
      <c r="AE29" s="724"/>
      <c r="AF29" s="724"/>
      <c r="AG29" s="724"/>
      <c r="AH29" s="724"/>
      <c r="AI29" s="724"/>
      <c r="AJ29" s="724"/>
      <c r="AK29" s="724"/>
      <c r="AL29" s="666" t="s">
        <v>138</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469735</v>
      </c>
      <c r="CS29" s="662"/>
      <c r="CT29" s="662"/>
      <c r="CU29" s="662"/>
      <c r="CV29" s="662"/>
      <c r="CW29" s="662"/>
      <c r="CX29" s="662"/>
      <c r="CY29" s="663"/>
      <c r="CZ29" s="666">
        <v>8.9</v>
      </c>
      <c r="DA29" s="695"/>
      <c r="DB29" s="695"/>
      <c r="DC29" s="696"/>
      <c r="DD29" s="669">
        <v>463044</v>
      </c>
      <c r="DE29" s="662"/>
      <c r="DF29" s="662"/>
      <c r="DG29" s="662"/>
      <c r="DH29" s="662"/>
      <c r="DI29" s="662"/>
      <c r="DJ29" s="662"/>
      <c r="DK29" s="663"/>
      <c r="DL29" s="669">
        <v>463044</v>
      </c>
      <c r="DM29" s="662"/>
      <c r="DN29" s="662"/>
      <c r="DO29" s="662"/>
      <c r="DP29" s="662"/>
      <c r="DQ29" s="662"/>
      <c r="DR29" s="662"/>
      <c r="DS29" s="662"/>
      <c r="DT29" s="662"/>
      <c r="DU29" s="662"/>
      <c r="DV29" s="663"/>
      <c r="DW29" s="666">
        <v>18.100000000000001</v>
      </c>
      <c r="DX29" s="695"/>
      <c r="DY29" s="695"/>
      <c r="DZ29" s="695"/>
      <c r="EA29" s="695"/>
      <c r="EB29" s="695"/>
      <c r="EC29" s="697"/>
    </row>
    <row r="30" spans="2:133" ht="11.25" customHeight="1">
      <c r="B30" s="658" t="s">
        <v>306</v>
      </c>
      <c r="C30" s="659"/>
      <c r="D30" s="659"/>
      <c r="E30" s="659"/>
      <c r="F30" s="659"/>
      <c r="G30" s="659"/>
      <c r="H30" s="659"/>
      <c r="I30" s="659"/>
      <c r="J30" s="659"/>
      <c r="K30" s="659"/>
      <c r="L30" s="659"/>
      <c r="M30" s="659"/>
      <c r="N30" s="659"/>
      <c r="O30" s="659"/>
      <c r="P30" s="659"/>
      <c r="Q30" s="660"/>
      <c r="R30" s="661">
        <v>16985</v>
      </c>
      <c r="S30" s="664"/>
      <c r="T30" s="664"/>
      <c r="U30" s="664"/>
      <c r="V30" s="664"/>
      <c r="W30" s="664"/>
      <c r="X30" s="664"/>
      <c r="Y30" s="665"/>
      <c r="Z30" s="723">
        <v>0.3</v>
      </c>
      <c r="AA30" s="723"/>
      <c r="AB30" s="723"/>
      <c r="AC30" s="723"/>
      <c r="AD30" s="724">
        <v>1457</v>
      </c>
      <c r="AE30" s="724"/>
      <c r="AF30" s="724"/>
      <c r="AG30" s="724"/>
      <c r="AH30" s="724"/>
      <c r="AI30" s="724"/>
      <c r="AJ30" s="724"/>
      <c r="AK30" s="724"/>
      <c r="AL30" s="666">
        <v>0.1</v>
      </c>
      <c r="AM30" s="667"/>
      <c r="AN30" s="667"/>
      <c r="AO30" s="725"/>
      <c r="AP30" s="751" t="s">
        <v>307</v>
      </c>
      <c r="AQ30" s="752"/>
      <c r="AR30" s="752"/>
      <c r="AS30" s="752"/>
      <c r="AT30" s="757" t="s">
        <v>308</v>
      </c>
      <c r="AU30" s="230"/>
      <c r="AV30" s="230"/>
      <c r="AW30" s="230"/>
      <c r="AX30" s="760" t="s">
        <v>186</v>
      </c>
      <c r="AY30" s="761"/>
      <c r="AZ30" s="761"/>
      <c r="BA30" s="761"/>
      <c r="BB30" s="761"/>
      <c r="BC30" s="761"/>
      <c r="BD30" s="761"/>
      <c r="BE30" s="761"/>
      <c r="BF30" s="762"/>
      <c r="BG30" s="741">
        <v>99.9</v>
      </c>
      <c r="BH30" s="742"/>
      <c r="BI30" s="742"/>
      <c r="BJ30" s="742"/>
      <c r="BK30" s="742"/>
      <c r="BL30" s="742"/>
      <c r="BM30" s="743">
        <v>98.9</v>
      </c>
      <c r="BN30" s="742"/>
      <c r="BO30" s="742"/>
      <c r="BP30" s="742"/>
      <c r="BQ30" s="744"/>
      <c r="BR30" s="741">
        <v>99.7</v>
      </c>
      <c r="BS30" s="742"/>
      <c r="BT30" s="742"/>
      <c r="BU30" s="742"/>
      <c r="BV30" s="742"/>
      <c r="BW30" s="742"/>
      <c r="BX30" s="743">
        <v>97.9</v>
      </c>
      <c r="BY30" s="742"/>
      <c r="BZ30" s="742"/>
      <c r="CA30" s="742"/>
      <c r="CB30" s="744"/>
      <c r="CD30" s="747"/>
      <c r="CE30" s="748"/>
      <c r="CF30" s="705" t="s">
        <v>309</v>
      </c>
      <c r="CG30" s="702"/>
      <c r="CH30" s="702"/>
      <c r="CI30" s="702"/>
      <c r="CJ30" s="702"/>
      <c r="CK30" s="702"/>
      <c r="CL30" s="702"/>
      <c r="CM30" s="702"/>
      <c r="CN30" s="702"/>
      <c r="CO30" s="702"/>
      <c r="CP30" s="702"/>
      <c r="CQ30" s="703"/>
      <c r="CR30" s="661">
        <v>445975</v>
      </c>
      <c r="CS30" s="664"/>
      <c r="CT30" s="664"/>
      <c r="CU30" s="664"/>
      <c r="CV30" s="664"/>
      <c r="CW30" s="664"/>
      <c r="CX30" s="664"/>
      <c r="CY30" s="665"/>
      <c r="CZ30" s="666">
        <v>8.4</v>
      </c>
      <c r="DA30" s="695"/>
      <c r="DB30" s="695"/>
      <c r="DC30" s="696"/>
      <c r="DD30" s="669">
        <v>439551</v>
      </c>
      <c r="DE30" s="664"/>
      <c r="DF30" s="664"/>
      <c r="DG30" s="664"/>
      <c r="DH30" s="664"/>
      <c r="DI30" s="664"/>
      <c r="DJ30" s="664"/>
      <c r="DK30" s="665"/>
      <c r="DL30" s="669">
        <v>439551</v>
      </c>
      <c r="DM30" s="664"/>
      <c r="DN30" s="664"/>
      <c r="DO30" s="664"/>
      <c r="DP30" s="664"/>
      <c r="DQ30" s="664"/>
      <c r="DR30" s="664"/>
      <c r="DS30" s="664"/>
      <c r="DT30" s="664"/>
      <c r="DU30" s="664"/>
      <c r="DV30" s="665"/>
      <c r="DW30" s="666">
        <v>17.2</v>
      </c>
      <c r="DX30" s="695"/>
      <c r="DY30" s="695"/>
      <c r="DZ30" s="695"/>
      <c r="EA30" s="695"/>
      <c r="EB30" s="695"/>
      <c r="EC30" s="697"/>
    </row>
    <row r="31" spans="2:133" ht="11.25" customHeight="1">
      <c r="B31" s="658" t="s">
        <v>310</v>
      </c>
      <c r="C31" s="659"/>
      <c r="D31" s="659"/>
      <c r="E31" s="659"/>
      <c r="F31" s="659"/>
      <c r="G31" s="659"/>
      <c r="H31" s="659"/>
      <c r="I31" s="659"/>
      <c r="J31" s="659"/>
      <c r="K31" s="659"/>
      <c r="L31" s="659"/>
      <c r="M31" s="659"/>
      <c r="N31" s="659"/>
      <c r="O31" s="659"/>
      <c r="P31" s="659"/>
      <c r="Q31" s="660"/>
      <c r="R31" s="661">
        <v>122755</v>
      </c>
      <c r="S31" s="664"/>
      <c r="T31" s="664"/>
      <c r="U31" s="664"/>
      <c r="V31" s="664"/>
      <c r="W31" s="664"/>
      <c r="X31" s="664"/>
      <c r="Y31" s="665"/>
      <c r="Z31" s="723">
        <v>2.2000000000000002</v>
      </c>
      <c r="AA31" s="723"/>
      <c r="AB31" s="723"/>
      <c r="AC31" s="723"/>
      <c r="AD31" s="724" t="s">
        <v>138</v>
      </c>
      <c r="AE31" s="724"/>
      <c r="AF31" s="724"/>
      <c r="AG31" s="724"/>
      <c r="AH31" s="724"/>
      <c r="AI31" s="724"/>
      <c r="AJ31" s="724"/>
      <c r="AK31" s="724"/>
      <c r="AL31" s="666" t="s">
        <v>138</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100</v>
      </c>
      <c r="BH31" s="662"/>
      <c r="BI31" s="662"/>
      <c r="BJ31" s="662"/>
      <c r="BK31" s="662"/>
      <c r="BL31" s="662"/>
      <c r="BM31" s="667">
        <v>99.7</v>
      </c>
      <c r="BN31" s="740"/>
      <c r="BO31" s="740"/>
      <c r="BP31" s="740"/>
      <c r="BQ31" s="701"/>
      <c r="BR31" s="739">
        <v>99.6</v>
      </c>
      <c r="BS31" s="662"/>
      <c r="BT31" s="662"/>
      <c r="BU31" s="662"/>
      <c r="BV31" s="662"/>
      <c r="BW31" s="662"/>
      <c r="BX31" s="667">
        <v>99.4</v>
      </c>
      <c r="BY31" s="740"/>
      <c r="BZ31" s="740"/>
      <c r="CA31" s="740"/>
      <c r="CB31" s="701"/>
      <c r="CD31" s="747"/>
      <c r="CE31" s="748"/>
      <c r="CF31" s="705" t="s">
        <v>313</v>
      </c>
      <c r="CG31" s="702"/>
      <c r="CH31" s="702"/>
      <c r="CI31" s="702"/>
      <c r="CJ31" s="702"/>
      <c r="CK31" s="702"/>
      <c r="CL31" s="702"/>
      <c r="CM31" s="702"/>
      <c r="CN31" s="702"/>
      <c r="CO31" s="702"/>
      <c r="CP31" s="702"/>
      <c r="CQ31" s="703"/>
      <c r="CR31" s="661">
        <v>23760</v>
      </c>
      <c r="CS31" s="662"/>
      <c r="CT31" s="662"/>
      <c r="CU31" s="662"/>
      <c r="CV31" s="662"/>
      <c r="CW31" s="662"/>
      <c r="CX31" s="662"/>
      <c r="CY31" s="663"/>
      <c r="CZ31" s="666">
        <v>0.4</v>
      </c>
      <c r="DA31" s="695"/>
      <c r="DB31" s="695"/>
      <c r="DC31" s="696"/>
      <c r="DD31" s="669">
        <v>23493</v>
      </c>
      <c r="DE31" s="662"/>
      <c r="DF31" s="662"/>
      <c r="DG31" s="662"/>
      <c r="DH31" s="662"/>
      <c r="DI31" s="662"/>
      <c r="DJ31" s="662"/>
      <c r="DK31" s="663"/>
      <c r="DL31" s="669">
        <v>23493</v>
      </c>
      <c r="DM31" s="662"/>
      <c r="DN31" s="662"/>
      <c r="DO31" s="662"/>
      <c r="DP31" s="662"/>
      <c r="DQ31" s="662"/>
      <c r="DR31" s="662"/>
      <c r="DS31" s="662"/>
      <c r="DT31" s="662"/>
      <c r="DU31" s="662"/>
      <c r="DV31" s="663"/>
      <c r="DW31" s="666">
        <v>0.9</v>
      </c>
      <c r="DX31" s="695"/>
      <c r="DY31" s="695"/>
      <c r="DZ31" s="695"/>
      <c r="EA31" s="695"/>
      <c r="EB31" s="695"/>
      <c r="EC31" s="697"/>
    </row>
    <row r="32" spans="2:133" ht="11.25" customHeight="1">
      <c r="B32" s="658" t="s">
        <v>314</v>
      </c>
      <c r="C32" s="659"/>
      <c r="D32" s="659"/>
      <c r="E32" s="659"/>
      <c r="F32" s="659"/>
      <c r="G32" s="659"/>
      <c r="H32" s="659"/>
      <c r="I32" s="659"/>
      <c r="J32" s="659"/>
      <c r="K32" s="659"/>
      <c r="L32" s="659"/>
      <c r="M32" s="659"/>
      <c r="N32" s="659"/>
      <c r="O32" s="659"/>
      <c r="P32" s="659"/>
      <c r="Q32" s="660"/>
      <c r="R32" s="661">
        <v>772762</v>
      </c>
      <c r="S32" s="664"/>
      <c r="T32" s="664"/>
      <c r="U32" s="664"/>
      <c r="V32" s="664"/>
      <c r="W32" s="664"/>
      <c r="X32" s="664"/>
      <c r="Y32" s="665"/>
      <c r="Z32" s="723">
        <v>13.8</v>
      </c>
      <c r="AA32" s="723"/>
      <c r="AB32" s="723"/>
      <c r="AC32" s="723"/>
      <c r="AD32" s="724" t="s">
        <v>240</v>
      </c>
      <c r="AE32" s="724"/>
      <c r="AF32" s="724"/>
      <c r="AG32" s="724"/>
      <c r="AH32" s="724"/>
      <c r="AI32" s="724"/>
      <c r="AJ32" s="724"/>
      <c r="AK32" s="724"/>
      <c r="AL32" s="666" t="s">
        <v>240</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99.7</v>
      </c>
      <c r="BH32" s="677"/>
      <c r="BI32" s="677"/>
      <c r="BJ32" s="677"/>
      <c r="BK32" s="677"/>
      <c r="BL32" s="677"/>
      <c r="BM32" s="721">
        <v>97.9</v>
      </c>
      <c r="BN32" s="677"/>
      <c r="BO32" s="677"/>
      <c r="BP32" s="677"/>
      <c r="BQ32" s="714"/>
      <c r="BR32" s="738">
        <v>99.6</v>
      </c>
      <c r="BS32" s="677"/>
      <c r="BT32" s="677"/>
      <c r="BU32" s="677"/>
      <c r="BV32" s="677"/>
      <c r="BW32" s="677"/>
      <c r="BX32" s="721">
        <v>96.2</v>
      </c>
      <c r="BY32" s="677"/>
      <c r="BZ32" s="677"/>
      <c r="CA32" s="677"/>
      <c r="CB32" s="714"/>
      <c r="CD32" s="749"/>
      <c r="CE32" s="750"/>
      <c r="CF32" s="705" t="s">
        <v>316</v>
      </c>
      <c r="CG32" s="702"/>
      <c r="CH32" s="702"/>
      <c r="CI32" s="702"/>
      <c r="CJ32" s="702"/>
      <c r="CK32" s="702"/>
      <c r="CL32" s="702"/>
      <c r="CM32" s="702"/>
      <c r="CN32" s="702"/>
      <c r="CO32" s="702"/>
      <c r="CP32" s="702"/>
      <c r="CQ32" s="703"/>
      <c r="CR32" s="661">
        <v>58</v>
      </c>
      <c r="CS32" s="664"/>
      <c r="CT32" s="664"/>
      <c r="CU32" s="664"/>
      <c r="CV32" s="664"/>
      <c r="CW32" s="664"/>
      <c r="CX32" s="664"/>
      <c r="CY32" s="665"/>
      <c r="CZ32" s="666">
        <v>0</v>
      </c>
      <c r="DA32" s="695"/>
      <c r="DB32" s="695"/>
      <c r="DC32" s="696"/>
      <c r="DD32" s="669">
        <v>58</v>
      </c>
      <c r="DE32" s="664"/>
      <c r="DF32" s="664"/>
      <c r="DG32" s="664"/>
      <c r="DH32" s="664"/>
      <c r="DI32" s="664"/>
      <c r="DJ32" s="664"/>
      <c r="DK32" s="665"/>
      <c r="DL32" s="669">
        <v>58</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317</v>
      </c>
      <c r="C33" s="659"/>
      <c r="D33" s="659"/>
      <c r="E33" s="659"/>
      <c r="F33" s="659"/>
      <c r="G33" s="659"/>
      <c r="H33" s="659"/>
      <c r="I33" s="659"/>
      <c r="J33" s="659"/>
      <c r="K33" s="659"/>
      <c r="L33" s="659"/>
      <c r="M33" s="659"/>
      <c r="N33" s="659"/>
      <c r="O33" s="659"/>
      <c r="P33" s="659"/>
      <c r="Q33" s="660"/>
      <c r="R33" s="661">
        <v>231837</v>
      </c>
      <c r="S33" s="664"/>
      <c r="T33" s="664"/>
      <c r="U33" s="664"/>
      <c r="V33" s="664"/>
      <c r="W33" s="664"/>
      <c r="X33" s="664"/>
      <c r="Y33" s="665"/>
      <c r="Z33" s="723">
        <v>4.2</v>
      </c>
      <c r="AA33" s="723"/>
      <c r="AB33" s="723"/>
      <c r="AC33" s="723"/>
      <c r="AD33" s="724" t="s">
        <v>173</v>
      </c>
      <c r="AE33" s="724"/>
      <c r="AF33" s="724"/>
      <c r="AG33" s="724"/>
      <c r="AH33" s="724"/>
      <c r="AI33" s="724"/>
      <c r="AJ33" s="724"/>
      <c r="AK33" s="724"/>
      <c r="AL33" s="666" t="s">
        <v>240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2584377</v>
      </c>
      <c r="CS33" s="662"/>
      <c r="CT33" s="662"/>
      <c r="CU33" s="662"/>
      <c r="CV33" s="662"/>
      <c r="CW33" s="662"/>
      <c r="CX33" s="662"/>
      <c r="CY33" s="663"/>
      <c r="CZ33" s="666">
        <v>48.7</v>
      </c>
      <c r="DA33" s="695"/>
      <c r="DB33" s="695"/>
      <c r="DC33" s="696"/>
      <c r="DD33" s="669">
        <v>2055815</v>
      </c>
      <c r="DE33" s="662"/>
      <c r="DF33" s="662"/>
      <c r="DG33" s="662"/>
      <c r="DH33" s="662"/>
      <c r="DI33" s="662"/>
      <c r="DJ33" s="662"/>
      <c r="DK33" s="663"/>
      <c r="DL33" s="669">
        <v>1143351</v>
      </c>
      <c r="DM33" s="662"/>
      <c r="DN33" s="662"/>
      <c r="DO33" s="662"/>
      <c r="DP33" s="662"/>
      <c r="DQ33" s="662"/>
      <c r="DR33" s="662"/>
      <c r="DS33" s="662"/>
      <c r="DT33" s="662"/>
      <c r="DU33" s="662"/>
      <c r="DV33" s="663"/>
      <c r="DW33" s="666">
        <v>44.8</v>
      </c>
      <c r="DX33" s="695"/>
      <c r="DY33" s="695"/>
      <c r="DZ33" s="695"/>
      <c r="EA33" s="695"/>
      <c r="EB33" s="695"/>
      <c r="EC33" s="697"/>
    </row>
    <row r="34" spans="2:133" ht="11.25" customHeight="1">
      <c r="B34" s="658" t="s">
        <v>319</v>
      </c>
      <c r="C34" s="659"/>
      <c r="D34" s="659"/>
      <c r="E34" s="659"/>
      <c r="F34" s="659"/>
      <c r="G34" s="659"/>
      <c r="H34" s="659"/>
      <c r="I34" s="659"/>
      <c r="J34" s="659"/>
      <c r="K34" s="659"/>
      <c r="L34" s="659"/>
      <c r="M34" s="659"/>
      <c r="N34" s="659"/>
      <c r="O34" s="659"/>
      <c r="P34" s="659"/>
      <c r="Q34" s="660"/>
      <c r="R34" s="661">
        <v>60788</v>
      </c>
      <c r="S34" s="664"/>
      <c r="T34" s="664"/>
      <c r="U34" s="664"/>
      <c r="V34" s="664"/>
      <c r="W34" s="664"/>
      <c r="X34" s="664"/>
      <c r="Y34" s="665"/>
      <c r="Z34" s="723">
        <v>1.1000000000000001</v>
      </c>
      <c r="AA34" s="723"/>
      <c r="AB34" s="723"/>
      <c r="AC34" s="723"/>
      <c r="AD34" s="724">
        <v>151</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635026</v>
      </c>
      <c r="CS34" s="664"/>
      <c r="CT34" s="664"/>
      <c r="CU34" s="664"/>
      <c r="CV34" s="664"/>
      <c r="CW34" s="664"/>
      <c r="CX34" s="664"/>
      <c r="CY34" s="665"/>
      <c r="CZ34" s="666">
        <v>12</v>
      </c>
      <c r="DA34" s="695"/>
      <c r="DB34" s="695"/>
      <c r="DC34" s="696"/>
      <c r="DD34" s="669">
        <v>495806</v>
      </c>
      <c r="DE34" s="664"/>
      <c r="DF34" s="664"/>
      <c r="DG34" s="664"/>
      <c r="DH34" s="664"/>
      <c r="DI34" s="664"/>
      <c r="DJ34" s="664"/>
      <c r="DK34" s="665"/>
      <c r="DL34" s="669">
        <v>361024</v>
      </c>
      <c r="DM34" s="664"/>
      <c r="DN34" s="664"/>
      <c r="DO34" s="664"/>
      <c r="DP34" s="664"/>
      <c r="DQ34" s="664"/>
      <c r="DR34" s="664"/>
      <c r="DS34" s="664"/>
      <c r="DT34" s="664"/>
      <c r="DU34" s="664"/>
      <c r="DV34" s="665"/>
      <c r="DW34" s="666">
        <v>14.1</v>
      </c>
      <c r="DX34" s="695"/>
      <c r="DY34" s="695"/>
      <c r="DZ34" s="695"/>
      <c r="EA34" s="695"/>
      <c r="EB34" s="695"/>
      <c r="EC34" s="697"/>
    </row>
    <row r="35" spans="2:133" ht="11.25" customHeight="1">
      <c r="B35" s="658" t="s">
        <v>323</v>
      </c>
      <c r="C35" s="659"/>
      <c r="D35" s="659"/>
      <c r="E35" s="659"/>
      <c r="F35" s="659"/>
      <c r="G35" s="659"/>
      <c r="H35" s="659"/>
      <c r="I35" s="659"/>
      <c r="J35" s="659"/>
      <c r="K35" s="659"/>
      <c r="L35" s="659"/>
      <c r="M35" s="659"/>
      <c r="N35" s="659"/>
      <c r="O35" s="659"/>
      <c r="P35" s="659"/>
      <c r="Q35" s="660"/>
      <c r="R35" s="661">
        <v>833300</v>
      </c>
      <c r="S35" s="664"/>
      <c r="T35" s="664"/>
      <c r="U35" s="664"/>
      <c r="V35" s="664"/>
      <c r="W35" s="664"/>
      <c r="X35" s="664"/>
      <c r="Y35" s="665"/>
      <c r="Z35" s="723">
        <v>14.9</v>
      </c>
      <c r="AA35" s="723"/>
      <c r="AB35" s="723"/>
      <c r="AC35" s="723"/>
      <c r="AD35" s="724" t="s">
        <v>240</v>
      </c>
      <c r="AE35" s="724"/>
      <c r="AF35" s="724"/>
      <c r="AG35" s="724"/>
      <c r="AH35" s="724"/>
      <c r="AI35" s="724"/>
      <c r="AJ35" s="724"/>
      <c r="AK35" s="724"/>
      <c r="AL35" s="666" t="s">
        <v>240</v>
      </c>
      <c r="AM35" s="667"/>
      <c r="AN35" s="667"/>
      <c r="AO35" s="725"/>
      <c r="AP35" s="234"/>
      <c r="AQ35" s="729" t="s">
        <v>324</v>
      </c>
      <c r="AR35" s="730"/>
      <c r="AS35" s="730"/>
      <c r="AT35" s="730"/>
      <c r="AU35" s="730"/>
      <c r="AV35" s="730"/>
      <c r="AW35" s="730"/>
      <c r="AX35" s="730"/>
      <c r="AY35" s="731"/>
      <c r="AZ35" s="726">
        <v>580531</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32514</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203323</v>
      </c>
      <c r="CS35" s="662"/>
      <c r="CT35" s="662"/>
      <c r="CU35" s="662"/>
      <c r="CV35" s="662"/>
      <c r="CW35" s="662"/>
      <c r="CX35" s="662"/>
      <c r="CY35" s="663"/>
      <c r="CZ35" s="666">
        <v>3.8</v>
      </c>
      <c r="DA35" s="695"/>
      <c r="DB35" s="695"/>
      <c r="DC35" s="696"/>
      <c r="DD35" s="669">
        <v>191407</v>
      </c>
      <c r="DE35" s="662"/>
      <c r="DF35" s="662"/>
      <c r="DG35" s="662"/>
      <c r="DH35" s="662"/>
      <c r="DI35" s="662"/>
      <c r="DJ35" s="662"/>
      <c r="DK35" s="663"/>
      <c r="DL35" s="669">
        <v>84863</v>
      </c>
      <c r="DM35" s="662"/>
      <c r="DN35" s="662"/>
      <c r="DO35" s="662"/>
      <c r="DP35" s="662"/>
      <c r="DQ35" s="662"/>
      <c r="DR35" s="662"/>
      <c r="DS35" s="662"/>
      <c r="DT35" s="662"/>
      <c r="DU35" s="662"/>
      <c r="DV35" s="663"/>
      <c r="DW35" s="666">
        <v>3.3</v>
      </c>
      <c r="DX35" s="695"/>
      <c r="DY35" s="695"/>
      <c r="DZ35" s="695"/>
      <c r="EA35" s="695"/>
      <c r="EB35" s="695"/>
      <c r="EC35" s="697"/>
    </row>
    <row r="36" spans="2:133" ht="11.25" customHeight="1">
      <c r="B36" s="658" t="s">
        <v>327</v>
      </c>
      <c r="C36" s="659"/>
      <c r="D36" s="659"/>
      <c r="E36" s="659"/>
      <c r="F36" s="659"/>
      <c r="G36" s="659"/>
      <c r="H36" s="659"/>
      <c r="I36" s="659"/>
      <c r="J36" s="659"/>
      <c r="K36" s="659"/>
      <c r="L36" s="659"/>
      <c r="M36" s="659"/>
      <c r="N36" s="659"/>
      <c r="O36" s="659"/>
      <c r="P36" s="659"/>
      <c r="Q36" s="660"/>
      <c r="R36" s="661" t="s">
        <v>138</v>
      </c>
      <c r="S36" s="664"/>
      <c r="T36" s="664"/>
      <c r="U36" s="664"/>
      <c r="V36" s="664"/>
      <c r="W36" s="664"/>
      <c r="X36" s="664"/>
      <c r="Y36" s="665"/>
      <c r="Z36" s="723" t="s">
        <v>173</v>
      </c>
      <c r="AA36" s="723"/>
      <c r="AB36" s="723"/>
      <c r="AC36" s="723"/>
      <c r="AD36" s="724" t="s">
        <v>138</v>
      </c>
      <c r="AE36" s="724"/>
      <c r="AF36" s="724"/>
      <c r="AG36" s="724"/>
      <c r="AH36" s="724"/>
      <c r="AI36" s="724"/>
      <c r="AJ36" s="724"/>
      <c r="AK36" s="724"/>
      <c r="AL36" s="666" t="s">
        <v>240</v>
      </c>
      <c r="AM36" s="667"/>
      <c r="AN36" s="667"/>
      <c r="AO36" s="725"/>
      <c r="AQ36" s="698" t="s">
        <v>328</v>
      </c>
      <c r="AR36" s="699"/>
      <c r="AS36" s="699"/>
      <c r="AT36" s="699"/>
      <c r="AU36" s="699"/>
      <c r="AV36" s="699"/>
      <c r="AW36" s="699"/>
      <c r="AX36" s="699"/>
      <c r="AY36" s="700"/>
      <c r="AZ36" s="661">
        <v>256523</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25937</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678292</v>
      </c>
      <c r="CS36" s="664"/>
      <c r="CT36" s="664"/>
      <c r="CU36" s="664"/>
      <c r="CV36" s="664"/>
      <c r="CW36" s="664"/>
      <c r="CX36" s="664"/>
      <c r="CY36" s="665"/>
      <c r="CZ36" s="666">
        <v>12.8</v>
      </c>
      <c r="DA36" s="695"/>
      <c r="DB36" s="695"/>
      <c r="DC36" s="696"/>
      <c r="DD36" s="669">
        <v>357773</v>
      </c>
      <c r="DE36" s="664"/>
      <c r="DF36" s="664"/>
      <c r="DG36" s="664"/>
      <c r="DH36" s="664"/>
      <c r="DI36" s="664"/>
      <c r="DJ36" s="664"/>
      <c r="DK36" s="665"/>
      <c r="DL36" s="669">
        <v>246446</v>
      </c>
      <c r="DM36" s="664"/>
      <c r="DN36" s="664"/>
      <c r="DO36" s="664"/>
      <c r="DP36" s="664"/>
      <c r="DQ36" s="664"/>
      <c r="DR36" s="664"/>
      <c r="DS36" s="664"/>
      <c r="DT36" s="664"/>
      <c r="DU36" s="664"/>
      <c r="DV36" s="665"/>
      <c r="DW36" s="666">
        <v>9.6999999999999993</v>
      </c>
      <c r="DX36" s="695"/>
      <c r="DY36" s="695"/>
      <c r="DZ36" s="695"/>
      <c r="EA36" s="695"/>
      <c r="EB36" s="695"/>
      <c r="EC36" s="697"/>
    </row>
    <row r="37" spans="2:133" ht="11.25" customHeight="1">
      <c r="B37" s="658" t="s">
        <v>331</v>
      </c>
      <c r="C37" s="659"/>
      <c r="D37" s="659"/>
      <c r="E37" s="659"/>
      <c r="F37" s="659"/>
      <c r="G37" s="659"/>
      <c r="H37" s="659"/>
      <c r="I37" s="659"/>
      <c r="J37" s="659"/>
      <c r="K37" s="659"/>
      <c r="L37" s="659"/>
      <c r="M37" s="659"/>
      <c r="N37" s="659"/>
      <c r="O37" s="659"/>
      <c r="P37" s="659"/>
      <c r="Q37" s="660"/>
      <c r="R37" s="661">
        <v>102300</v>
      </c>
      <c r="S37" s="664"/>
      <c r="T37" s="664"/>
      <c r="U37" s="664"/>
      <c r="V37" s="664"/>
      <c r="W37" s="664"/>
      <c r="X37" s="664"/>
      <c r="Y37" s="665"/>
      <c r="Z37" s="723">
        <v>1.8</v>
      </c>
      <c r="AA37" s="723"/>
      <c r="AB37" s="723"/>
      <c r="AC37" s="723"/>
      <c r="AD37" s="724" t="s">
        <v>240</v>
      </c>
      <c r="AE37" s="724"/>
      <c r="AF37" s="724"/>
      <c r="AG37" s="724"/>
      <c r="AH37" s="724"/>
      <c r="AI37" s="724"/>
      <c r="AJ37" s="724"/>
      <c r="AK37" s="724"/>
      <c r="AL37" s="666" t="s">
        <v>173</v>
      </c>
      <c r="AM37" s="667"/>
      <c r="AN37" s="667"/>
      <c r="AO37" s="725"/>
      <c r="AQ37" s="698" t="s">
        <v>332</v>
      </c>
      <c r="AR37" s="699"/>
      <c r="AS37" s="699"/>
      <c r="AT37" s="699"/>
      <c r="AU37" s="699"/>
      <c r="AV37" s="699"/>
      <c r="AW37" s="699"/>
      <c r="AX37" s="699"/>
      <c r="AY37" s="700"/>
      <c r="AZ37" s="661">
        <v>49760</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734</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182448</v>
      </c>
      <c r="CS37" s="662"/>
      <c r="CT37" s="662"/>
      <c r="CU37" s="662"/>
      <c r="CV37" s="662"/>
      <c r="CW37" s="662"/>
      <c r="CX37" s="662"/>
      <c r="CY37" s="663"/>
      <c r="CZ37" s="666">
        <v>3.4</v>
      </c>
      <c r="DA37" s="695"/>
      <c r="DB37" s="695"/>
      <c r="DC37" s="696"/>
      <c r="DD37" s="669">
        <v>174654</v>
      </c>
      <c r="DE37" s="662"/>
      <c r="DF37" s="662"/>
      <c r="DG37" s="662"/>
      <c r="DH37" s="662"/>
      <c r="DI37" s="662"/>
      <c r="DJ37" s="662"/>
      <c r="DK37" s="663"/>
      <c r="DL37" s="669">
        <v>154810</v>
      </c>
      <c r="DM37" s="662"/>
      <c r="DN37" s="662"/>
      <c r="DO37" s="662"/>
      <c r="DP37" s="662"/>
      <c r="DQ37" s="662"/>
      <c r="DR37" s="662"/>
      <c r="DS37" s="662"/>
      <c r="DT37" s="662"/>
      <c r="DU37" s="662"/>
      <c r="DV37" s="663"/>
      <c r="DW37" s="666">
        <v>6.1</v>
      </c>
      <c r="DX37" s="695"/>
      <c r="DY37" s="695"/>
      <c r="DZ37" s="695"/>
      <c r="EA37" s="695"/>
      <c r="EB37" s="695"/>
      <c r="EC37" s="697"/>
    </row>
    <row r="38" spans="2:133" ht="11.25" customHeight="1">
      <c r="B38" s="673" t="s">
        <v>335</v>
      </c>
      <c r="C38" s="674"/>
      <c r="D38" s="674"/>
      <c r="E38" s="674"/>
      <c r="F38" s="674"/>
      <c r="G38" s="674"/>
      <c r="H38" s="674"/>
      <c r="I38" s="674"/>
      <c r="J38" s="674"/>
      <c r="K38" s="674"/>
      <c r="L38" s="674"/>
      <c r="M38" s="674"/>
      <c r="N38" s="674"/>
      <c r="O38" s="674"/>
      <c r="P38" s="674"/>
      <c r="Q38" s="675"/>
      <c r="R38" s="676">
        <v>5581484</v>
      </c>
      <c r="S38" s="713"/>
      <c r="T38" s="713"/>
      <c r="U38" s="713"/>
      <c r="V38" s="713"/>
      <c r="W38" s="713"/>
      <c r="X38" s="713"/>
      <c r="Y38" s="718"/>
      <c r="Z38" s="719">
        <v>100</v>
      </c>
      <c r="AA38" s="719"/>
      <c r="AB38" s="719"/>
      <c r="AC38" s="719"/>
      <c r="AD38" s="720">
        <v>2451219</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3000</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1243</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530771</v>
      </c>
      <c r="CS38" s="664"/>
      <c r="CT38" s="664"/>
      <c r="CU38" s="664"/>
      <c r="CV38" s="664"/>
      <c r="CW38" s="664"/>
      <c r="CX38" s="664"/>
      <c r="CY38" s="665"/>
      <c r="CZ38" s="666">
        <v>10</v>
      </c>
      <c r="DA38" s="695"/>
      <c r="DB38" s="695"/>
      <c r="DC38" s="696"/>
      <c r="DD38" s="669">
        <v>488524</v>
      </c>
      <c r="DE38" s="664"/>
      <c r="DF38" s="664"/>
      <c r="DG38" s="664"/>
      <c r="DH38" s="664"/>
      <c r="DI38" s="664"/>
      <c r="DJ38" s="664"/>
      <c r="DK38" s="665"/>
      <c r="DL38" s="669">
        <v>451018</v>
      </c>
      <c r="DM38" s="664"/>
      <c r="DN38" s="664"/>
      <c r="DO38" s="664"/>
      <c r="DP38" s="664"/>
      <c r="DQ38" s="664"/>
      <c r="DR38" s="664"/>
      <c r="DS38" s="664"/>
      <c r="DT38" s="664"/>
      <c r="DU38" s="664"/>
      <c r="DV38" s="665"/>
      <c r="DW38" s="666">
        <v>17.7</v>
      </c>
      <c r="DX38" s="695"/>
      <c r="DY38" s="695"/>
      <c r="DZ38" s="695"/>
      <c r="EA38" s="695"/>
      <c r="EB38" s="695"/>
      <c r="EC38" s="697"/>
    </row>
    <row r="39" spans="2:133" ht="11.25" customHeight="1">
      <c r="AQ39" s="698" t="s">
        <v>339</v>
      </c>
      <c r="AR39" s="699"/>
      <c r="AS39" s="699"/>
      <c r="AT39" s="699"/>
      <c r="AU39" s="699"/>
      <c r="AV39" s="699"/>
      <c r="AW39" s="699"/>
      <c r="AX39" s="699"/>
      <c r="AY39" s="700"/>
      <c r="AZ39" s="661" t="s">
        <v>173</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119</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530965</v>
      </c>
      <c r="CS39" s="662"/>
      <c r="CT39" s="662"/>
      <c r="CU39" s="662"/>
      <c r="CV39" s="662"/>
      <c r="CW39" s="662"/>
      <c r="CX39" s="662"/>
      <c r="CY39" s="663"/>
      <c r="CZ39" s="666">
        <v>10</v>
      </c>
      <c r="DA39" s="695"/>
      <c r="DB39" s="695"/>
      <c r="DC39" s="696"/>
      <c r="DD39" s="669">
        <v>522305</v>
      </c>
      <c r="DE39" s="662"/>
      <c r="DF39" s="662"/>
      <c r="DG39" s="662"/>
      <c r="DH39" s="662"/>
      <c r="DI39" s="662"/>
      <c r="DJ39" s="662"/>
      <c r="DK39" s="663"/>
      <c r="DL39" s="669" t="s">
        <v>240</v>
      </c>
      <c r="DM39" s="662"/>
      <c r="DN39" s="662"/>
      <c r="DO39" s="662"/>
      <c r="DP39" s="662"/>
      <c r="DQ39" s="662"/>
      <c r="DR39" s="662"/>
      <c r="DS39" s="662"/>
      <c r="DT39" s="662"/>
      <c r="DU39" s="662"/>
      <c r="DV39" s="663"/>
      <c r="DW39" s="666" t="s">
        <v>173</v>
      </c>
      <c r="DX39" s="695"/>
      <c r="DY39" s="695"/>
      <c r="DZ39" s="695"/>
      <c r="EA39" s="695"/>
      <c r="EB39" s="695"/>
      <c r="EC39" s="697"/>
    </row>
    <row r="40" spans="2:133" ht="11.25" customHeight="1">
      <c r="AQ40" s="698" t="s">
        <v>343</v>
      </c>
      <c r="AR40" s="699"/>
      <c r="AS40" s="699"/>
      <c r="AT40" s="699"/>
      <c r="AU40" s="699"/>
      <c r="AV40" s="699"/>
      <c r="AW40" s="699"/>
      <c r="AX40" s="699"/>
      <c r="AY40" s="700"/>
      <c r="AZ40" s="661">
        <v>65546</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240</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6000</v>
      </c>
      <c r="CS40" s="664"/>
      <c r="CT40" s="664"/>
      <c r="CU40" s="664"/>
      <c r="CV40" s="664"/>
      <c r="CW40" s="664"/>
      <c r="CX40" s="664"/>
      <c r="CY40" s="665"/>
      <c r="CZ40" s="666">
        <v>0.1</v>
      </c>
      <c r="DA40" s="695"/>
      <c r="DB40" s="695"/>
      <c r="DC40" s="696"/>
      <c r="DD40" s="669" t="s">
        <v>173</v>
      </c>
      <c r="DE40" s="664"/>
      <c r="DF40" s="664"/>
      <c r="DG40" s="664"/>
      <c r="DH40" s="664"/>
      <c r="DI40" s="664"/>
      <c r="DJ40" s="664"/>
      <c r="DK40" s="665"/>
      <c r="DL40" s="669" t="s">
        <v>173</v>
      </c>
      <c r="DM40" s="664"/>
      <c r="DN40" s="664"/>
      <c r="DO40" s="664"/>
      <c r="DP40" s="664"/>
      <c r="DQ40" s="664"/>
      <c r="DR40" s="664"/>
      <c r="DS40" s="664"/>
      <c r="DT40" s="664"/>
      <c r="DU40" s="664"/>
      <c r="DV40" s="665"/>
      <c r="DW40" s="666" t="s">
        <v>173</v>
      </c>
      <c r="DX40" s="695"/>
      <c r="DY40" s="695"/>
      <c r="DZ40" s="695"/>
      <c r="EA40" s="695"/>
      <c r="EB40" s="695"/>
      <c r="EC40" s="697"/>
    </row>
    <row r="41" spans="2:133" ht="11.25" customHeight="1">
      <c r="AQ41" s="710" t="s">
        <v>346</v>
      </c>
      <c r="AR41" s="711"/>
      <c r="AS41" s="711"/>
      <c r="AT41" s="711"/>
      <c r="AU41" s="711"/>
      <c r="AV41" s="711"/>
      <c r="AW41" s="711"/>
      <c r="AX41" s="711"/>
      <c r="AY41" s="712"/>
      <c r="AZ41" s="676">
        <v>205702</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302</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240</v>
      </c>
      <c r="CS41" s="662"/>
      <c r="CT41" s="662"/>
      <c r="CU41" s="662"/>
      <c r="CV41" s="662"/>
      <c r="CW41" s="662"/>
      <c r="CX41" s="662"/>
      <c r="CY41" s="663"/>
      <c r="CZ41" s="666" t="s">
        <v>240</v>
      </c>
      <c r="DA41" s="695"/>
      <c r="DB41" s="695"/>
      <c r="DC41" s="696"/>
      <c r="DD41" s="669" t="s">
        <v>138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1375445</v>
      </c>
      <c r="CS42" s="664"/>
      <c r="CT42" s="664"/>
      <c r="CU42" s="664"/>
      <c r="CV42" s="664"/>
      <c r="CW42" s="664"/>
      <c r="CX42" s="664"/>
      <c r="CY42" s="665"/>
      <c r="CZ42" s="666">
        <v>25.9</v>
      </c>
      <c r="DA42" s="667"/>
      <c r="DB42" s="667"/>
      <c r="DC42" s="668"/>
      <c r="DD42" s="669">
        <v>274269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40002</v>
      </c>
      <c r="CS43" s="662"/>
      <c r="CT43" s="662"/>
      <c r="CU43" s="662"/>
      <c r="CV43" s="662"/>
      <c r="CW43" s="662"/>
      <c r="CX43" s="662"/>
      <c r="CY43" s="663"/>
      <c r="CZ43" s="666">
        <v>0.8</v>
      </c>
      <c r="DA43" s="695"/>
      <c r="DB43" s="695"/>
      <c r="DC43" s="696"/>
      <c r="DD43" s="669">
        <v>40002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353</v>
      </c>
      <c r="CD44" s="689" t="s">
        <v>304</v>
      </c>
      <c r="CE44" s="690"/>
      <c r="CF44" s="658" t="s">
        <v>354</v>
      </c>
      <c r="CG44" s="659"/>
      <c r="CH44" s="659"/>
      <c r="CI44" s="659"/>
      <c r="CJ44" s="659"/>
      <c r="CK44" s="659"/>
      <c r="CL44" s="659"/>
      <c r="CM44" s="659"/>
      <c r="CN44" s="659"/>
      <c r="CO44" s="659"/>
      <c r="CP44" s="659"/>
      <c r="CQ44" s="660"/>
      <c r="CR44" s="661">
        <v>728233</v>
      </c>
      <c r="CS44" s="664"/>
      <c r="CT44" s="664"/>
      <c r="CU44" s="664"/>
      <c r="CV44" s="664"/>
      <c r="CW44" s="664"/>
      <c r="CX44" s="664"/>
      <c r="CY44" s="665"/>
      <c r="CZ44" s="666">
        <v>13.7</v>
      </c>
      <c r="DA44" s="667"/>
      <c r="DB44" s="667"/>
      <c r="DC44" s="668"/>
      <c r="DD44" s="669">
        <v>100395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355</v>
      </c>
      <c r="CG45" s="659"/>
      <c r="CH45" s="659"/>
      <c r="CI45" s="659"/>
      <c r="CJ45" s="659"/>
      <c r="CK45" s="659"/>
      <c r="CL45" s="659"/>
      <c r="CM45" s="659"/>
      <c r="CN45" s="659"/>
      <c r="CO45" s="659"/>
      <c r="CP45" s="659"/>
      <c r="CQ45" s="660"/>
      <c r="CR45" s="661">
        <v>290902</v>
      </c>
      <c r="CS45" s="662"/>
      <c r="CT45" s="662"/>
      <c r="CU45" s="662"/>
      <c r="CV45" s="662"/>
      <c r="CW45" s="662"/>
      <c r="CX45" s="662"/>
      <c r="CY45" s="663"/>
      <c r="CZ45" s="666">
        <v>5.5</v>
      </c>
      <c r="DA45" s="695"/>
      <c r="DB45" s="695"/>
      <c r="DC45" s="696"/>
      <c r="DD45" s="669">
        <v>18108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356</v>
      </c>
      <c r="CG46" s="659"/>
      <c r="CH46" s="659"/>
      <c r="CI46" s="659"/>
      <c r="CJ46" s="659"/>
      <c r="CK46" s="659"/>
      <c r="CL46" s="659"/>
      <c r="CM46" s="659"/>
      <c r="CN46" s="659"/>
      <c r="CO46" s="659"/>
      <c r="CP46" s="659"/>
      <c r="CQ46" s="660"/>
      <c r="CR46" s="661">
        <v>398181</v>
      </c>
      <c r="CS46" s="664"/>
      <c r="CT46" s="664"/>
      <c r="CU46" s="664"/>
      <c r="CV46" s="664"/>
      <c r="CW46" s="664"/>
      <c r="CX46" s="664"/>
      <c r="CY46" s="665"/>
      <c r="CZ46" s="666">
        <v>7.5</v>
      </c>
      <c r="DA46" s="667"/>
      <c r="DB46" s="667"/>
      <c r="DC46" s="668"/>
      <c r="DD46" s="669">
        <v>77637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357</v>
      </c>
      <c r="CG47" s="659"/>
      <c r="CH47" s="659"/>
      <c r="CI47" s="659"/>
      <c r="CJ47" s="659"/>
      <c r="CK47" s="659"/>
      <c r="CL47" s="659"/>
      <c r="CM47" s="659"/>
      <c r="CN47" s="659"/>
      <c r="CO47" s="659"/>
      <c r="CP47" s="659"/>
      <c r="CQ47" s="660"/>
      <c r="CR47" s="661">
        <v>647212</v>
      </c>
      <c r="CS47" s="662"/>
      <c r="CT47" s="662"/>
      <c r="CU47" s="662"/>
      <c r="CV47" s="662"/>
      <c r="CW47" s="662"/>
      <c r="CX47" s="662"/>
      <c r="CY47" s="663"/>
      <c r="CZ47" s="666">
        <v>12.2</v>
      </c>
      <c r="DA47" s="695"/>
      <c r="DB47" s="695"/>
      <c r="DC47" s="696"/>
      <c r="DD47" s="669">
        <v>173874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358</v>
      </c>
      <c r="CG48" s="659"/>
      <c r="CH48" s="659"/>
      <c r="CI48" s="659"/>
      <c r="CJ48" s="659"/>
      <c r="CK48" s="659"/>
      <c r="CL48" s="659"/>
      <c r="CM48" s="659"/>
      <c r="CN48" s="659"/>
      <c r="CO48" s="659"/>
      <c r="CP48" s="659"/>
      <c r="CQ48" s="660"/>
      <c r="CR48" s="661" t="s">
        <v>240</v>
      </c>
      <c r="CS48" s="664"/>
      <c r="CT48" s="664"/>
      <c r="CU48" s="664"/>
      <c r="CV48" s="664"/>
      <c r="CW48" s="664"/>
      <c r="CX48" s="664"/>
      <c r="CY48" s="665"/>
      <c r="CZ48" s="666" t="s">
        <v>240</v>
      </c>
      <c r="DA48" s="667"/>
      <c r="DB48" s="667"/>
      <c r="DC48" s="668"/>
      <c r="DD48" s="669" t="s">
        <v>240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359</v>
      </c>
      <c r="CE49" s="674"/>
      <c r="CF49" s="674"/>
      <c r="CG49" s="674"/>
      <c r="CH49" s="674"/>
      <c r="CI49" s="674"/>
      <c r="CJ49" s="674"/>
      <c r="CK49" s="674"/>
      <c r="CL49" s="674"/>
      <c r="CM49" s="674"/>
      <c r="CN49" s="674"/>
      <c r="CO49" s="674"/>
      <c r="CP49" s="674"/>
      <c r="CQ49" s="675"/>
      <c r="CR49" s="676">
        <v>5301519</v>
      </c>
      <c r="CS49" s="677"/>
      <c r="CT49" s="677"/>
      <c r="CU49" s="677"/>
      <c r="CV49" s="677"/>
      <c r="CW49" s="677"/>
      <c r="CX49" s="677"/>
      <c r="CY49" s="678"/>
      <c r="CZ49" s="679">
        <v>100</v>
      </c>
      <c r="DA49" s="680"/>
      <c r="DB49" s="680"/>
      <c r="DC49" s="681"/>
      <c r="DD49" s="682">
        <v>3453117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pOk44kMHE3M/RbzWlQQSYWUdd30NJasGrjBfNYcFq+sDPFcR0uenN0qVmgMe+oTGHiMe0AULeGDjDN57VWFZxA==" saltValue="azaqQkF5Pk8GI1/vQLV8I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382</v>
      </c>
      <c r="C7" s="1140"/>
      <c r="D7" s="1140"/>
      <c r="E7" s="1140"/>
      <c r="F7" s="1140"/>
      <c r="G7" s="1140"/>
      <c r="H7" s="1140"/>
      <c r="I7" s="1140"/>
      <c r="J7" s="1140"/>
      <c r="K7" s="1140"/>
      <c r="L7" s="1140"/>
      <c r="M7" s="1140"/>
      <c r="N7" s="1140"/>
      <c r="O7" s="1140"/>
      <c r="P7" s="1141"/>
      <c r="Q7" s="1193">
        <v>5581</v>
      </c>
      <c r="R7" s="1194"/>
      <c r="S7" s="1194"/>
      <c r="T7" s="1194"/>
      <c r="U7" s="1194"/>
      <c r="V7" s="1194">
        <v>5302</v>
      </c>
      <c r="W7" s="1194"/>
      <c r="X7" s="1194"/>
      <c r="Y7" s="1194"/>
      <c r="Z7" s="1194"/>
      <c r="AA7" s="1194">
        <v>280</v>
      </c>
      <c r="AB7" s="1194"/>
      <c r="AC7" s="1194"/>
      <c r="AD7" s="1194"/>
      <c r="AE7" s="1195"/>
      <c r="AF7" s="1196">
        <v>163</v>
      </c>
      <c r="AG7" s="1197"/>
      <c r="AH7" s="1197"/>
      <c r="AI7" s="1197"/>
      <c r="AJ7" s="1198"/>
      <c r="AK7" s="1180">
        <v>773</v>
      </c>
      <c r="AL7" s="1181"/>
      <c r="AM7" s="1181"/>
      <c r="AN7" s="1181"/>
      <c r="AO7" s="1181"/>
      <c r="AP7" s="1181">
        <v>4189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578</v>
      </c>
      <c r="BT7" s="1185"/>
      <c r="BU7" s="1185"/>
      <c r="BV7" s="1185"/>
      <c r="BW7" s="1185"/>
      <c r="BX7" s="1185"/>
      <c r="BY7" s="1185"/>
      <c r="BZ7" s="1185"/>
      <c r="CA7" s="1185"/>
      <c r="CB7" s="1185"/>
      <c r="CC7" s="1185"/>
      <c r="CD7" s="1185"/>
      <c r="CE7" s="1185"/>
      <c r="CF7" s="1185"/>
      <c r="CG7" s="1186"/>
      <c r="CH7" s="1177">
        <v>0</v>
      </c>
      <c r="CI7" s="1178"/>
      <c r="CJ7" s="1178"/>
      <c r="CK7" s="1178"/>
      <c r="CL7" s="1179"/>
      <c r="CM7" s="1177">
        <v>9</v>
      </c>
      <c r="CN7" s="1178"/>
      <c r="CO7" s="1178"/>
      <c r="CP7" s="1178"/>
      <c r="CQ7" s="1179"/>
      <c r="CR7" s="1177">
        <v>10</v>
      </c>
      <c r="CS7" s="1178"/>
      <c r="CT7" s="1178"/>
      <c r="CU7" s="1178"/>
      <c r="CV7" s="1179"/>
      <c r="CW7" s="1177">
        <v>5</v>
      </c>
      <c r="CX7" s="1178"/>
      <c r="CY7" s="1178"/>
      <c r="CZ7" s="1178"/>
      <c r="DA7" s="1179"/>
      <c r="DB7" s="1177" t="s">
        <v>579</v>
      </c>
      <c r="DC7" s="1178"/>
      <c r="DD7" s="1178"/>
      <c r="DE7" s="1178"/>
      <c r="DF7" s="1179"/>
      <c r="DG7" s="1177" t="s">
        <v>573</v>
      </c>
      <c r="DH7" s="1178"/>
      <c r="DI7" s="1178"/>
      <c r="DJ7" s="1178"/>
      <c r="DK7" s="1179"/>
      <c r="DL7" s="1177" t="s">
        <v>573</v>
      </c>
      <c r="DM7" s="1178"/>
      <c r="DN7" s="1178"/>
      <c r="DO7" s="1178"/>
      <c r="DP7" s="1179"/>
      <c r="DQ7" s="1177" t="s">
        <v>573</v>
      </c>
      <c r="DR7" s="1178"/>
      <c r="DS7" s="1178"/>
      <c r="DT7" s="1178"/>
      <c r="DU7" s="1179"/>
      <c r="DV7" s="1204"/>
      <c r="DW7" s="1205"/>
      <c r="DX7" s="1205"/>
      <c r="DY7" s="1205"/>
      <c r="DZ7" s="1206"/>
      <c r="EA7" s="254"/>
    </row>
    <row r="8" spans="1:131" s="255" customFormat="1" ht="26.25" customHeight="1">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384</v>
      </c>
      <c r="B23" s="1033" t="s">
        <v>385</v>
      </c>
      <c r="C23" s="1034"/>
      <c r="D23" s="1034"/>
      <c r="E23" s="1034"/>
      <c r="F23" s="1034"/>
      <c r="G23" s="1034"/>
      <c r="H23" s="1034"/>
      <c r="I23" s="1034"/>
      <c r="J23" s="1034"/>
      <c r="K23" s="1034"/>
      <c r="L23" s="1034"/>
      <c r="M23" s="1034"/>
      <c r="N23" s="1034"/>
      <c r="O23" s="1034"/>
      <c r="P23" s="1035"/>
      <c r="Q23" s="1157">
        <v>5581</v>
      </c>
      <c r="R23" s="1158"/>
      <c r="S23" s="1158"/>
      <c r="T23" s="1158"/>
      <c r="U23" s="1158"/>
      <c r="V23" s="1158">
        <v>5302</v>
      </c>
      <c r="W23" s="1158"/>
      <c r="X23" s="1158"/>
      <c r="Y23" s="1158"/>
      <c r="Z23" s="1158"/>
      <c r="AA23" s="1158">
        <v>280</v>
      </c>
      <c r="AB23" s="1158"/>
      <c r="AC23" s="1158"/>
      <c r="AD23" s="1158"/>
      <c r="AE23" s="1159"/>
      <c r="AF23" s="1160">
        <v>163</v>
      </c>
      <c r="AG23" s="1158"/>
      <c r="AH23" s="1158"/>
      <c r="AI23" s="1158"/>
      <c r="AJ23" s="1161"/>
      <c r="AK23" s="1162"/>
      <c r="AL23" s="1163"/>
      <c r="AM23" s="1163"/>
      <c r="AN23" s="1163"/>
      <c r="AO23" s="1163"/>
      <c r="AP23" s="1158">
        <v>4189</v>
      </c>
      <c r="AQ23" s="1158"/>
      <c r="AR23" s="1158"/>
      <c r="AS23" s="1158"/>
      <c r="AT23" s="1158"/>
      <c r="AU23" s="1164"/>
      <c r="AV23" s="1164"/>
      <c r="AW23" s="1164"/>
      <c r="AX23" s="1164"/>
      <c r="AY23" s="1165"/>
      <c r="AZ23" s="1154" t="s">
        <v>386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365</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397</v>
      </c>
      <c r="C28" s="1140"/>
      <c r="D28" s="1140"/>
      <c r="E28" s="1140"/>
      <c r="F28" s="1140"/>
      <c r="G28" s="1140"/>
      <c r="H28" s="1140"/>
      <c r="I28" s="1140"/>
      <c r="J28" s="1140"/>
      <c r="K28" s="1140"/>
      <c r="L28" s="1140"/>
      <c r="M28" s="1140"/>
      <c r="N28" s="1140"/>
      <c r="O28" s="1140"/>
      <c r="P28" s="1141"/>
      <c r="Q28" s="1142">
        <v>652</v>
      </c>
      <c r="R28" s="1143"/>
      <c r="S28" s="1143"/>
      <c r="T28" s="1143"/>
      <c r="U28" s="1143"/>
      <c r="V28" s="1143">
        <v>620</v>
      </c>
      <c r="W28" s="1143"/>
      <c r="X28" s="1143"/>
      <c r="Y28" s="1143"/>
      <c r="Z28" s="1143"/>
      <c r="AA28" s="1143">
        <v>33</v>
      </c>
      <c r="AB28" s="1143"/>
      <c r="AC28" s="1143"/>
      <c r="AD28" s="1143"/>
      <c r="AE28" s="1144"/>
      <c r="AF28" s="1145">
        <v>33</v>
      </c>
      <c r="AG28" s="1143"/>
      <c r="AH28" s="1143"/>
      <c r="AI28" s="1143"/>
      <c r="AJ28" s="1146"/>
      <c r="AK28" s="1147">
        <v>66</v>
      </c>
      <c r="AL28" s="1135"/>
      <c r="AM28" s="1135"/>
      <c r="AN28" s="1135"/>
      <c r="AO28" s="1135"/>
      <c r="AP28" s="1135" t="s">
        <v>573</v>
      </c>
      <c r="AQ28" s="1135"/>
      <c r="AR28" s="1135"/>
      <c r="AS28" s="1135"/>
      <c r="AT28" s="1135"/>
      <c r="AU28" s="1135" t="s">
        <v>573</v>
      </c>
      <c r="AV28" s="1135"/>
      <c r="AW28" s="1135"/>
      <c r="AX28" s="1135"/>
      <c r="AY28" s="1135"/>
      <c r="AZ28" s="1136" t="s">
        <v>573</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398</v>
      </c>
      <c r="C29" s="1127"/>
      <c r="D29" s="1127"/>
      <c r="E29" s="1127"/>
      <c r="F29" s="1127"/>
      <c r="G29" s="1127"/>
      <c r="H29" s="1127"/>
      <c r="I29" s="1127"/>
      <c r="J29" s="1127"/>
      <c r="K29" s="1127"/>
      <c r="L29" s="1127"/>
      <c r="M29" s="1127"/>
      <c r="N29" s="1127"/>
      <c r="O29" s="1127"/>
      <c r="P29" s="1128"/>
      <c r="Q29" s="1132">
        <v>737</v>
      </c>
      <c r="R29" s="1133"/>
      <c r="S29" s="1133"/>
      <c r="T29" s="1133"/>
      <c r="U29" s="1133"/>
      <c r="V29" s="1133">
        <v>698</v>
      </c>
      <c r="W29" s="1133"/>
      <c r="X29" s="1133"/>
      <c r="Y29" s="1133"/>
      <c r="Z29" s="1133"/>
      <c r="AA29" s="1133">
        <v>39</v>
      </c>
      <c r="AB29" s="1133"/>
      <c r="AC29" s="1133"/>
      <c r="AD29" s="1133"/>
      <c r="AE29" s="1134"/>
      <c r="AF29" s="1108">
        <v>39</v>
      </c>
      <c r="AG29" s="1109"/>
      <c r="AH29" s="1109"/>
      <c r="AI29" s="1109"/>
      <c r="AJ29" s="1110"/>
      <c r="AK29" s="1069">
        <v>111</v>
      </c>
      <c r="AL29" s="1060"/>
      <c r="AM29" s="1060"/>
      <c r="AN29" s="1060"/>
      <c r="AO29" s="1060"/>
      <c r="AP29" s="1060" t="s">
        <v>574</v>
      </c>
      <c r="AQ29" s="1060"/>
      <c r="AR29" s="1060"/>
      <c r="AS29" s="1060"/>
      <c r="AT29" s="1060"/>
      <c r="AU29" s="1060" t="s">
        <v>573</v>
      </c>
      <c r="AV29" s="1060"/>
      <c r="AW29" s="1060"/>
      <c r="AX29" s="1060"/>
      <c r="AY29" s="1060"/>
      <c r="AZ29" s="1131" t="s">
        <v>573</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399</v>
      </c>
      <c r="C30" s="1127"/>
      <c r="D30" s="1127"/>
      <c r="E30" s="1127"/>
      <c r="F30" s="1127"/>
      <c r="G30" s="1127"/>
      <c r="H30" s="1127"/>
      <c r="I30" s="1127"/>
      <c r="J30" s="1127"/>
      <c r="K30" s="1127"/>
      <c r="L30" s="1127"/>
      <c r="M30" s="1127"/>
      <c r="N30" s="1127"/>
      <c r="O30" s="1127"/>
      <c r="P30" s="1128"/>
      <c r="Q30" s="1132">
        <v>69</v>
      </c>
      <c r="R30" s="1133"/>
      <c r="S30" s="1133"/>
      <c r="T30" s="1133"/>
      <c r="U30" s="1133"/>
      <c r="V30" s="1133">
        <v>67</v>
      </c>
      <c r="W30" s="1133"/>
      <c r="X30" s="1133"/>
      <c r="Y30" s="1133"/>
      <c r="Z30" s="1133"/>
      <c r="AA30" s="1133">
        <v>2</v>
      </c>
      <c r="AB30" s="1133"/>
      <c r="AC30" s="1133"/>
      <c r="AD30" s="1133"/>
      <c r="AE30" s="1134"/>
      <c r="AF30" s="1108">
        <v>2</v>
      </c>
      <c r="AG30" s="1109"/>
      <c r="AH30" s="1109"/>
      <c r="AI30" s="1109"/>
      <c r="AJ30" s="1110"/>
      <c r="AK30" s="1069">
        <v>26</v>
      </c>
      <c r="AL30" s="1060"/>
      <c r="AM30" s="1060"/>
      <c r="AN30" s="1060"/>
      <c r="AO30" s="1060"/>
      <c r="AP30" s="1060" t="s">
        <v>575</v>
      </c>
      <c r="AQ30" s="1060"/>
      <c r="AR30" s="1060"/>
      <c r="AS30" s="1060"/>
      <c r="AT30" s="1060"/>
      <c r="AU30" s="1060" t="s">
        <v>573</v>
      </c>
      <c r="AV30" s="1060"/>
      <c r="AW30" s="1060"/>
      <c r="AX30" s="1060"/>
      <c r="AY30" s="1060"/>
      <c r="AZ30" s="1131" t="s">
        <v>573</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576</v>
      </c>
      <c r="C31" s="1127"/>
      <c r="D31" s="1127"/>
      <c r="E31" s="1127"/>
      <c r="F31" s="1127"/>
      <c r="G31" s="1127"/>
      <c r="H31" s="1127"/>
      <c r="I31" s="1127"/>
      <c r="J31" s="1127"/>
      <c r="K31" s="1127"/>
      <c r="L31" s="1127"/>
      <c r="M31" s="1127"/>
      <c r="N31" s="1127"/>
      <c r="O31" s="1127"/>
      <c r="P31" s="1128"/>
      <c r="Q31" s="1132">
        <v>193</v>
      </c>
      <c r="R31" s="1133"/>
      <c r="S31" s="1133"/>
      <c r="T31" s="1133"/>
      <c r="U31" s="1133"/>
      <c r="V31" s="1133">
        <v>231</v>
      </c>
      <c r="W31" s="1133"/>
      <c r="X31" s="1133"/>
      <c r="Y31" s="1133"/>
      <c r="Z31" s="1133"/>
      <c r="AA31" s="1133">
        <v>-37</v>
      </c>
      <c r="AB31" s="1133"/>
      <c r="AC31" s="1133"/>
      <c r="AD31" s="1133"/>
      <c r="AE31" s="1134"/>
      <c r="AF31" s="1108">
        <v>80</v>
      </c>
      <c r="AG31" s="1109"/>
      <c r="AH31" s="1109"/>
      <c r="AI31" s="1109"/>
      <c r="AJ31" s="1110"/>
      <c r="AK31" s="1069">
        <v>50</v>
      </c>
      <c r="AL31" s="1060"/>
      <c r="AM31" s="1060"/>
      <c r="AN31" s="1060"/>
      <c r="AO31" s="1060"/>
      <c r="AP31" s="1060">
        <v>1278</v>
      </c>
      <c r="AQ31" s="1060"/>
      <c r="AR31" s="1060"/>
      <c r="AS31" s="1060"/>
      <c r="AT31" s="1060"/>
      <c r="AU31" s="1060">
        <v>698</v>
      </c>
      <c r="AV31" s="1060"/>
      <c r="AW31" s="1060"/>
      <c r="AX31" s="1060"/>
      <c r="AY31" s="1060"/>
      <c r="AZ31" s="1131" t="s">
        <v>577</v>
      </c>
      <c r="BA31" s="1131"/>
      <c r="BB31" s="1131"/>
      <c r="BC31" s="1131"/>
      <c r="BD31" s="1131"/>
      <c r="BE31" s="1121" t="s">
        <v>400</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401</v>
      </c>
      <c r="C32" s="1127"/>
      <c r="D32" s="1127"/>
      <c r="E32" s="1127"/>
      <c r="F32" s="1127"/>
      <c r="G32" s="1127"/>
      <c r="H32" s="1127"/>
      <c r="I32" s="1127"/>
      <c r="J32" s="1127"/>
      <c r="K32" s="1127"/>
      <c r="L32" s="1127"/>
      <c r="M32" s="1127"/>
      <c r="N32" s="1127"/>
      <c r="O32" s="1127"/>
      <c r="P32" s="1128"/>
      <c r="Q32" s="1132">
        <v>241</v>
      </c>
      <c r="R32" s="1133"/>
      <c r="S32" s="1133"/>
      <c r="T32" s="1133"/>
      <c r="U32" s="1133"/>
      <c r="V32" s="1133">
        <v>238</v>
      </c>
      <c r="W32" s="1133"/>
      <c r="X32" s="1133"/>
      <c r="Y32" s="1133"/>
      <c r="Z32" s="1133"/>
      <c r="AA32" s="1133">
        <v>2</v>
      </c>
      <c r="AB32" s="1133"/>
      <c r="AC32" s="1133"/>
      <c r="AD32" s="1133"/>
      <c r="AE32" s="1134"/>
      <c r="AF32" s="1108">
        <v>2</v>
      </c>
      <c r="AG32" s="1109"/>
      <c r="AH32" s="1109"/>
      <c r="AI32" s="1109"/>
      <c r="AJ32" s="1110"/>
      <c r="AK32" s="1069">
        <v>138</v>
      </c>
      <c r="AL32" s="1060"/>
      <c r="AM32" s="1060"/>
      <c r="AN32" s="1060"/>
      <c r="AO32" s="1060"/>
      <c r="AP32" s="1060">
        <v>1289</v>
      </c>
      <c r="AQ32" s="1060"/>
      <c r="AR32" s="1060"/>
      <c r="AS32" s="1060"/>
      <c r="AT32" s="1060"/>
      <c r="AU32" s="1060">
        <v>1289</v>
      </c>
      <c r="AV32" s="1060"/>
      <c r="AW32" s="1060"/>
      <c r="AX32" s="1060"/>
      <c r="AY32" s="1060"/>
      <c r="AZ32" s="1131" t="s">
        <v>573</v>
      </c>
      <c r="BA32" s="1131"/>
      <c r="BB32" s="1131"/>
      <c r="BC32" s="1131"/>
      <c r="BD32" s="1131"/>
      <c r="BE32" s="1121" t="s">
        <v>402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403</v>
      </c>
      <c r="C33" s="1127"/>
      <c r="D33" s="1127"/>
      <c r="E33" s="1127"/>
      <c r="F33" s="1127"/>
      <c r="G33" s="1127"/>
      <c r="H33" s="1127"/>
      <c r="I33" s="1127"/>
      <c r="J33" s="1127"/>
      <c r="K33" s="1127"/>
      <c r="L33" s="1127"/>
      <c r="M33" s="1127"/>
      <c r="N33" s="1127"/>
      <c r="O33" s="1127"/>
      <c r="P33" s="1128"/>
      <c r="Q33" s="1132">
        <v>195</v>
      </c>
      <c r="R33" s="1133"/>
      <c r="S33" s="1133"/>
      <c r="T33" s="1133"/>
      <c r="U33" s="1133"/>
      <c r="V33" s="1133">
        <v>193</v>
      </c>
      <c r="W33" s="1133"/>
      <c r="X33" s="1133"/>
      <c r="Y33" s="1133"/>
      <c r="Z33" s="1133"/>
      <c r="AA33" s="1133">
        <v>2</v>
      </c>
      <c r="AB33" s="1133"/>
      <c r="AC33" s="1133"/>
      <c r="AD33" s="1133"/>
      <c r="AE33" s="1134"/>
      <c r="AF33" s="1108">
        <v>2</v>
      </c>
      <c r="AG33" s="1109"/>
      <c r="AH33" s="1109"/>
      <c r="AI33" s="1109"/>
      <c r="AJ33" s="1110"/>
      <c r="AK33" s="1069">
        <v>119</v>
      </c>
      <c r="AL33" s="1060"/>
      <c r="AM33" s="1060"/>
      <c r="AN33" s="1060"/>
      <c r="AO33" s="1060"/>
      <c r="AP33" s="1060">
        <v>1233</v>
      </c>
      <c r="AQ33" s="1060"/>
      <c r="AR33" s="1060"/>
      <c r="AS33" s="1060"/>
      <c r="AT33" s="1060"/>
      <c r="AU33" s="1060">
        <v>1233</v>
      </c>
      <c r="AV33" s="1060"/>
      <c r="AW33" s="1060"/>
      <c r="AX33" s="1060"/>
      <c r="AY33" s="1060"/>
      <c r="AZ33" s="1131" t="s">
        <v>573</v>
      </c>
      <c r="BA33" s="1131"/>
      <c r="BB33" s="1131"/>
      <c r="BC33" s="1131"/>
      <c r="BD33" s="1131"/>
      <c r="BE33" s="1121" t="s">
        <v>402</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404</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384</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158</v>
      </c>
      <c r="AG63" s="1048"/>
      <c r="AH63" s="1048"/>
      <c r="AI63" s="1048"/>
      <c r="AJ63" s="1119"/>
      <c r="AK63" s="1120"/>
      <c r="AL63" s="1052"/>
      <c r="AM63" s="1052"/>
      <c r="AN63" s="1052"/>
      <c r="AO63" s="1052"/>
      <c r="AP63" s="1048">
        <v>3800</v>
      </c>
      <c r="AQ63" s="1048"/>
      <c r="AR63" s="1048"/>
      <c r="AS63" s="1048"/>
      <c r="AT63" s="1048"/>
      <c r="AU63" s="1048">
        <v>3220</v>
      </c>
      <c r="AV63" s="1048"/>
      <c r="AW63" s="1048"/>
      <c r="AX63" s="1048"/>
      <c r="AY63" s="1048"/>
      <c r="AZ63" s="1114"/>
      <c r="BA63" s="1114"/>
      <c r="BB63" s="1114"/>
      <c r="BC63" s="1114"/>
      <c r="BD63" s="1114"/>
      <c r="BE63" s="1049"/>
      <c r="BF63" s="1049"/>
      <c r="BG63" s="1049"/>
      <c r="BH63" s="1049"/>
      <c r="BI63" s="1050"/>
      <c r="BJ63" s="1115" t="s">
        <v>386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407</v>
      </c>
      <c r="B66" s="1085"/>
      <c r="C66" s="1085"/>
      <c r="D66" s="1085"/>
      <c r="E66" s="1085"/>
      <c r="F66" s="1085"/>
      <c r="G66" s="1085"/>
      <c r="H66" s="1085"/>
      <c r="I66" s="1085"/>
      <c r="J66" s="1085"/>
      <c r="K66" s="1085"/>
      <c r="L66" s="1085"/>
      <c r="M66" s="1085"/>
      <c r="N66" s="1085"/>
      <c r="O66" s="1085"/>
      <c r="P66" s="1086"/>
      <c r="Q66" s="1090" t="s">
        <v>408</v>
      </c>
      <c r="R66" s="1091"/>
      <c r="S66" s="1091"/>
      <c r="T66" s="1091"/>
      <c r="U66" s="1092"/>
      <c r="V66" s="1090" t="s">
        <v>409</v>
      </c>
      <c r="W66" s="1091"/>
      <c r="X66" s="1091"/>
      <c r="Y66" s="1091"/>
      <c r="Z66" s="1092"/>
      <c r="AA66" s="1090" t="s">
        <v>410</v>
      </c>
      <c r="AB66" s="1091"/>
      <c r="AC66" s="1091"/>
      <c r="AD66" s="1091"/>
      <c r="AE66" s="1092"/>
      <c r="AF66" s="1096" t="s">
        <v>411</v>
      </c>
      <c r="AG66" s="1097"/>
      <c r="AH66" s="1097"/>
      <c r="AI66" s="1097"/>
      <c r="AJ66" s="1098"/>
      <c r="AK66" s="1090" t="s">
        <v>393</v>
      </c>
      <c r="AL66" s="1085"/>
      <c r="AM66" s="1085"/>
      <c r="AN66" s="1085"/>
      <c r="AO66" s="1086"/>
      <c r="AP66" s="1090" t="s">
        <v>412</v>
      </c>
      <c r="AQ66" s="1091"/>
      <c r="AR66" s="1091"/>
      <c r="AS66" s="1091"/>
      <c r="AT66" s="1092"/>
      <c r="AU66" s="1090" t="s">
        <v>413</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567</v>
      </c>
      <c r="C68" s="1075"/>
      <c r="D68" s="1075"/>
      <c r="E68" s="1075"/>
      <c r="F68" s="1075"/>
      <c r="G68" s="1075"/>
      <c r="H68" s="1075"/>
      <c r="I68" s="1075"/>
      <c r="J68" s="1075"/>
      <c r="K68" s="1075"/>
      <c r="L68" s="1075"/>
      <c r="M68" s="1075"/>
      <c r="N68" s="1075"/>
      <c r="O68" s="1075"/>
      <c r="P68" s="1076"/>
      <c r="Q68" s="1077">
        <v>1072</v>
      </c>
      <c r="R68" s="1071"/>
      <c r="S68" s="1071"/>
      <c r="T68" s="1071"/>
      <c r="U68" s="1071"/>
      <c r="V68" s="1071">
        <v>1068</v>
      </c>
      <c r="W68" s="1071"/>
      <c r="X68" s="1071"/>
      <c r="Y68" s="1071"/>
      <c r="Z68" s="1071"/>
      <c r="AA68" s="1071">
        <v>4</v>
      </c>
      <c r="AB68" s="1071"/>
      <c r="AC68" s="1071"/>
      <c r="AD68" s="1071"/>
      <c r="AE68" s="1071"/>
      <c r="AF68" s="1071">
        <v>4</v>
      </c>
      <c r="AG68" s="1071"/>
      <c r="AH68" s="1071"/>
      <c r="AI68" s="1071"/>
      <c r="AJ68" s="1071"/>
      <c r="AK68" s="1071" t="s">
        <v>586</v>
      </c>
      <c r="AL68" s="1071"/>
      <c r="AM68" s="1071"/>
      <c r="AN68" s="1071"/>
      <c r="AO68" s="1071"/>
      <c r="AP68" s="1071" t="s">
        <v>586</v>
      </c>
      <c r="AQ68" s="1071"/>
      <c r="AR68" s="1071"/>
      <c r="AS68" s="1071"/>
      <c r="AT68" s="1071"/>
      <c r="AU68" s="1071" t="s">
        <v>586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568</v>
      </c>
      <c r="C69" s="1064"/>
      <c r="D69" s="1064"/>
      <c r="E69" s="1064"/>
      <c r="F69" s="1064"/>
      <c r="G69" s="1064"/>
      <c r="H69" s="1064"/>
      <c r="I69" s="1064"/>
      <c r="J69" s="1064"/>
      <c r="K69" s="1064"/>
      <c r="L69" s="1064"/>
      <c r="M69" s="1064"/>
      <c r="N69" s="1064"/>
      <c r="O69" s="1064"/>
      <c r="P69" s="1065"/>
      <c r="Q69" s="1066">
        <v>83</v>
      </c>
      <c r="R69" s="1060"/>
      <c r="S69" s="1060"/>
      <c r="T69" s="1060"/>
      <c r="U69" s="1060"/>
      <c r="V69" s="1060">
        <v>70</v>
      </c>
      <c r="W69" s="1060"/>
      <c r="X69" s="1060"/>
      <c r="Y69" s="1060"/>
      <c r="Z69" s="1060"/>
      <c r="AA69" s="1060">
        <v>13</v>
      </c>
      <c r="AB69" s="1060"/>
      <c r="AC69" s="1060"/>
      <c r="AD69" s="1060"/>
      <c r="AE69" s="1060"/>
      <c r="AF69" s="1060">
        <v>13</v>
      </c>
      <c r="AG69" s="1060"/>
      <c r="AH69" s="1060"/>
      <c r="AI69" s="1060"/>
      <c r="AJ69" s="1060"/>
      <c r="AK69" s="1060" t="s">
        <v>586</v>
      </c>
      <c r="AL69" s="1060"/>
      <c r="AM69" s="1060"/>
      <c r="AN69" s="1060"/>
      <c r="AO69" s="1060"/>
      <c r="AP69" s="1060" t="s">
        <v>586</v>
      </c>
      <c r="AQ69" s="1060"/>
      <c r="AR69" s="1060"/>
      <c r="AS69" s="1060"/>
      <c r="AT69" s="1060"/>
      <c r="AU69" s="1060" t="s">
        <v>586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587</v>
      </c>
      <c r="C70" s="1064"/>
      <c r="D70" s="1064"/>
      <c r="E70" s="1064"/>
      <c r="F70" s="1064"/>
      <c r="G70" s="1064"/>
      <c r="H70" s="1064"/>
      <c r="I70" s="1064"/>
      <c r="J70" s="1064"/>
      <c r="K70" s="1064"/>
      <c r="L70" s="1064"/>
      <c r="M70" s="1064"/>
      <c r="N70" s="1064"/>
      <c r="O70" s="1064"/>
      <c r="P70" s="1065"/>
      <c r="Q70" s="1066">
        <v>7334</v>
      </c>
      <c r="R70" s="1060"/>
      <c r="S70" s="1060"/>
      <c r="T70" s="1060"/>
      <c r="U70" s="1060"/>
      <c r="V70" s="1060">
        <v>6742</v>
      </c>
      <c r="W70" s="1060"/>
      <c r="X70" s="1060"/>
      <c r="Y70" s="1060"/>
      <c r="Z70" s="1060"/>
      <c r="AA70" s="1060">
        <v>592</v>
      </c>
      <c r="AB70" s="1060"/>
      <c r="AC70" s="1060"/>
      <c r="AD70" s="1060"/>
      <c r="AE70" s="1060"/>
      <c r="AF70" s="1060">
        <v>592</v>
      </c>
      <c r="AG70" s="1060"/>
      <c r="AH70" s="1060"/>
      <c r="AI70" s="1060"/>
      <c r="AJ70" s="1060"/>
      <c r="AK70" s="1060" t="s">
        <v>586</v>
      </c>
      <c r="AL70" s="1060"/>
      <c r="AM70" s="1060"/>
      <c r="AN70" s="1060"/>
      <c r="AO70" s="1060"/>
      <c r="AP70" s="1060" t="s">
        <v>586</v>
      </c>
      <c r="AQ70" s="1060"/>
      <c r="AR70" s="1060"/>
      <c r="AS70" s="1060"/>
      <c r="AT70" s="1060"/>
      <c r="AU70" s="1060" t="s">
        <v>586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569</v>
      </c>
      <c r="C71" s="1064"/>
      <c r="D71" s="1064"/>
      <c r="E71" s="1064"/>
      <c r="F71" s="1064"/>
      <c r="G71" s="1064"/>
      <c r="H71" s="1064"/>
      <c r="I71" s="1064"/>
      <c r="J71" s="1064"/>
      <c r="K71" s="1064"/>
      <c r="L71" s="1064"/>
      <c r="M71" s="1064"/>
      <c r="N71" s="1064"/>
      <c r="O71" s="1064"/>
      <c r="P71" s="1065"/>
      <c r="Q71" s="1066">
        <v>35</v>
      </c>
      <c r="R71" s="1060"/>
      <c r="S71" s="1060"/>
      <c r="T71" s="1060"/>
      <c r="U71" s="1060"/>
      <c r="V71" s="1060">
        <v>33</v>
      </c>
      <c r="W71" s="1060"/>
      <c r="X71" s="1060"/>
      <c r="Y71" s="1060"/>
      <c r="Z71" s="1060"/>
      <c r="AA71" s="1060">
        <v>2</v>
      </c>
      <c r="AB71" s="1060"/>
      <c r="AC71" s="1060"/>
      <c r="AD71" s="1060"/>
      <c r="AE71" s="1060"/>
      <c r="AF71" s="1060">
        <v>2</v>
      </c>
      <c r="AG71" s="1060"/>
      <c r="AH71" s="1060"/>
      <c r="AI71" s="1060"/>
      <c r="AJ71" s="1060"/>
      <c r="AK71" s="1060">
        <v>8</v>
      </c>
      <c r="AL71" s="1060"/>
      <c r="AM71" s="1060"/>
      <c r="AN71" s="1060"/>
      <c r="AO71" s="1060"/>
      <c r="AP71" s="1060" t="s">
        <v>586</v>
      </c>
      <c r="AQ71" s="1060"/>
      <c r="AR71" s="1060"/>
      <c r="AS71" s="1060"/>
      <c r="AT71" s="1060"/>
      <c r="AU71" s="1060" t="s">
        <v>586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570</v>
      </c>
      <c r="C72" s="1064"/>
      <c r="D72" s="1064"/>
      <c r="E72" s="1064"/>
      <c r="F72" s="1064"/>
      <c r="G72" s="1064"/>
      <c r="H72" s="1064"/>
      <c r="I72" s="1064"/>
      <c r="J72" s="1064"/>
      <c r="K72" s="1064"/>
      <c r="L72" s="1064"/>
      <c r="M72" s="1064"/>
      <c r="N72" s="1064"/>
      <c r="O72" s="1064"/>
      <c r="P72" s="1065"/>
      <c r="Q72" s="1066">
        <v>3737</v>
      </c>
      <c r="R72" s="1060"/>
      <c r="S72" s="1060"/>
      <c r="T72" s="1060"/>
      <c r="U72" s="1060"/>
      <c r="V72" s="1060">
        <v>3653</v>
      </c>
      <c r="W72" s="1060"/>
      <c r="X72" s="1060"/>
      <c r="Y72" s="1060"/>
      <c r="Z72" s="1060"/>
      <c r="AA72" s="1060">
        <v>84</v>
      </c>
      <c r="AB72" s="1060"/>
      <c r="AC72" s="1060"/>
      <c r="AD72" s="1060"/>
      <c r="AE72" s="1060"/>
      <c r="AF72" s="1060">
        <v>84</v>
      </c>
      <c r="AG72" s="1060"/>
      <c r="AH72" s="1060"/>
      <c r="AI72" s="1060"/>
      <c r="AJ72" s="1060"/>
      <c r="AK72" s="1060">
        <v>17</v>
      </c>
      <c r="AL72" s="1060"/>
      <c r="AM72" s="1060"/>
      <c r="AN72" s="1060"/>
      <c r="AO72" s="1060"/>
      <c r="AP72" s="1060">
        <v>1231</v>
      </c>
      <c r="AQ72" s="1060"/>
      <c r="AR72" s="1060"/>
      <c r="AS72" s="1060"/>
      <c r="AT72" s="1060"/>
      <c r="AU72" s="1060">
        <v>22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571</v>
      </c>
      <c r="C73" s="1064"/>
      <c r="D73" s="1064"/>
      <c r="E73" s="1064"/>
      <c r="F73" s="1064"/>
      <c r="G73" s="1064"/>
      <c r="H73" s="1064"/>
      <c r="I73" s="1064"/>
      <c r="J73" s="1064"/>
      <c r="K73" s="1064"/>
      <c r="L73" s="1064"/>
      <c r="M73" s="1064"/>
      <c r="N73" s="1064"/>
      <c r="O73" s="1064"/>
      <c r="P73" s="1065"/>
      <c r="Q73" s="1066">
        <v>754</v>
      </c>
      <c r="R73" s="1060"/>
      <c r="S73" s="1060"/>
      <c r="T73" s="1060"/>
      <c r="U73" s="1060"/>
      <c r="V73" s="1060">
        <v>715</v>
      </c>
      <c r="W73" s="1060"/>
      <c r="X73" s="1060"/>
      <c r="Y73" s="1060"/>
      <c r="Z73" s="1060"/>
      <c r="AA73" s="1060">
        <v>40</v>
      </c>
      <c r="AB73" s="1060"/>
      <c r="AC73" s="1060"/>
      <c r="AD73" s="1060"/>
      <c r="AE73" s="1060"/>
      <c r="AF73" s="1060">
        <v>40</v>
      </c>
      <c r="AG73" s="1060"/>
      <c r="AH73" s="1060"/>
      <c r="AI73" s="1060"/>
      <c r="AJ73" s="1060"/>
      <c r="AK73" s="1060">
        <v>1</v>
      </c>
      <c r="AL73" s="1060"/>
      <c r="AM73" s="1060"/>
      <c r="AN73" s="1060"/>
      <c r="AO73" s="1060"/>
      <c r="AP73" s="1060" t="s">
        <v>586</v>
      </c>
      <c r="AQ73" s="1060"/>
      <c r="AR73" s="1060"/>
      <c r="AS73" s="1060"/>
      <c r="AT73" s="1060"/>
      <c r="AU73" s="1060" t="s">
        <v>586</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572</v>
      </c>
      <c r="C74" s="1064"/>
      <c r="D74" s="1064"/>
      <c r="E74" s="1064"/>
      <c r="F74" s="1064"/>
      <c r="G74" s="1064"/>
      <c r="H74" s="1064"/>
      <c r="I74" s="1064"/>
      <c r="J74" s="1064"/>
      <c r="K74" s="1064"/>
      <c r="L74" s="1064"/>
      <c r="M74" s="1064"/>
      <c r="N74" s="1064"/>
      <c r="O74" s="1064"/>
      <c r="P74" s="1065"/>
      <c r="Q74" s="1066">
        <v>159119</v>
      </c>
      <c r="R74" s="1060"/>
      <c r="S74" s="1060"/>
      <c r="T74" s="1060"/>
      <c r="U74" s="1060"/>
      <c r="V74" s="1060">
        <v>154694</v>
      </c>
      <c r="W74" s="1060"/>
      <c r="X74" s="1060"/>
      <c r="Y74" s="1060"/>
      <c r="Z74" s="1060"/>
      <c r="AA74" s="1060">
        <v>4425</v>
      </c>
      <c r="AB74" s="1060"/>
      <c r="AC74" s="1060"/>
      <c r="AD74" s="1060"/>
      <c r="AE74" s="1060"/>
      <c r="AF74" s="1060">
        <v>4425</v>
      </c>
      <c r="AG74" s="1060"/>
      <c r="AH74" s="1060"/>
      <c r="AI74" s="1060"/>
      <c r="AJ74" s="1060"/>
      <c r="AK74" s="1060">
        <v>1792</v>
      </c>
      <c r="AL74" s="1060"/>
      <c r="AM74" s="1060"/>
      <c r="AN74" s="1060"/>
      <c r="AO74" s="1060"/>
      <c r="AP74" s="1060" t="s">
        <v>586</v>
      </c>
      <c r="AQ74" s="1060"/>
      <c r="AR74" s="1060"/>
      <c r="AS74" s="1060"/>
      <c r="AT74" s="1060"/>
      <c r="AU74" s="1060" t="s">
        <v>586</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384</v>
      </c>
      <c r="B88" s="1033" t="s">
        <v>414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5160</v>
      </c>
      <c r="AG88" s="1048"/>
      <c r="AH88" s="1048"/>
      <c r="AI88" s="1048"/>
      <c r="AJ88" s="1048"/>
      <c r="AK88" s="1052"/>
      <c r="AL88" s="1052"/>
      <c r="AM88" s="1052"/>
      <c r="AN88" s="1052"/>
      <c r="AO88" s="1052"/>
      <c r="AP88" s="1048">
        <v>1231</v>
      </c>
      <c r="AQ88" s="1048"/>
      <c r="AR88" s="1048"/>
      <c r="AS88" s="1048"/>
      <c r="AT88" s="1048"/>
      <c r="AU88" s="1048">
        <v>22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10</v>
      </c>
      <c r="CS102" s="1040"/>
      <c r="CT102" s="1040"/>
      <c r="CU102" s="1040"/>
      <c r="CV102" s="1041"/>
      <c r="CW102" s="1039">
        <v>5</v>
      </c>
      <c r="CX102" s="1040"/>
      <c r="CY102" s="1040"/>
      <c r="CZ102" s="1040"/>
      <c r="DA102" s="1041"/>
      <c r="DB102" s="1039" t="s">
        <v>588</v>
      </c>
      <c r="DC102" s="1040"/>
      <c r="DD102" s="1040"/>
      <c r="DE102" s="1040"/>
      <c r="DF102" s="1041"/>
      <c r="DG102" s="1039" t="s">
        <v>588</v>
      </c>
      <c r="DH102" s="1040"/>
      <c r="DI102" s="1040"/>
      <c r="DJ102" s="1040"/>
      <c r="DK102" s="1041"/>
      <c r="DL102" s="1039" t="s">
        <v>589</v>
      </c>
      <c r="DM102" s="1040"/>
      <c r="DN102" s="1040"/>
      <c r="DO102" s="1040"/>
      <c r="DP102" s="1041"/>
      <c r="DQ102" s="1039" t="s">
        <v>588</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423</v>
      </c>
      <c r="AB109" s="983"/>
      <c r="AC109" s="983"/>
      <c r="AD109" s="983"/>
      <c r="AE109" s="984"/>
      <c r="AF109" s="985" t="s">
        <v>303</v>
      </c>
      <c r="AG109" s="983"/>
      <c r="AH109" s="983"/>
      <c r="AI109" s="983"/>
      <c r="AJ109" s="984"/>
      <c r="AK109" s="985" t="s">
        <v>302</v>
      </c>
      <c r="AL109" s="983"/>
      <c r="AM109" s="983"/>
      <c r="AN109" s="983"/>
      <c r="AO109" s="984"/>
      <c r="AP109" s="985" t="s">
        <v>424</v>
      </c>
      <c r="AQ109" s="983"/>
      <c r="AR109" s="983"/>
      <c r="AS109" s="983"/>
      <c r="AT109" s="1014"/>
      <c r="AU109" s="982" t="s">
        <v>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423</v>
      </c>
      <c r="BR109" s="983"/>
      <c r="BS109" s="983"/>
      <c r="BT109" s="983"/>
      <c r="BU109" s="984"/>
      <c r="BV109" s="985" t="s">
        <v>303</v>
      </c>
      <c r="BW109" s="983"/>
      <c r="BX109" s="983"/>
      <c r="BY109" s="983"/>
      <c r="BZ109" s="984"/>
      <c r="CA109" s="985" t="s">
        <v>302</v>
      </c>
      <c r="CB109" s="983"/>
      <c r="CC109" s="983"/>
      <c r="CD109" s="983"/>
      <c r="CE109" s="984"/>
      <c r="CF109" s="1021" t="s">
        <v>424</v>
      </c>
      <c r="CG109" s="1021"/>
      <c r="CH109" s="1021"/>
      <c r="CI109" s="1021"/>
      <c r="CJ109" s="1021"/>
      <c r="CK109" s="985" t="s">
        <v>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423</v>
      </c>
      <c r="DH109" s="983"/>
      <c r="DI109" s="983"/>
      <c r="DJ109" s="983"/>
      <c r="DK109" s="984"/>
      <c r="DL109" s="985" t="s">
        <v>303</v>
      </c>
      <c r="DM109" s="983"/>
      <c r="DN109" s="983"/>
      <c r="DO109" s="983"/>
      <c r="DP109" s="984"/>
      <c r="DQ109" s="985" t="s">
        <v>302</v>
      </c>
      <c r="DR109" s="983"/>
      <c r="DS109" s="983"/>
      <c r="DT109" s="983"/>
      <c r="DU109" s="984"/>
      <c r="DV109" s="985" t="s">
        <v>424</v>
      </c>
      <c r="DW109" s="983"/>
      <c r="DX109" s="983"/>
      <c r="DY109" s="983"/>
      <c r="DZ109" s="1014"/>
    </row>
    <row r="110" spans="1:131" s="246" customFormat="1" ht="26.25" customHeight="1">
      <c r="A110" s="885" t="s">
        <v>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535837</v>
      </c>
      <c r="AB110" s="976"/>
      <c r="AC110" s="976"/>
      <c r="AD110" s="976"/>
      <c r="AE110" s="977"/>
      <c r="AF110" s="978">
        <v>479813</v>
      </c>
      <c r="AG110" s="976"/>
      <c r="AH110" s="976"/>
      <c r="AI110" s="976"/>
      <c r="AJ110" s="977"/>
      <c r="AK110" s="978">
        <v>469735</v>
      </c>
      <c r="AL110" s="976"/>
      <c r="AM110" s="976"/>
      <c r="AN110" s="976"/>
      <c r="AO110" s="977"/>
      <c r="AP110" s="979">
        <v>22.7</v>
      </c>
      <c r="AQ110" s="980"/>
      <c r="AR110" s="980"/>
      <c r="AS110" s="980"/>
      <c r="AT110" s="981"/>
      <c r="AU110" s="1015" t="s">
        <v>72</v>
      </c>
      <c r="AV110" s="1016"/>
      <c r="AW110" s="1016"/>
      <c r="AX110" s="1016"/>
      <c r="AY110" s="1016"/>
      <c r="AZ110" s="941" t="s">
        <v>427</v>
      </c>
      <c r="BA110" s="886"/>
      <c r="BB110" s="886"/>
      <c r="BC110" s="886"/>
      <c r="BD110" s="886"/>
      <c r="BE110" s="886"/>
      <c r="BF110" s="886"/>
      <c r="BG110" s="886"/>
      <c r="BH110" s="886"/>
      <c r="BI110" s="886"/>
      <c r="BJ110" s="886"/>
      <c r="BK110" s="886"/>
      <c r="BL110" s="886"/>
      <c r="BM110" s="886"/>
      <c r="BN110" s="886"/>
      <c r="BO110" s="886"/>
      <c r="BP110" s="887"/>
      <c r="BQ110" s="942">
        <v>3764893</v>
      </c>
      <c r="BR110" s="923"/>
      <c r="BS110" s="923"/>
      <c r="BT110" s="923"/>
      <c r="BU110" s="923"/>
      <c r="BV110" s="923">
        <v>3801721</v>
      </c>
      <c r="BW110" s="923"/>
      <c r="BX110" s="923"/>
      <c r="BY110" s="923"/>
      <c r="BZ110" s="923"/>
      <c r="CA110" s="923">
        <v>4189046</v>
      </c>
      <c r="CB110" s="923"/>
      <c r="CC110" s="923"/>
      <c r="CD110" s="923"/>
      <c r="CE110" s="923"/>
      <c r="CF110" s="947">
        <v>202.9</v>
      </c>
      <c r="CG110" s="948"/>
      <c r="CH110" s="948"/>
      <c r="CI110" s="948"/>
      <c r="CJ110" s="948"/>
      <c r="CK110" s="1011" t="s">
        <v>428</v>
      </c>
      <c r="CL110" s="897"/>
      <c r="CM110" s="972" t="s">
        <v>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430</v>
      </c>
      <c r="DH110" s="923"/>
      <c r="DI110" s="923"/>
      <c r="DJ110" s="923"/>
      <c r="DK110" s="923"/>
      <c r="DL110" s="923" t="s">
        <v>173</v>
      </c>
      <c r="DM110" s="923"/>
      <c r="DN110" s="923"/>
      <c r="DO110" s="923"/>
      <c r="DP110" s="923"/>
      <c r="DQ110" s="923" t="s">
        <v>173</v>
      </c>
      <c r="DR110" s="923"/>
      <c r="DS110" s="923"/>
      <c r="DT110" s="923"/>
      <c r="DU110" s="923"/>
      <c r="DV110" s="924" t="s">
        <v>430</v>
      </c>
      <c r="DW110" s="924"/>
      <c r="DX110" s="924"/>
      <c r="DY110" s="924"/>
      <c r="DZ110" s="925"/>
    </row>
    <row r="111" spans="1:131" s="246" customFormat="1" ht="26.25" customHeight="1">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173</v>
      </c>
      <c r="AB111" s="1004"/>
      <c r="AC111" s="1004"/>
      <c r="AD111" s="1004"/>
      <c r="AE111" s="1005"/>
      <c r="AF111" s="1006" t="s">
        <v>386</v>
      </c>
      <c r="AG111" s="1004"/>
      <c r="AH111" s="1004"/>
      <c r="AI111" s="1004"/>
      <c r="AJ111" s="1005"/>
      <c r="AK111" s="1006" t="s">
        <v>173</v>
      </c>
      <c r="AL111" s="1004"/>
      <c r="AM111" s="1004"/>
      <c r="AN111" s="1004"/>
      <c r="AO111" s="1005"/>
      <c r="AP111" s="1007" t="s">
        <v>173</v>
      </c>
      <c r="AQ111" s="1008"/>
      <c r="AR111" s="1008"/>
      <c r="AS111" s="1008"/>
      <c r="AT111" s="1009"/>
      <c r="AU111" s="1017"/>
      <c r="AV111" s="1018"/>
      <c r="AW111" s="1018"/>
      <c r="AX111" s="1018"/>
      <c r="AY111" s="1018"/>
      <c r="AZ111" s="893" t="s">
        <v>432</v>
      </c>
      <c r="BA111" s="828"/>
      <c r="BB111" s="828"/>
      <c r="BC111" s="828"/>
      <c r="BD111" s="828"/>
      <c r="BE111" s="828"/>
      <c r="BF111" s="828"/>
      <c r="BG111" s="828"/>
      <c r="BH111" s="828"/>
      <c r="BI111" s="828"/>
      <c r="BJ111" s="828"/>
      <c r="BK111" s="828"/>
      <c r="BL111" s="828"/>
      <c r="BM111" s="828"/>
      <c r="BN111" s="828"/>
      <c r="BO111" s="828"/>
      <c r="BP111" s="829"/>
      <c r="BQ111" s="894">
        <v>48000</v>
      </c>
      <c r="BR111" s="895"/>
      <c r="BS111" s="895"/>
      <c r="BT111" s="895"/>
      <c r="BU111" s="895"/>
      <c r="BV111" s="895">
        <v>46000</v>
      </c>
      <c r="BW111" s="895"/>
      <c r="BX111" s="895"/>
      <c r="BY111" s="895"/>
      <c r="BZ111" s="895"/>
      <c r="CA111" s="895">
        <v>44000</v>
      </c>
      <c r="CB111" s="895"/>
      <c r="CC111" s="895"/>
      <c r="CD111" s="895"/>
      <c r="CE111" s="895"/>
      <c r="CF111" s="956">
        <v>2.1</v>
      </c>
      <c r="CG111" s="957"/>
      <c r="CH111" s="957"/>
      <c r="CI111" s="957"/>
      <c r="CJ111" s="957"/>
      <c r="CK111" s="1012"/>
      <c r="CL111" s="899"/>
      <c r="CM111" s="902" t="s">
        <v>433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173</v>
      </c>
      <c r="DH111" s="895"/>
      <c r="DI111" s="895"/>
      <c r="DJ111" s="895"/>
      <c r="DK111" s="895"/>
      <c r="DL111" s="895" t="s">
        <v>173</v>
      </c>
      <c r="DM111" s="895"/>
      <c r="DN111" s="895"/>
      <c r="DO111" s="895"/>
      <c r="DP111" s="895"/>
      <c r="DQ111" s="895" t="s">
        <v>430</v>
      </c>
      <c r="DR111" s="895"/>
      <c r="DS111" s="895"/>
      <c r="DT111" s="895"/>
      <c r="DU111" s="895"/>
      <c r="DV111" s="872" t="s">
        <v>430</v>
      </c>
      <c r="DW111" s="872"/>
      <c r="DX111" s="872"/>
      <c r="DY111" s="872"/>
      <c r="DZ111" s="873"/>
    </row>
    <row r="112" spans="1:131" s="246" customFormat="1" ht="26.25" customHeight="1">
      <c r="A112" s="997" t="s">
        <v>434</v>
      </c>
      <c r="B112" s="998"/>
      <c r="C112" s="828" t="s">
        <v>435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173</v>
      </c>
      <c r="AB112" s="858"/>
      <c r="AC112" s="858"/>
      <c r="AD112" s="858"/>
      <c r="AE112" s="859"/>
      <c r="AF112" s="860" t="s">
        <v>386</v>
      </c>
      <c r="AG112" s="858"/>
      <c r="AH112" s="858"/>
      <c r="AI112" s="858"/>
      <c r="AJ112" s="859"/>
      <c r="AK112" s="860" t="s">
        <v>430</v>
      </c>
      <c r="AL112" s="858"/>
      <c r="AM112" s="858"/>
      <c r="AN112" s="858"/>
      <c r="AO112" s="859"/>
      <c r="AP112" s="905" t="s">
        <v>173</v>
      </c>
      <c r="AQ112" s="906"/>
      <c r="AR112" s="906"/>
      <c r="AS112" s="906"/>
      <c r="AT112" s="907"/>
      <c r="AU112" s="1017"/>
      <c r="AV112" s="1018"/>
      <c r="AW112" s="1018"/>
      <c r="AX112" s="1018"/>
      <c r="AY112" s="1018"/>
      <c r="AZ112" s="893" t="s">
        <v>436</v>
      </c>
      <c r="BA112" s="828"/>
      <c r="BB112" s="828"/>
      <c r="BC112" s="828"/>
      <c r="BD112" s="828"/>
      <c r="BE112" s="828"/>
      <c r="BF112" s="828"/>
      <c r="BG112" s="828"/>
      <c r="BH112" s="828"/>
      <c r="BI112" s="828"/>
      <c r="BJ112" s="828"/>
      <c r="BK112" s="828"/>
      <c r="BL112" s="828"/>
      <c r="BM112" s="828"/>
      <c r="BN112" s="828"/>
      <c r="BO112" s="828"/>
      <c r="BP112" s="829"/>
      <c r="BQ112" s="894">
        <v>3409893</v>
      </c>
      <c r="BR112" s="895"/>
      <c r="BS112" s="895"/>
      <c r="BT112" s="895"/>
      <c r="BU112" s="895"/>
      <c r="BV112" s="895">
        <v>3380930</v>
      </c>
      <c r="BW112" s="895"/>
      <c r="BX112" s="895"/>
      <c r="BY112" s="895"/>
      <c r="BZ112" s="895"/>
      <c r="CA112" s="895">
        <v>3220156</v>
      </c>
      <c r="CB112" s="895"/>
      <c r="CC112" s="895"/>
      <c r="CD112" s="895"/>
      <c r="CE112" s="895"/>
      <c r="CF112" s="956">
        <v>155.9</v>
      </c>
      <c r="CG112" s="957"/>
      <c r="CH112" s="957"/>
      <c r="CI112" s="957"/>
      <c r="CJ112" s="957"/>
      <c r="CK112" s="1012"/>
      <c r="CL112" s="899"/>
      <c r="CM112" s="902" t="s">
        <v>437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173</v>
      </c>
      <c r="DH112" s="895"/>
      <c r="DI112" s="895"/>
      <c r="DJ112" s="895"/>
      <c r="DK112" s="895"/>
      <c r="DL112" s="895" t="s">
        <v>430</v>
      </c>
      <c r="DM112" s="895"/>
      <c r="DN112" s="895"/>
      <c r="DO112" s="895"/>
      <c r="DP112" s="895"/>
      <c r="DQ112" s="895" t="s">
        <v>173</v>
      </c>
      <c r="DR112" s="895"/>
      <c r="DS112" s="895"/>
      <c r="DT112" s="895"/>
      <c r="DU112" s="895"/>
      <c r="DV112" s="872" t="s">
        <v>173</v>
      </c>
      <c r="DW112" s="872"/>
      <c r="DX112" s="872"/>
      <c r="DY112" s="872"/>
      <c r="DZ112" s="873"/>
    </row>
    <row r="113" spans="1:130" s="246" customFormat="1" ht="26.25" customHeight="1">
      <c r="A113" s="999"/>
      <c r="B113" s="1000"/>
      <c r="C113" s="828" t="s">
        <v>438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252028</v>
      </c>
      <c r="AB113" s="1004"/>
      <c r="AC113" s="1004"/>
      <c r="AD113" s="1004"/>
      <c r="AE113" s="1005"/>
      <c r="AF113" s="1006">
        <v>240911</v>
      </c>
      <c r="AG113" s="1004"/>
      <c r="AH113" s="1004"/>
      <c r="AI113" s="1004"/>
      <c r="AJ113" s="1005"/>
      <c r="AK113" s="1006">
        <v>277634</v>
      </c>
      <c r="AL113" s="1004"/>
      <c r="AM113" s="1004"/>
      <c r="AN113" s="1004"/>
      <c r="AO113" s="1005"/>
      <c r="AP113" s="1007">
        <v>13.4</v>
      </c>
      <c r="AQ113" s="1008"/>
      <c r="AR113" s="1008"/>
      <c r="AS113" s="1008"/>
      <c r="AT113" s="1009"/>
      <c r="AU113" s="1017"/>
      <c r="AV113" s="1018"/>
      <c r="AW113" s="1018"/>
      <c r="AX113" s="1018"/>
      <c r="AY113" s="1018"/>
      <c r="AZ113" s="893" t="s">
        <v>439</v>
      </c>
      <c r="BA113" s="828"/>
      <c r="BB113" s="828"/>
      <c r="BC113" s="828"/>
      <c r="BD113" s="828"/>
      <c r="BE113" s="828"/>
      <c r="BF113" s="828"/>
      <c r="BG113" s="828"/>
      <c r="BH113" s="828"/>
      <c r="BI113" s="828"/>
      <c r="BJ113" s="828"/>
      <c r="BK113" s="828"/>
      <c r="BL113" s="828"/>
      <c r="BM113" s="828"/>
      <c r="BN113" s="828"/>
      <c r="BO113" s="828"/>
      <c r="BP113" s="829"/>
      <c r="BQ113" s="894">
        <v>13994</v>
      </c>
      <c r="BR113" s="895"/>
      <c r="BS113" s="895"/>
      <c r="BT113" s="895"/>
      <c r="BU113" s="895"/>
      <c r="BV113" s="895">
        <v>7249</v>
      </c>
      <c r="BW113" s="895"/>
      <c r="BX113" s="895"/>
      <c r="BY113" s="895"/>
      <c r="BZ113" s="895"/>
      <c r="CA113" s="895">
        <v>21742</v>
      </c>
      <c r="CB113" s="895"/>
      <c r="CC113" s="895"/>
      <c r="CD113" s="895"/>
      <c r="CE113" s="895"/>
      <c r="CF113" s="956">
        <v>1.1000000000000001</v>
      </c>
      <c r="CG113" s="957"/>
      <c r="CH113" s="957"/>
      <c r="CI113" s="957"/>
      <c r="CJ113" s="957"/>
      <c r="CK113" s="1012"/>
      <c r="CL113" s="899"/>
      <c r="CM113" s="902" t="s">
        <v>440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173</v>
      </c>
      <c r="DH113" s="858"/>
      <c r="DI113" s="858"/>
      <c r="DJ113" s="858"/>
      <c r="DK113" s="859"/>
      <c r="DL113" s="860" t="s">
        <v>173</v>
      </c>
      <c r="DM113" s="858"/>
      <c r="DN113" s="858"/>
      <c r="DO113" s="858"/>
      <c r="DP113" s="859"/>
      <c r="DQ113" s="860" t="s">
        <v>173</v>
      </c>
      <c r="DR113" s="858"/>
      <c r="DS113" s="858"/>
      <c r="DT113" s="858"/>
      <c r="DU113" s="859"/>
      <c r="DV113" s="905" t="s">
        <v>386</v>
      </c>
      <c r="DW113" s="906"/>
      <c r="DX113" s="906"/>
      <c r="DY113" s="906"/>
      <c r="DZ113" s="907"/>
    </row>
    <row r="114" spans="1:130" s="246" customFormat="1" ht="26.25" customHeight="1">
      <c r="A114" s="999"/>
      <c r="B114" s="1000"/>
      <c r="C114" s="828" t="s">
        <v>441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11094</v>
      </c>
      <c r="AB114" s="858"/>
      <c r="AC114" s="858"/>
      <c r="AD114" s="858"/>
      <c r="AE114" s="859"/>
      <c r="AF114" s="860">
        <v>12009</v>
      </c>
      <c r="AG114" s="858"/>
      <c r="AH114" s="858"/>
      <c r="AI114" s="858"/>
      <c r="AJ114" s="859"/>
      <c r="AK114" s="860">
        <v>5330</v>
      </c>
      <c r="AL114" s="858"/>
      <c r="AM114" s="858"/>
      <c r="AN114" s="858"/>
      <c r="AO114" s="859"/>
      <c r="AP114" s="905">
        <v>0.3</v>
      </c>
      <c r="AQ114" s="906"/>
      <c r="AR114" s="906"/>
      <c r="AS114" s="906"/>
      <c r="AT114" s="907"/>
      <c r="AU114" s="1017"/>
      <c r="AV114" s="1018"/>
      <c r="AW114" s="1018"/>
      <c r="AX114" s="1018"/>
      <c r="AY114" s="1018"/>
      <c r="AZ114" s="893" t="s">
        <v>442</v>
      </c>
      <c r="BA114" s="828"/>
      <c r="BB114" s="828"/>
      <c r="BC114" s="828"/>
      <c r="BD114" s="828"/>
      <c r="BE114" s="828"/>
      <c r="BF114" s="828"/>
      <c r="BG114" s="828"/>
      <c r="BH114" s="828"/>
      <c r="BI114" s="828"/>
      <c r="BJ114" s="828"/>
      <c r="BK114" s="828"/>
      <c r="BL114" s="828"/>
      <c r="BM114" s="828"/>
      <c r="BN114" s="828"/>
      <c r="BO114" s="828"/>
      <c r="BP114" s="829"/>
      <c r="BQ114" s="894">
        <v>545787</v>
      </c>
      <c r="BR114" s="895"/>
      <c r="BS114" s="895"/>
      <c r="BT114" s="895"/>
      <c r="BU114" s="895"/>
      <c r="BV114" s="895">
        <v>535237</v>
      </c>
      <c r="BW114" s="895"/>
      <c r="BX114" s="895"/>
      <c r="BY114" s="895"/>
      <c r="BZ114" s="895"/>
      <c r="CA114" s="895">
        <v>504261</v>
      </c>
      <c r="CB114" s="895"/>
      <c r="CC114" s="895"/>
      <c r="CD114" s="895"/>
      <c r="CE114" s="895"/>
      <c r="CF114" s="956">
        <v>24.4</v>
      </c>
      <c r="CG114" s="957"/>
      <c r="CH114" s="957"/>
      <c r="CI114" s="957"/>
      <c r="CJ114" s="957"/>
      <c r="CK114" s="1012"/>
      <c r="CL114" s="899"/>
      <c r="CM114" s="902" t="s">
        <v>443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386</v>
      </c>
      <c r="DH114" s="858"/>
      <c r="DI114" s="858"/>
      <c r="DJ114" s="858"/>
      <c r="DK114" s="859"/>
      <c r="DL114" s="860" t="s">
        <v>173</v>
      </c>
      <c r="DM114" s="858"/>
      <c r="DN114" s="858"/>
      <c r="DO114" s="858"/>
      <c r="DP114" s="859"/>
      <c r="DQ114" s="860" t="s">
        <v>430</v>
      </c>
      <c r="DR114" s="858"/>
      <c r="DS114" s="858"/>
      <c r="DT114" s="858"/>
      <c r="DU114" s="859"/>
      <c r="DV114" s="905" t="s">
        <v>173</v>
      </c>
      <c r="DW114" s="906"/>
      <c r="DX114" s="906"/>
      <c r="DY114" s="906"/>
      <c r="DZ114" s="907"/>
    </row>
    <row r="115" spans="1:130" s="246" customFormat="1" ht="26.25" customHeight="1">
      <c r="A115" s="999"/>
      <c r="B115" s="1000"/>
      <c r="C115" s="828" t="s">
        <v>444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173</v>
      </c>
      <c r="AB115" s="1004"/>
      <c r="AC115" s="1004"/>
      <c r="AD115" s="1004"/>
      <c r="AE115" s="1005"/>
      <c r="AF115" s="1006">
        <v>2000</v>
      </c>
      <c r="AG115" s="1004"/>
      <c r="AH115" s="1004"/>
      <c r="AI115" s="1004"/>
      <c r="AJ115" s="1005"/>
      <c r="AK115" s="1006">
        <v>2000</v>
      </c>
      <c r="AL115" s="1004"/>
      <c r="AM115" s="1004"/>
      <c r="AN115" s="1004"/>
      <c r="AO115" s="1005"/>
      <c r="AP115" s="1007">
        <v>0.1</v>
      </c>
      <c r="AQ115" s="1008"/>
      <c r="AR115" s="1008"/>
      <c r="AS115" s="1008"/>
      <c r="AT115" s="1009"/>
      <c r="AU115" s="1017"/>
      <c r="AV115" s="1018"/>
      <c r="AW115" s="1018"/>
      <c r="AX115" s="1018"/>
      <c r="AY115" s="1018"/>
      <c r="AZ115" s="893" t="s">
        <v>445</v>
      </c>
      <c r="BA115" s="828"/>
      <c r="BB115" s="828"/>
      <c r="BC115" s="828"/>
      <c r="BD115" s="828"/>
      <c r="BE115" s="828"/>
      <c r="BF115" s="828"/>
      <c r="BG115" s="828"/>
      <c r="BH115" s="828"/>
      <c r="BI115" s="828"/>
      <c r="BJ115" s="828"/>
      <c r="BK115" s="828"/>
      <c r="BL115" s="828"/>
      <c r="BM115" s="828"/>
      <c r="BN115" s="828"/>
      <c r="BO115" s="828"/>
      <c r="BP115" s="829"/>
      <c r="BQ115" s="894" t="s">
        <v>386</v>
      </c>
      <c r="BR115" s="895"/>
      <c r="BS115" s="895"/>
      <c r="BT115" s="895"/>
      <c r="BU115" s="895"/>
      <c r="BV115" s="895" t="s">
        <v>173</v>
      </c>
      <c r="BW115" s="895"/>
      <c r="BX115" s="895"/>
      <c r="BY115" s="895"/>
      <c r="BZ115" s="895"/>
      <c r="CA115" s="895" t="s">
        <v>173</v>
      </c>
      <c r="CB115" s="895"/>
      <c r="CC115" s="895"/>
      <c r="CD115" s="895"/>
      <c r="CE115" s="895"/>
      <c r="CF115" s="956" t="s">
        <v>173</v>
      </c>
      <c r="CG115" s="957"/>
      <c r="CH115" s="957"/>
      <c r="CI115" s="957"/>
      <c r="CJ115" s="957"/>
      <c r="CK115" s="1012"/>
      <c r="CL115" s="899"/>
      <c r="CM115" s="893" t="s">
        <v>446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173</v>
      </c>
      <c r="DH115" s="858"/>
      <c r="DI115" s="858"/>
      <c r="DJ115" s="858"/>
      <c r="DK115" s="859"/>
      <c r="DL115" s="860" t="s">
        <v>173</v>
      </c>
      <c r="DM115" s="858"/>
      <c r="DN115" s="858"/>
      <c r="DO115" s="858"/>
      <c r="DP115" s="859"/>
      <c r="DQ115" s="860" t="s">
        <v>173</v>
      </c>
      <c r="DR115" s="858"/>
      <c r="DS115" s="858"/>
      <c r="DT115" s="858"/>
      <c r="DU115" s="859"/>
      <c r="DV115" s="905" t="s">
        <v>430</v>
      </c>
      <c r="DW115" s="906"/>
      <c r="DX115" s="906"/>
      <c r="DY115" s="906"/>
      <c r="DZ115" s="907"/>
    </row>
    <row r="116" spans="1:130" s="246" customFormat="1" ht="26.25" customHeight="1">
      <c r="A116" s="1001"/>
      <c r="B116" s="1002"/>
      <c r="C116" s="961" t="s">
        <v>447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53</v>
      </c>
      <c r="AB116" s="858"/>
      <c r="AC116" s="858"/>
      <c r="AD116" s="858"/>
      <c r="AE116" s="859"/>
      <c r="AF116" s="860" t="s">
        <v>430</v>
      </c>
      <c r="AG116" s="858"/>
      <c r="AH116" s="858"/>
      <c r="AI116" s="858"/>
      <c r="AJ116" s="859"/>
      <c r="AK116" s="860">
        <v>58</v>
      </c>
      <c r="AL116" s="858"/>
      <c r="AM116" s="858"/>
      <c r="AN116" s="858"/>
      <c r="AO116" s="859"/>
      <c r="AP116" s="905">
        <v>0</v>
      </c>
      <c r="AQ116" s="906"/>
      <c r="AR116" s="906"/>
      <c r="AS116" s="906"/>
      <c r="AT116" s="907"/>
      <c r="AU116" s="1017"/>
      <c r="AV116" s="1018"/>
      <c r="AW116" s="1018"/>
      <c r="AX116" s="1018"/>
      <c r="AY116" s="1018"/>
      <c r="AZ116" s="944" t="s">
        <v>448</v>
      </c>
      <c r="BA116" s="945"/>
      <c r="BB116" s="945"/>
      <c r="BC116" s="945"/>
      <c r="BD116" s="945"/>
      <c r="BE116" s="945"/>
      <c r="BF116" s="945"/>
      <c r="BG116" s="945"/>
      <c r="BH116" s="945"/>
      <c r="BI116" s="945"/>
      <c r="BJ116" s="945"/>
      <c r="BK116" s="945"/>
      <c r="BL116" s="945"/>
      <c r="BM116" s="945"/>
      <c r="BN116" s="945"/>
      <c r="BO116" s="945"/>
      <c r="BP116" s="946"/>
      <c r="BQ116" s="894" t="s">
        <v>173</v>
      </c>
      <c r="BR116" s="895"/>
      <c r="BS116" s="895"/>
      <c r="BT116" s="895"/>
      <c r="BU116" s="895"/>
      <c r="BV116" s="895" t="s">
        <v>386</v>
      </c>
      <c r="BW116" s="895"/>
      <c r="BX116" s="895"/>
      <c r="BY116" s="895"/>
      <c r="BZ116" s="895"/>
      <c r="CA116" s="895" t="s">
        <v>430</v>
      </c>
      <c r="CB116" s="895"/>
      <c r="CC116" s="895"/>
      <c r="CD116" s="895"/>
      <c r="CE116" s="895"/>
      <c r="CF116" s="956" t="s">
        <v>173</v>
      </c>
      <c r="CG116" s="957"/>
      <c r="CH116" s="957"/>
      <c r="CI116" s="957"/>
      <c r="CJ116" s="957"/>
      <c r="CK116" s="1012"/>
      <c r="CL116" s="899"/>
      <c r="CM116" s="902" t="s">
        <v>449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48000</v>
      </c>
      <c r="DH116" s="858"/>
      <c r="DI116" s="858"/>
      <c r="DJ116" s="858"/>
      <c r="DK116" s="859"/>
      <c r="DL116" s="860">
        <v>46000</v>
      </c>
      <c r="DM116" s="858"/>
      <c r="DN116" s="858"/>
      <c r="DO116" s="858"/>
      <c r="DP116" s="859"/>
      <c r="DQ116" s="860">
        <v>44000</v>
      </c>
      <c r="DR116" s="858"/>
      <c r="DS116" s="858"/>
      <c r="DT116" s="858"/>
      <c r="DU116" s="859"/>
      <c r="DV116" s="905">
        <v>2.1</v>
      </c>
      <c r="DW116" s="906"/>
      <c r="DX116" s="906"/>
      <c r="DY116" s="906"/>
      <c r="DZ116" s="907"/>
    </row>
    <row r="117" spans="1:130" s="246" customFormat="1" ht="26.25" customHeight="1">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450</v>
      </c>
      <c r="Z117" s="984"/>
      <c r="AA117" s="989">
        <v>799012</v>
      </c>
      <c r="AB117" s="990"/>
      <c r="AC117" s="990"/>
      <c r="AD117" s="990"/>
      <c r="AE117" s="991"/>
      <c r="AF117" s="992">
        <v>734733</v>
      </c>
      <c r="AG117" s="990"/>
      <c r="AH117" s="990"/>
      <c r="AI117" s="990"/>
      <c r="AJ117" s="991"/>
      <c r="AK117" s="992">
        <v>754757</v>
      </c>
      <c r="AL117" s="990"/>
      <c r="AM117" s="990"/>
      <c r="AN117" s="990"/>
      <c r="AO117" s="991"/>
      <c r="AP117" s="993"/>
      <c r="AQ117" s="994"/>
      <c r="AR117" s="994"/>
      <c r="AS117" s="994"/>
      <c r="AT117" s="995"/>
      <c r="AU117" s="1017"/>
      <c r="AV117" s="1018"/>
      <c r="AW117" s="1018"/>
      <c r="AX117" s="1018"/>
      <c r="AY117" s="1018"/>
      <c r="AZ117" s="944" t="s">
        <v>451</v>
      </c>
      <c r="BA117" s="945"/>
      <c r="BB117" s="945"/>
      <c r="BC117" s="945"/>
      <c r="BD117" s="945"/>
      <c r="BE117" s="945"/>
      <c r="BF117" s="945"/>
      <c r="BG117" s="945"/>
      <c r="BH117" s="945"/>
      <c r="BI117" s="945"/>
      <c r="BJ117" s="945"/>
      <c r="BK117" s="945"/>
      <c r="BL117" s="945"/>
      <c r="BM117" s="945"/>
      <c r="BN117" s="945"/>
      <c r="BO117" s="945"/>
      <c r="BP117" s="946"/>
      <c r="BQ117" s="894" t="s">
        <v>386</v>
      </c>
      <c r="BR117" s="895"/>
      <c r="BS117" s="895"/>
      <c r="BT117" s="895"/>
      <c r="BU117" s="895"/>
      <c r="BV117" s="895" t="s">
        <v>386</v>
      </c>
      <c r="BW117" s="895"/>
      <c r="BX117" s="895"/>
      <c r="BY117" s="895"/>
      <c r="BZ117" s="895"/>
      <c r="CA117" s="895" t="s">
        <v>386</v>
      </c>
      <c r="CB117" s="895"/>
      <c r="CC117" s="895"/>
      <c r="CD117" s="895"/>
      <c r="CE117" s="895"/>
      <c r="CF117" s="956" t="s">
        <v>386</v>
      </c>
      <c r="CG117" s="957"/>
      <c r="CH117" s="957"/>
      <c r="CI117" s="957"/>
      <c r="CJ117" s="957"/>
      <c r="CK117" s="1012"/>
      <c r="CL117" s="899"/>
      <c r="CM117" s="902" t="s">
        <v>452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386</v>
      </c>
      <c r="DH117" s="858"/>
      <c r="DI117" s="858"/>
      <c r="DJ117" s="858"/>
      <c r="DK117" s="859"/>
      <c r="DL117" s="860" t="s">
        <v>386</v>
      </c>
      <c r="DM117" s="858"/>
      <c r="DN117" s="858"/>
      <c r="DO117" s="858"/>
      <c r="DP117" s="859"/>
      <c r="DQ117" s="860" t="s">
        <v>386</v>
      </c>
      <c r="DR117" s="858"/>
      <c r="DS117" s="858"/>
      <c r="DT117" s="858"/>
      <c r="DU117" s="859"/>
      <c r="DV117" s="905" t="s">
        <v>386</v>
      </c>
      <c r="DW117" s="906"/>
      <c r="DX117" s="906"/>
      <c r="DY117" s="906"/>
      <c r="DZ117" s="907"/>
    </row>
    <row r="118" spans="1:130" s="246" customFormat="1" ht="26.25" customHeight="1">
      <c r="A118" s="982" t="s">
        <v>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423</v>
      </c>
      <c r="AB118" s="983"/>
      <c r="AC118" s="983"/>
      <c r="AD118" s="983"/>
      <c r="AE118" s="984"/>
      <c r="AF118" s="985" t="s">
        <v>303</v>
      </c>
      <c r="AG118" s="983"/>
      <c r="AH118" s="983"/>
      <c r="AI118" s="983"/>
      <c r="AJ118" s="984"/>
      <c r="AK118" s="985" t="s">
        <v>302</v>
      </c>
      <c r="AL118" s="983"/>
      <c r="AM118" s="983"/>
      <c r="AN118" s="983"/>
      <c r="AO118" s="984"/>
      <c r="AP118" s="986" t="s">
        <v>424</v>
      </c>
      <c r="AQ118" s="987"/>
      <c r="AR118" s="987"/>
      <c r="AS118" s="987"/>
      <c r="AT118" s="988"/>
      <c r="AU118" s="1017"/>
      <c r="AV118" s="1018"/>
      <c r="AW118" s="1018"/>
      <c r="AX118" s="1018"/>
      <c r="AY118" s="1018"/>
      <c r="AZ118" s="960" t="s">
        <v>453</v>
      </c>
      <c r="BA118" s="961"/>
      <c r="BB118" s="961"/>
      <c r="BC118" s="961"/>
      <c r="BD118" s="961"/>
      <c r="BE118" s="961"/>
      <c r="BF118" s="961"/>
      <c r="BG118" s="961"/>
      <c r="BH118" s="961"/>
      <c r="BI118" s="961"/>
      <c r="BJ118" s="961"/>
      <c r="BK118" s="961"/>
      <c r="BL118" s="961"/>
      <c r="BM118" s="961"/>
      <c r="BN118" s="961"/>
      <c r="BO118" s="961"/>
      <c r="BP118" s="962"/>
      <c r="BQ118" s="963" t="s">
        <v>430</v>
      </c>
      <c r="BR118" s="926"/>
      <c r="BS118" s="926"/>
      <c r="BT118" s="926"/>
      <c r="BU118" s="926"/>
      <c r="BV118" s="926" t="s">
        <v>430</v>
      </c>
      <c r="BW118" s="926"/>
      <c r="BX118" s="926"/>
      <c r="BY118" s="926"/>
      <c r="BZ118" s="926"/>
      <c r="CA118" s="926" t="s">
        <v>173</v>
      </c>
      <c r="CB118" s="926"/>
      <c r="CC118" s="926"/>
      <c r="CD118" s="926"/>
      <c r="CE118" s="926"/>
      <c r="CF118" s="956" t="s">
        <v>386</v>
      </c>
      <c r="CG118" s="957"/>
      <c r="CH118" s="957"/>
      <c r="CI118" s="957"/>
      <c r="CJ118" s="957"/>
      <c r="CK118" s="1012"/>
      <c r="CL118" s="899"/>
      <c r="CM118" s="902" t="s">
        <v>454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430</v>
      </c>
      <c r="DH118" s="858"/>
      <c r="DI118" s="858"/>
      <c r="DJ118" s="858"/>
      <c r="DK118" s="859"/>
      <c r="DL118" s="860" t="s">
        <v>430</v>
      </c>
      <c r="DM118" s="858"/>
      <c r="DN118" s="858"/>
      <c r="DO118" s="858"/>
      <c r="DP118" s="859"/>
      <c r="DQ118" s="860" t="s">
        <v>386</v>
      </c>
      <c r="DR118" s="858"/>
      <c r="DS118" s="858"/>
      <c r="DT118" s="858"/>
      <c r="DU118" s="859"/>
      <c r="DV118" s="905" t="s">
        <v>386</v>
      </c>
      <c r="DW118" s="906"/>
      <c r="DX118" s="906"/>
      <c r="DY118" s="906"/>
      <c r="DZ118" s="907"/>
    </row>
    <row r="119" spans="1:130" s="246" customFormat="1" ht="26.25" customHeight="1">
      <c r="A119" s="896" t="s">
        <v>428</v>
      </c>
      <c r="B119" s="897"/>
      <c r="C119" s="972" t="s">
        <v>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430</v>
      </c>
      <c r="AB119" s="976"/>
      <c r="AC119" s="976"/>
      <c r="AD119" s="976"/>
      <c r="AE119" s="977"/>
      <c r="AF119" s="978" t="s">
        <v>430</v>
      </c>
      <c r="AG119" s="976"/>
      <c r="AH119" s="976"/>
      <c r="AI119" s="976"/>
      <c r="AJ119" s="977"/>
      <c r="AK119" s="978" t="s">
        <v>173</v>
      </c>
      <c r="AL119" s="976"/>
      <c r="AM119" s="976"/>
      <c r="AN119" s="976"/>
      <c r="AO119" s="977"/>
      <c r="AP119" s="979" t="s">
        <v>173</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455</v>
      </c>
      <c r="BP119" s="959"/>
      <c r="BQ119" s="963">
        <v>7782567</v>
      </c>
      <c r="BR119" s="926"/>
      <c r="BS119" s="926"/>
      <c r="BT119" s="926"/>
      <c r="BU119" s="926"/>
      <c r="BV119" s="926">
        <v>7771137</v>
      </c>
      <c r="BW119" s="926"/>
      <c r="BX119" s="926"/>
      <c r="BY119" s="926"/>
      <c r="BZ119" s="926"/>
      <c r="CA119" s="926">
        <v>7979205</v>
      </c>
      <c r="CB119" s="926"/>
      <c r="CC119" s="926"/>
      <c r="CD119" s="926"/>
      <c r="CE119" s="926"/>
      <c r="CF119" s="824"/>
      <c r="CG119" s="825"/>
      <c r="CH119" s="825"/>
      <c r="CI119" s="825"/>
      <c r="CJ119" s="915"/>
      <c r="CK119" s="1013"/>
      <c r="CL119" s="901"/>
      <c r="CM119" s="919" t="s">
        <v>456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173</v>
      </c>
      <c r="DH119" s="841"/>
      <c r="DI119" s="841"/>
      <c r="DJ119" s="841"/>
      <c r="DK119" s="842"/>
      <c r="DL119" s="843" t="s">
        <v>173</v>
      </c>
      <c r="DM119" s="841"/>
      <c r="DN119" s="841"/>
      <c r="DO119" s="841"/>
      <c r="DP119" s="842"/>
      <c r="DQ119" s="843" t="s">
        <v>173</v>
      </c>
      <c r="DR119" s="841"/>
      <c r="DS119" s="841"/>
      <c r="DT119" s="841"/>
      <c r="DU119" s="842"/>
      <c r="DV119" s="929" t="s">
        <v>173</v>
      </c>
      <c r="DW119" s="930"/>
      <c r="DX119" s="930"/>
      <c r="DY119" s="930"/>
      <c r="DZ119" s="931"/>
    </row>
    <row r="120" spans="1:130" s="246" customFormat="1" ht="26.25" customHeight="1">
      <c r="A120" s="898"/>
      <c r="B120" s="899"/>
      <c r="C120" s="902" t="s">
        <v>433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173</v>
      </c>
      <c r="AB120" s="858"/>
      <c r="AC120" s="858"/>
      <c r="AD120" s="858"/>
      <c r="AE120" s="859"/>
      <c r="AF120" s="860" t="s">
        <v>173</v>
      </c>
      <c r="AG120" s="858"/>
      <c r="AH120" s="858"/>
      <c r="AI120" s="858"/>
      <c r="AJ120" s="859"/>
      <c r="AK120" s="860" t="s">
        <v>173</v>
      </c>
      <c r="AL120" s="858"/>
      <c r="AM120" s="858"/>
      <c r="AN120" s="858"/>
      <c r="AO120" s="859"/>
      <c r="AP120" s="905" t="s">
        <v>173</v>
      </c>
      <c r="AQ120" s="906"/>
      <c r="AR120" s="906"/>
      <c r="AS120" s="906"/>
      <c r="AT120" s="907"/>
      <c r="AU120" s="964" t="s">
        <v>457</v>
      </c>
      <c r="AV120" s="965"/>
      <c r="AW120" s="965"/>
      <c r="AX120" s="965"/>
      <c r="AY120" s="966"/>
      <c r="AZ120" s="941" t="s">
        <v>458</v>
      </c>
      <c r="BA120" s="886"/>
      <c r="BB120" s="886"/>
      <c r="BC120" s="886"/>
      <c r="BD120" s="886"/>
      <c r="BE120" s="886"/>
      <c r="BF120" s="886"/>
      <c r="BG120" s="886"/>
      <c r="BH120" s="886"/>
      <c r="BI120" s="886"/>
      <c r="BJ120" s="886"/>
      <c r="BK120" s="886"/>
      <c r="BL120" s="886"/>
      <c r="BM120" s="886"/>
      <c r="BN120" s="886"/>
      <c r="BO120" s="886"/>
      <c r="BP120" s="887"/>
      <c r="BQ120" s="942">
        <v>1896540</v>
      </c>
      <c r="BR120" s="923"/>
      <c r="BS120" s="923"/>
      <c r="BT120" s="923"/>
      <c r="BU120" s="923"/>
      <c r="BV120" s="923">
        <v>2394444</v>
      </c>
      <c r="BW120" s="923"/>
      <c r="BX120" s="923"/>
      <c r="BY120" s="923"/>
      <c r="BZ120" s="923"/>
      <c r="CA120" s="923">
        <v>2226375</v>
      </c>
      <c r="CB120" s="923"/>
      <c r="CC120" s="923"/>
      <c r="CD120" s="923"/>
      <c r="CE120" s="923"/>
      <c r="CF120" s="947">
        <v>107.8</v>
      </c>
      <c r="CG120" s="948"/>
      <c r="CH120" s="948"/>
      <c r="CI120" s="948"/>
      <c r="CJ120" s="948"/>
      <c r="CK120" s="949" t="s">
        <v>459</v>
      </c>
      <c r="CL120" s="933"/>
      <c r="CM120" s="933"/>
      <c r="CN120" s="933"/>
      <c r="CO120" s="934"/>
      <c r="CP120" s="953" t="s">
        <v>460</v>
      </c>
      <c r="CQ120" s="954"/>
      <c r="CR120" s="954"/>
      <c r="CS120" s="954"/>
      <c r="CT120" s="954"/>
      <c r="CU120" s="954"/>
      <c r="CV120" s="954"/>
      <c r="CW120" s="954"/>
      <c r="CX120" s="954"/>
      <c r="CY120" s="954"/>
      <c r="CZ120" s="954"/>
      <c r="DA120" s="954"/>
      <c r="DB120" s="954"/>
      <c r="DC120" s="954"/>
      <c r="DD120" s="954"/>
      <c r="DE120" s="954"/>
      <c r="DF120" s="955"/>
      <c r="DG120" s="942">
        <v>1457775</v>
      </c>
      <c r="DH120" s="923"/>
      <c r="DI120" s="923"/>
      <c r="DJ120" s="923"/>
      <c r="DK120" s="923"/>
      <c r="DL120" s="923">
        <v>1381750</v>
      </c>
      <c r="DM120" s="923"/>
      <c r="DN120" s="923"/>
      <c r="DO120" s="923"/>
      <c r="DP120" s="923"/>
      <c r="DQ120" s="923">
        <v>1289079</v>
      </c>
      <c r="DR120" s="923"/>
      <c r="DS120" s="923"/>
      <c r="DT120" s="923"/>
      <c r="DU120" s="923"/>
      <c r="DV120" s="924">
        <v>62.4</v>
      </c>
      <c r="DW120" s="924"/>
      <c r="DX120" s="924"/>
      <c r="DY120" s="924"/>
      <c r="DZ120" s="925"/>
    </row>
    <row r="121" spans="1:130" s="246" customFormat="1" ht="26.25" customHeight="1">
      <c r="A121" s="898"/>
      <c r="B121" s="899"/>
      <c r="C121" s="944" t="s">
        <v>461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173</v>
      </c>
      <c r="AB121" s="858"/>
      <c r="AC121" s="858"/>
      <c r="AD121" s="858"/>
      <c r="AE121" s="859"/>
      <c r="AF121" s="860" t="s">
        <v>430</v>
      </c>
      <c r="AG121" s="858"/>
      <c r="AH121" s="858"/>
      <c r="AI121" s="858"/>
      <c r="AJ121" s="859"/>
      <c r="AK121" s="860" t="s">
        <v>173</v>
      </c>
      <c r="AL121" s="858"/>
      <c r="AM121" s="858"/>
      <c r="AN121" s="858"/>
      <c r="AO121" s="859"/>
      <c r="AP121" s="905" t="s">
        <v>173</v>
      </c>
      <c r="AQ121" s="906"/>
      <c r="AR121" s="906"/>
      <c r="AS121" s="906"/>
      <c r="AT121" s="907"/>
      <c r="AU121" s="967"/>
      <c r="AV121" s="968"/>
      <c r="AW121" s="968"/>
      <c r="AX121" s="968"/>
      <c r="AY121" s="969"/>
      <c r="AZ121" s="893" t="s">
        <v>462</v>
      </c>
      <c r="BA121" s="828"/>
      <c r="BB121" s="828"/>
      <c r="BC121" s="828"/>
      <c r="BD121" s="828"/>
      <c r="BE121" s="828"/>
      <c r="BF121" s="828"/>
      <c r="BG121" s="828"/>
      <c r="BH121" s="828"/>
      <c r="BI121" s="828"/>
      <c r="BJ121" s="828"/>
      <c r="BK121" s="828"/>
      <c r="BL121" s="828"/>
      <c r="BM121" s="828"/>
      <c r="BN121" s="828"/>
      <c r="BO121" s="828"/>
      <c r="BP121" s="829"/>
      <c r="BQ121" s="894">
        <v>59589</v>
      </c>
      <c r="BR121" s="895"/>
      <c r="BS121" s="895"/>
      <c r="BT121" s="895"/>
      <c r="BU121" s="895"/>
      <c r="BV121" s="895">
        <v>53392</v>
      </c>
      <c r="BW121" s="895"/>
      <c r="BX121" s="895"/>
      <c r="BY121" s="895"/>
      <c r="BZ121" s="895"/>
      <c r="CA121" s="895">
        <v>45329</v>
      </c>
      <c r="CB121" s="895"/>
      <c r="CC121" s="895"/>
      <c r="CD121" s="895"/>
      <c r="CE121" s="895"/>
      <c r="CF121" s="956">
        <v>2.2000000000000002</v>
      </c>
      <c r="CG121" s="957"/>
      <c r="CH121" s="957"/>
      <c r="CI121" s="957"/>
      <c r="CJ121" s="957"/>
      <c r="CK121" s="950"/>
      <c r="CL121" s="936"/>
      <c r="CM121" s="936"/>
      <c r="CN121" s="936"/>
      <c r="CO121" s="937"/>
      <c r="CP121" s="916" t="s">
        <v>403</v>
      </c>
      <c r="CQ121" s="917"/>
      <c r="CR121" s="917"/>
      <c r="CS121" s="917"/>
      <c r="CT121" s="917"/>
      <c r="CU121" s="917"/>
      <c r="CV121" s="917"/>
      <c r="CW121" s="917"/>
      <c r="CX121" s="917"/>
      <c r="CY121" s="917"/>
      <c r="CZ121" s="917"/>
      <c r="DA121" s="917"/>
      <c r="DB121" s="917"/>
      <c r="DC121" s="917"/>
      <c r="DD121" s="917"/>
      <c r="DE121" s="917"/>
      <c r="DF121" s="918"/>
      <c r="DG121" s="894">
        <v>1386965</v>
      </c>
      <c r="DH121" s="895"/>
      <c r="DI121" s="895"/>
      <c r="DJ121" s="895"/>
      <c r="DK121" s="895"/>
      <c r="DL121" s="895">
        <v>1323454</v>
      </c>
      <c r="DM121" s="895"/>
      <c r="DN121" s="895"/>
      <c r="DO121" s="895"/>
      <c r="DP121" s="895"/>
      <c r="DQ121" s="895">
        <v>1233213</v>
      </c>
      <c r="DR121" s="895"/>
      <c r="DS121" s="895"/>
      <c r="DT121" s="895"/>
      <c r="DU121" s="895"/>
      <c r="DV121" s="872">
        <v>59.7</v>
      </c>
      <c r="DW121" s="872"/>
      <c r="DX121" s="872"/>
      <c r="DY121" s="872"/>
      <c r="DZ121" s="873"/>
    </row>
    <row r="122" spans="1:130" s="246" customFormat="1" ht="26.25" customHeight="1">
      <c r="A122" s="898"/>
      <c r="B122" s="899"/>
      <c r="C122" s="902" t="s">
        <v>443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173</v>
      </c>
      <c r="AB122" s="858"/>
      <c r="AC122" s="858"/>
      <c r="AD122" s="858"/>
      <c r="AE122" s="859"/>
      <c r="AF122" s="860" t="s">
        <v>173</v>
      </c>
      <c r="AG122" s="858"/>
      <c r="AH122" s="858"/>
      <c r="AI122" s="858"/>
      <c r="AJ122" s="859"/>
      <c r="AK122" s="860" t="s">
        <v>430</v>
      </c>
      <c r="AL122" s="858"/>
      <c r="AM122" s="858"/>
      <c r="AN122" s="858"/>
      <c r="AO122" s="859"/>
      <c r="AP122" s="905" t="s">
        <v>430</v>
      </c>
      <c r="AQ122" s="906"/>
      <c r="AR122" s="906"/>
      <c r="AS122" s="906"/>
      <c r="AT122" s="907"/>
      <c r="AU122" s="967"/>
      <c r="AV122" s="968"/>
      <c r="AW122" s="968"/>
      <c r="AX122" s="968"/>
      <c r="AY122" s="969"/>
      <c r="AZ122" s="960" t="s">
        <v>463</v>
      </c>
      <c r="BA122" s="961"/>
      <c r="BB122" s="961"/>
      <c r="BC122" s="961"/>
      <c r="BD122" s="961"/>
      <c r="BE122" s="961"/>
      <c r="BF122" s="961"/>
      <c r="BG122" s="961"/>
      <c r="BH122" s="961"/>
      <c r="BI122" s="961"/>
      <c r="BJ122" s="961"/>
      <c r="BK122" s="961"/>
      <c r="BL122" s="961"/>
      <c r="BM122" s="961"/>
      <c r="BN122" s="961"/>
      <c r="BO122" s="961"/>
      <c r="BP122" s="962"/>
      <c r="BQ122" s="963">
        <v>5018196</v>
      </c>
      <c r="BR122" s="926"/>
      <c r="BS122" s="926"/>
      <c r="BT122" s="926"/>
      <c r="BU122" s="926"/>
      <c r="BV122" s="926">
        <v>5000261</v>
      </c>
      <c r="BW122" s="926"/>
      <c r="BX122" s="926"/>
      <c r="BY122" s="926"/>
      <c r="BZ122" s="926"/>
      <c r="CA122" s="926">
        <v>5149365</v>
      </c>
      <c r="CB122" s="926"/>
      <c r="CC122" s="926"/>
      <c r="CD122" s="926"/>
      <c r="CE122" s="926"/>
      <c r="CF122" s="927">
        <v>249.4</v>
      </c>
      <c r="CG122" s="928"/>
      <c r="CH122" s="928"/>
      <c r="CI122" s="928"/>
      <c r="CJ122" s="928"/>
      <c r="CK122" s="950"/>
      <c r="CL122" s="936"/>
      <c r="CM122" s="936"/>
      <c r="CN122" s="936"/>
      <c r="CO122" s="937"/>
      <c r="CP122" s="916" t="s">
        <v>464</v>
      </c>
      <c r="CQ122" s="917"/>
      <c r="CR122" s="917"/>
      <c r="CS122" s="917"/>
      <c r="CT122" s="917"/>
      <c r="CU122" s="917"/>
      <c r="CV122" s="917"/>
      <c r="CW122" s="917"/>
      <c r="CX122" s="917"/>
      <c r="CY122" s="917"/>
      <c r="CZ122" s="917"/>
      <c r="DA122" s="917"/>
      <c r="DB122" s="917"/>
      <c r="DC122" s="917"/>
      <c r="DD122" s="917"/>
      <c r="DE122" s="917"/>
      <c r="DF122" s="918"/>
      <c r="DG122" s="894" t="s">
        <v>430</v>
      </c>
      <c r="DH122" s="895"/>
      <c r="DI122" s="895"/>
      <c r="DJ122" s="895"/>
      <c r="DK122" s="895"/>
      <c r="DL122" s="895">
        <v>675726</v>
      </c>
      <c r="DM122" s="895"/>
      <c r="DN122" s="895"/>
      <c r="DO122" s="895"/>
      <c r="DP122" s="895"/>
      <c r="DQ122" s="895">
        <v>697864</v>
      </c>
      <c r="DR122" s="895"/>
      <c r="DS122" s="895"/>
      <c r="DT122" s="895"/>
      <c r="DU122" s="895"/>
      <c r="DV122" s="872">
        <v>33.799999999999997</v>
      </c>
      <c r="DW122" s="872"/>
      <c r="DX122" s="872"/>
      <c r="DY122" s="872"/>
      <c r="DZ122" s="873"/>
    </row>
    <row r="123" spans="1:130" s="246" customFormat="1" ht="26.25" customHeight="1">
      <c r="A123" s="898"/>
      <c r="B123" s="899"/>
      <c r="C123" s="902" t="s">
        <v>449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430</v>
      </c>
      <c r="AB123" s="858"/>
      <c r="AC123" s="858"/>
      <c r="AD123" s="858"/>
      <c r="AE123" s="859"/>
      <c r="AF123" s="860">
        <v>2000</v>
      </c>
      <c r="AG123" s="858"/>
      <c r="AH123" s="858"/>
      <c r="AI123" s="858"/>
      <c r="AJ123" s="859"/>
      <c r="AK123" s="860">
        <v>2000</v>
      </c>
      <c r="AL123" s="858"/>
      <c r="AM123" s="858"/>
      <c r="AN123" s="858"/>
      <c r="AO123" s="859"/>
      <c r="AP123" s="905">
        <v>0.1</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465</v>
      </c>
      <c r="BP123" s="959"/>
      <c r="BQ123" s="913">
        <v>6974325</v>
      </c>
      <c r="BR123" s="914"/>
      <c r="BS123" s="914"/>
      <c r="BT123" s="914"/>
      <c r="BU123" s="914"/>
      <c r="BV123" s="914">
        <v>7448097</v>
      </c>
      <c r="BW123" s="914"/>
      <c r="BX123" s="914"/>
      <c r="BY123" s="914"/>
      <c r="BZ123" s="914"/>
      <c r="CA123" s="914">
        <v>7421069</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c r="A124" s="898"/>
      <c r="B124" s="899"/>
      <c r="C124" s="902" t="s">
        <v>452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386</v>
      </c>
      <c r="AB124" s="858"/>
      <c r="AC124" s="858"/>
      <c r="AD124" s="858"/>
      <c r="AE124" s="859"/>
      <c r="AF124" s="860" t="s">
        <v>173</v>
      </c>
      <c r="AG124" s="858"/>
      <c r="AH124" s="858"/>
      <c r="AI124" s="858"/>
      <c r="AJ124" s="859"/>
      <c r="AK124" s="860" t="s">
        <v>386</v>
      </c>
      <c r="AL124" s="858"/>
      <c r="AM124" s="858"/>
      <c r="AN124" s="858"/>
      <c r="AO124" s="859"/>
      <c r="AP124" s="905" t="s">
        <v>386</v>
      </c>
      <c r="AQ124" s="906"/>
      <c r="AR124" s="906"/>
      <c r="AS124" s="906"/>
      <c r="AT124" s="907"/>
      <c r="AU124" s="908" t="s">
        <v>466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37.700000000000003</v>
      </c>
      <c r="BR124" s="912"/>
      <c r="BS124" s="912"/>
      <c r="BT124" s="912"/>
      <c r="BU124" s="912"/>
      <c r="BV124" s="912">
        <v>15.4</v>
      </c>
      <c r="BW124" s="912"/>
      <c r="BX124" s="912"/>
      <c r="BY124" s="912"/>
      <c r="BZ124" s="912"/>
      <c r="CA124" s="912">
        <v>27</v>
      </c>
      <c r="CB124" s="912"/>
      <c r="CC124" s="912"/>
      <c r="CD124" s="912"/>
      <c r="CE124" s="912"/>
      <c r="CF124" s="802"/>
      <c r="CG124" s="803"/>
      <c r="CH124" s="803"/>
      <c r="CI124" s="803"/>
      <c r="CJ124" s="943"/>
      <c r="CK124" s="951"/>
      <c r="CL124" s="951"/>
      <c r="CM124" s="951"/>
      <c r="CN124" s="951"/>
      <c r="CO124" s="952"/>
      <c r="CP124" s="916" t="s">
        <v>467</v>
      </c>
      <c r="CQ124" s="917"/>
      <c r="CR124" s="917"/>
      <c r="CS124" s="917"/>
      <c r="CT124" s="917"/>
      <c r="CU124" s="917"/>
      <c r="CV124" s="917"/>
      <c r="CW124" s="917"/>
      <c r="CX124" s="917"/>
      <c r="CY124" s="917"/>
      <c r="CZ124" s="917"/>
      <c r="DA124" s="917"/>
      <c r="DB124" s="917"/>
      <c r="DC124" s="917"/>
      <c r="DD124" s="917"/>
      <c r="DE124" s="917"/>
      <c r="DF124" s="918"/>
      <c r="DG124" s="840">
        <v>565153</v>
      </c>
      <c r="DH124" s="841"/>
      <c r="DI124" s="841"/>
      <c r="DJ124" s="841"/>
      <c r="DK124" s="842"/>
      <c r="DL124" s="843" t="s">
        <v>386</v>
      </c>
      <c r="DM124" s="841"/>
      <c r="DN124" s="841"/>
      <c r="DO124" s="841"/>
      <c r="DP124" s="842"/>
      <c r="DQ124" s="843" t="s">
        <v>386</v>
      </c>
      <c r="DR124" s="841"/>
      <c r="DS124" s="841"/>
      <c r="DT124" s="841"/>
      <c r="DU124" s="842"/>
      <c r="DV124" s="929" t="s">
        <v>468</v>
      </c>
      <c r="DW124" s="930"/>
      <c r="DX124" s="930"/>
      <c r="DY124" s="930"/>
      <c r="DZ124" s="931"/>
    </row>
    <row r="125" spans="1:130" s="246" customFormat="1" ht="26.25" customHeight="1">
      <c r="A125" s="898"/>
      <c r="B125" s="899"/>
      <c r="C125" s="902" t="s">
        <v>454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173</v>
      </c>
      <c r="AB125" s="858"/>
      <c r="AC125" s="858"/>
      <c r="AD125" s="858"/>
      <c r="AE125" s="859"/>
      <c r="AF125" s="860" t="s">
        <v>386</v>
      </c>
      <c r="AG125" s="858"/>
      <c r="AH125" s="858"/>
      <c r="AI125" s="858"/>
      <c r="AJ125" s="859"/>
      <c r="AK125" s="860" t="s">
        <v>386</v>
      </c>
      <c r="AL125" s="858"/>
      <c r="AM125" s="858"/>
      <c r="AN125" s="858"/>
      <c r="AO125" s="859"/>
      <c r="AP125" s="905" t="s">
        <v>386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469</v>
      </c>
      <c r="CL125" s="933"/>
      <c r="CM125" s="933"/>
      <c r="CN125" s="933"/>
      <c r="CO125" s="934"/>
      <c r="CP125" s="941" t="s">
        <v>470</v>
      </c>
      <c r="CQ125" s="886"/>
      <c r="CR125" s="886"/>
      <c r="CS125" s="886"/>
      <c r="CT125" s="886"/>
      <c r="CU125" s="886"/>
      <c r="CV125" s="886"/>
      <c r="CW125" s="886"/>
      <c r="CX125" s="886"/>
      <c r="CY125" s="886"/>
      <c r="CZ125" s="886"/>
      <c r="DA125" s="886"/>
      <c r="DB125" s="886"/>
      <c r="DC125" s="886"/>
      <c r="DD125" s="886"/>
      <c r="DE125" s="886"/>
      <c r="DF125" s="887"/>
      <c r="DG125" s="942" t="s">
        <v>386</v>
      </c>
      <c r="DH125" s="923"/>
      <c r="DI125" s="923"/>
      <c r="DJ125" s="923"/>
      <c r="DK125" s="923"/>
      <c r="DL125" s="923" t="s">
        <v>173</v>
      </c>
      <c r="DM125" s="923"/>
      <c r="DN125" s="923"/>
      <c r="DO125" s="923"/>
      <c r="DP125" s="923"/>
      <c r="DQ125" s="923" t="s">
        <v>173</v>
      </c>
      <c r="DR125" s="923"/>
      <c r="DS125" s="923"/>
      <c r="DT125" s="923"/>
      <c r="DU125" s="923"/>
      <c r="DV125" s="924" t="s">
        <v>386</v>
      </c>
      <c r="DW125" s="924"/>
      <c r="DX125" s="924"/>
      <c r="DY125" s="924"/>
      <c r="DZ125" s="925"/>
    </row>
    <row r="126" spans="1:130" s="246" customFormat="1" ht="26.25" customHeight="1" thickBot="1">
      <c r="A126" s="898"/>
      <c r="B126" s="899"/>
      <c r="C126" s="902" t="s">
        <v>456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386</v>
      </c>
      <c r="AB126" s="858"/>
      <c r="AC126" s="858"/>
      <c r="AD126" s="858"/>
      <c r="AE126" s="859"/>
      <c r="AF126" s="860" t="s">
        <v>173</v>
      </c>
      <c r="AG126" s="858"/>
      <c r="AH126" s="858"/>
      <c r="AI126" s="858"/>
      <c r="AJ126" s="859"/>
      <c r="AK126" s="860" t="s">
        <v>468</v>
      </c>
      <c r="AL126" s="858"/>
      <c r="AM126" s="858"/>
      <c r="AN126" s="858"/>
      <c r="AO126" s="859"/>
      <c r="AP126" s="905" t="s">
        <v>386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471</v>
      </c>
      <c r="CQ126" s="828"/>
      <c r="CR126" s="828"/>
      <c r="CS126" s="828"/>
      <c r="CT126" s="828"/>
      <c r="CU126" s="828"/>
      <c r="CV126" s="828"/>
      <c r="CW126" s="828"/>
      <c r="CX126" s="828"/>
      <c r="CY126" s="828"/>
      <c r="CZ126" s="828"/>
      <c r="DA126" s="828"/>
      <c r="DB126" s="828"/>
      <c r="DC126" s="828"/>
      <c r="DD126" s="828"/>
      <c r="DE126" s="828"/>
      <c r="DF126" s="829"/>
      <c r="DG126" s="894" t="s">
        <v>173</v>
      </c>
      <c r="DH126" s="895"/>
      <c r="DI126" s="895"/>
      <c r="DJ126" s="895"/>
      <c r="DK126" s="895"/>
      <c r="DL126" s="895" t="s">
        <v>173</v>
      </c>
      <c r="DM126" s="895"/>
      <c r="DN126" s="895"/>
      <c r="DO126" s="895"/>
      <c r="DP126" s="895"/>
      <c r="DQ126" s="895" t="s">
        <v>386</v>
      </c>
      <c r="DR126" s="895"/>
      <c r="DS126" s="895"/>
      <c r="DT126" s="895"/>
      <c r="DU126" s="895"/>
      <c r="DV126" s="872" t="s">
        <v>386</v>
      </c>
      <c r="DW126" s="872"/>
      <c r="DX126" s="872"/>
      <c r="DY126" s="872"/>
      <c r="DZ126" s="873"/>
    </row>
    <row r="127" spans="1:130" s="246" customFormat="1" ht="26.25" customHeight="1">
      <c r="A127" s="900"/>
      <c r="B127" s="901"/>
      <c r="C127" s="919" t="s">
        <v>472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173</v>
      </c>
      <c r="AB127" s="858"/>
      <c r="AC127" s="858"/>
      <c r="AD127" s="858"/>
      <c r="AE127" s="859"/>
      <c r="AF127" s="860" t="s">
        <v>386</v>
      </c>
      <c r="AG127" s="858"/>
      <c r="AH127" s="858"/>
      <c r="AI127" s="858"/>
      <c r="AJ127" s="859"/>
      <c r="AK127" s="860" t="s">
        <v>173</v>
      </c>
      <c r="AL127" s="858"/>
      <c r="AM127" s="858"/>
      <c r="AN127" s="858"/>
      <c r="AO127" s="859"/>
      <c r="AP127" s="905" t="s">
        <v>386</v>
      </c>
      <c r="AQ127" s="906"/>
      <c r="AR127" s="906"/>
      <c r="AS127" s="906"/>
      <c r="AT127" s="907"/>
      <c r="AU127" s="282"/>
      <c r="AV127" s="282"/>
      <c r="AW127" s="282"/>
      <c r="AX127" s="922" t="s">
        <v>473</v>
      </c>
      <c r="AY127" s="890"/>
      <c r="AZ127" s="890"/>
      <c r="BA127" s="890"/>
      <c r="BB127" s="890"/>
      <c r="BC127" s="890"/>
      <c r="BD127" s="890"/>
      <c r="BE127" s="891"/>
      <c r="BF127" s="889" t="s">
        <v>474</v>
      </c>
      <c r="BG127" s="890"/>
      <c r="BH127" s="890"/>
      <c r="BI127" s="890"/>
      <c r="BJ127" s="890"/>
      <c r="BK127" s="890"/>
      <c r="BL127" s="891"/>
      <c r="BM127" s="889" t="s">
        <v>475</v>
      </c>
      <c r="BN127" s="890"/>
      <c r="BO127" s="890"/>
      <c r="BP127" s="890"/>
      <c r="BQ127" s="890"/>
      <c r="BR127" s="890"/>
      <c r="BS127" s="891"/>
      <c r="BT127" s="889" t="s">
        <v>476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477</v>
      </c>
      <c r="CQ127" s="828"/>
      <c r="CR127" s="828"/>
      <c r="CS127" s="828"/>
      <c r="CT127" s="828"/>
      <c r="CU127" s="828"/>
      <c r="CV127" s="828"/>
      <c r="CW127" s="828"/>
      <c r="CX127" s="828"/>
      <c r="CY127" s="828"/>
      <c r="CZ127" s="828"/>
      <c r="DA127" s="828"/>
      <c r="DB127" s="828"/>
      <c r="DC127" s="828"/>
      <c r="DD127" s="828"/>
      <c r="DE127" s="828"/>
      <c r="DF127" s="829"/>
      <c r="DG127" s="894" t="s">
        <v>173</v>
      </c>
      <c r="DH127" s="895"/>
      <c r="DI127" s="895"/>
      <c r="DJ127" s="895"/>
      <c r="DK127" s="895"/>
      <c r="DL127" s="895" t="s">
        <v>386</v>
      </c>
      <c r="DM127" s="895"/>
      <c r="DN127" s="895"/>
      <c r="DO127" s="895"/>
      <c r="DP127" s="895"/>
      <c r="DQ127" s="895" t="s">
        <v>173</v>
      </c>
      <c r="DR127" s="895"/>
      <c r="DS127" s="895"/>
      <c r="DT127" s="895"/>
      <c r="DU127" s="895"/>
      <c r="DV127" s="872" t="s">
        <v>386</v>
      </c>
      <c r="DW127" s="872"/>
      <c r="DX127" s="872"/>
      <c r="DY127" s="872"/>
      <c r="DZ127" s="873"/>
    </row>
    <row r="128" spans="1:130" s="246" customFormat="1" ht="26.25" customHeight="1" thickBot="1">
      <c r="A128" s="874" t="s">
        <v>478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479</v>
      </c>
      <c r="X128" s="876"/>
      <c r="Y128" s="876"/>
      <c r="Z128" s="877"/>
      <c r="AA128" s="878">
        <v>6771</v>
      </c>
      <c r="AB128" s="879"/>
      <c r="AC128" s="879"/>
      <c r="AD128" s="879"/>
      <c r="AE128" s="880"/>
      <c r="AF128" s="881">
        <v>6768</v>
      </c>
      <c r="AG128" s="879"/>
      <c r="AH128" s="879"/>
      <c r="AI128" s="879"/>
      <c r="AJ128" s="880"/>
      <c r="AK128" s="881">
        <v>6691</v>
      </c>
      <c r="AL128" s="879"/>
      <c r="AM128" s="879"/>
      <c r="AN128" s="879"/>
      <c r="AO128" s="880"/>
      <c r="AP128" s="882"/>
      <c r="AQ128" s="883"/>
      <c r="AR128" s="883"/>
      <c r="AS128" s="883"/>
      <c r="AT128" s="884"/>
      <c r="AU128" s="282"/>
      <c r="AV128" s="282"/>
      <c r="AW128" s="282"/>
      <c r="AX128" s="885" t="s">
        <v>480</v>
      </c>
      <c r="AY128" s="886"/>
      <c r="AZ128" s="886"/>
      <c r="BA128" s="886"/>
      <c r="BB128" s="886"/>
      <c r="BC128" s="886"/>
      <c r="BD128" s="886"/>
      <c r="BE128" s="887"/>
      <c r="BF128" s="864" t="s">
        <v>173</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481</v>
      </c>
      <c r="CQ128" s="806"/>
      <c r="CR128" s="806"/>
      <c r="CS128" s="806"/>
      <c r="CT128" s="806"/>
      <c r="CU128" s="806"/>
      <c r="CV128" s="806"/>
      <c r="CW128" s="806"/>
      <c r="CX128" s="806"/>
      <c r="CY128" s="806"/>
      <c r="CZ128" s="806"/>
      <c r="DA128" s="806"/>
      <c r="DB128" s="806"/>
      <c r="DC128" s="806"/>
      <c r="DD128" s="806"/>
      <c r="DE128" s="806"/>
      <c r="DF128" s="807"/>
      <c r="DG128" s="868" t="s">
        <v>173</v>
      </c>
      <c r="DH128" s="869"/>
      <c r="DI128" s="869"/>
      <c r="DJ128" s="869"/>
      <c r="DK128" s="869"/>
      <c r="DL128" s="869" t="s">
        <v>386</v>
      </c>
      <c r="DM128" s="869"/>
      <c r="DN128" s="869"/>
      <c r="DO128" s="869"/>
      <c r="DP128" s="869"/>
      <c r="DQ128" s="869" t="s">
        <v>386</v>
      </c>
      <c r="DR128" s="869"/>
      <c r="DS128" s="869"/>
      <c r="DT128" s="869"/>
      <c r="DU128" s="869"/>
      <c r="DV128" s="870" t="s">
        <v>173</v>
      </c>
      <c r="DW128" s="870"/>
      <c r="DX128" s="870"/>
      <c r="DY128" s="870"/>
      <c r="DZ128" s="871"/>
    </row>
    <row r="129" spans="1:131" s="246" customFormat="1" ht="26.25" customHeight="1">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482</v>
      </c>
      <c r="X129" s="855"/>
      <c r="Y129" s="855"/>
      <c r="Z129" s="856"/>
      <c r="AA129" s="857">
        <v>2662182</v>
      </c>
      <c r="AB129" s="858"/>
      <c r="AC129" s="858"/>
      <c r="AD129" s="858"/>
      <c r="AE129" s="859"/>
      <c r="AF129" s="860">
        <v>2564762</v>
      </c>
      <c r="AG129" s="858"/>
      <c r="AH129" s="858"/>
      <c r="AI129" s="858"/>
      <c r="AJ129" s="859"/>
      <c r="AK129" s="860">
        <v>2544921</v>
      </c>
      <c r="AL129" s="858"/>
      <c r="AM129" s="858"/>
      <c r="AN129" s="858"/>
      <c r="AO129" s="859"/>
      <c r="AP129" s="861"/>
      <c r="AQ129" s="862"/>
      <c r="AR129" s="862"/>
      <c r="AS129" s="862"/>
      <c r="AT129" s="863"/>
      <c r="AU129" s="284"/>
      <c r="AV129" s="284"/>
      <c r="AW129" s="284"/>
      <c r="AX129" s="827" t="s">
        <v>483</v>
      </c>
      <c r="AY129" s="828"/>
      <c r="AZ129" s="828"/>
      <c r="BA129" s="828"/>
      <c r="BB129" s="828"/>
      <c r="BC129" s="828"/>
      <c r="BD129" s="828"/>
      <c r="BE129" s="829"/>
      <c r="BF129" s="847" t="s">
        <v>386</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484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485</v>
      </c>
      <c r="X130" s="855"/>
      <c r="Y130" s="855"/>
      <c r="Z130" s="856"/>
      <c r="AA130" s="857">
        <v>521607</v>
      </c>
      <c r="AB130" s="858"/>
      <c r="AC130" s="858"/>
      <c r="AD130" s="858"/>
      <c r="AE130" s="859"/>
      <c r="AF130" s="860">
        <v>474879</v>
      </c>
      <c r="AG130" s="858"/>
      <c r="AH130" s="858"/>
      <c r="AI130" s="858"/>
      <c r="AJ130" s="859"/>
      <c r="AK130" s="860">
        <v>479967</v>
      </c>
      <c r="AL130" s="858"/>
      <c r="AM130" s="858"/>
      <c r="AN130" s="858"/>
      <c r="AO130" s="859"/>
      <c r="AP130" s="861"/>
      <c r="AQ130" s="862"/>
      <c r="AR130" s="862"/>
      <c r="AS130" s="862"/>
      <c r="AT130" s="863"/>
      <c r="AU130" s="284"/>
      <c r="AV130" s="284"/>
      <c r="AW130" s="284"/>
      <c r="AX130" s="827" t="s">
        <v>486</v>
      </c>
      <c r="AY130" s="828"/>
      <c r="AZ130" s="828"/>
      <c r="BA130" s="828"/>
      <c r="BB130" s="828"/>
      <c r="BC130" s="828"/>
      <c r="BD130" s="828"/>
      <c r="BE130" s="829"/>
      <c r="BF130" s="830">
        <v>12.5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487</v>
      </c>
      <c r="X131" s="838"/>
      <c r="Y131" s="838"/>
      <c r="Z131" s="839"/>
      <c r="AA131" s="840">
        <v>2140575</v>
      </c>
      <c r="AB131" s="841"/>
      <c r="AC131" s="841"/>
      <c r="AD131" s="841"/>
      <c r="AE131" s="842"/>
      <c r="AF131" s="843">
        <v>2089883</v>
      </c>
      <c r="AG131" s="841"/>
      <c r="AH131" s="841"/>
      <c r="AI131" s="841"/>
      <c r="AJ131" s="842"/>
      <c r="AK131" s="843">
        <v>2064954</v>
      </c>
      <c r="AL131" s="841"/>
      <c r="AM131" s="841"/>
      <c r="AN131" s="841"/>
      <c r="AO131" s="842"/>
      <c r="AP131" s="844"/>
      <c r="AQ131" s="845"/>
      <c r="AR131" s="845"/>
      <c r="AS131" s="845"/>
      <c r="AT131" s="846"/>
      <c r="AU131" s="284"/>
      <c r="AV131" s="284"/>
      <c r="AW131" s="284"/>
      <c r="AX131" s="805" t="s">
        <v>488</v>
      </c>
      <c r="AY131" s="806"/>
      <c r="AZ131" s="806"/>
      <c r="BA131" s="806"/>
      <c r="BB131" s="806"/>
      <c r="BC131" s="806"/>
      <c r="BD131" s="806"/>
      <c r="BE131" s="807"/>
      <c r="BF131" s="808">
        <v>27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489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490</v>
      </c>
      <c r="W132" s="818"/>
      <c r="X132" s="818"/>
      <c r="Y132" s="818"/>
      <c r="Z132" s="819"/>
      <c r="AA132" s="820">
        <v>12.64305152</v>
      </c>
      <c r="AB132" s="821"/>
      <c r="AC132" s="821"/>
      <c r="AD132" s="821"/>
      <c r="AE132" s="822"/>
      <c r="AF132" s="823">
        <v>12.110055920000001</v>
      </c>
      <c r="AG132" s="821"/>
      <c r="AH132" s="821"/>
      <c r="AI132" s="821"/>
      <c r="AJ132" s="822"/>
      <c r="AK132" s="823">
        <v>12.983291639999999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491</v>
      </c>
      <c r="W133" s="797"/>
      <c r="X133" s="797"/>
      <c r="Y133" s="797"/>
      <c r="Z133" s="798"/>
      <c r="AA133" s="799">
        <v>12</v>
      </c>
      <c r="AB133" s="800"/>
      <c r="AC133" s="800"/>
      <c r="AD133" s="800"/>
      <c r="AE133" s="801"/>
      <c r="AF133" s="799">
        <v>12.1</v>
      </c>
      <c r="AG133" s="800"/>
      <c r="AH133" s="800"/>
      <c r="AI133" s="800"/>
      <c r="AJ133" s="801"/>
      <c r="AK133" s="799">
        <v>12.5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QCQqJB+QDiXczieXr4xcd+WlEaR6pnEKewMXQJB5GBHQRJbJiCRM6GRpP3Q92a92f1zmmn0b0WEHvitnljv2dw==" saltValue="8FtZa3055PdJtQS/RbNRq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492</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InLQSdyQms8C0uno/fRKgJe924gs7HVH+WYzENe5A04E7wRyHMjsvsABUynuto07QjyQj6typOMdjN1B262+Lw==" saltValue="HN1wIpp2yu3Lf5/5ftq3+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7tY95G9dM41FMKke21kWyFN4GkFkQMKoUSwQc/JtovFCs+cdyL1pPncrg2i6GsoFQUU4xDCLuSkqa2Mp1hQg==" saltValue="+Lt+beEr+Pa7tYYBhSKKl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495</v>
      </c>
      <c r="AP7" s="303"/>
      <c r="AQ7" s="304" t="s">
        <v>496</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497</v>
      </c>
      <c r="AQ8" s="310" t="s">
        <v>498</v>
      </c>
      <c r="AR8" s="311" t="s">
        <v>499</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500</v>
      </c>
      <c r="AL9" s="1227"/>
      <c r="AM9" s="1227"/>
      <c r="AN9" s="1228"/>
      <c r="AO9" s="312">
        <v>617231</v>
      </c>
      <c r="AP9" s="312">
        <v>114770</v>
      </c>
      <c r="AQ9" s="313">
        <v>107683</v>
      </c>
      <c r="AR9" s="314">
        <v>6.6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501</v>
      </c>
      <c r="AL10" s="1227"/>
      <c r="AM10" s="1227"/>
      <c r="AN10" s="1228"/>
      <c r="AO10" s="315">
        <v>76534</v>
      </c>
      <c r="AP10" s="315">
        <v>14231</v>
      </c>
      <c r="AQ10" s="316">
        <v>13084</v>
      </c>
      <c r="AR10" s="317">
        <v>8.8000000000000007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502</v>
      </c>
      <c r="AL11" s="1227"/>
      <c r="AM11" s="1227"/>
      <c r="AN11" s="1228"/>
      <c r="AO11" s="315">
        <v>64126</v>
      </c>
      <c r="AP11" s="315">
        <v>11924</v>
      </c>
      <c r="AQ11" s="316">
        <v>13980</v>
      </c>
      <c r="AR11" s="317">
        <v>-14.7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503</v>
      </c>
      <c r="AL12" s="1227"/>
      <c r="AM12" s="1227"/>
      <c r="AN12" s="1228"/>
      <c r="AO12" s="315" t="s">
        <v>504</v>
      </c>
      <c r="AP12" s="315" t="s">
        <v>504</v>
      </c>
      <c r="AQ12" s="316">
        <v>1895</v>
      </c>
      <c r="AR12" s="317" t="s">
        <v>504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505</v>
      </c>
      <c r="AL13" s="1227"/>
      <c r="AM13" s="1227"/>
      <c r="AN13" s="1228"/>
      <c r="AO13" s="315" t="s">
        <v>504</v>
      </c>
      <c r="AP13" s="315" t="s">
        <v>504</v>
      </c>
      <c r="AQ13" s="316" t="s">
        <v>504</v>
      </c>
      <c r="AR13" s="317" t="s">
        <v>504</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506</v>
      </c>
      <c r="AL14" s="1227"/>
      <c r="AM14" s="1227"/>
      <c r="AN14" s="1228"/>
      <c r="AO14" s="315">
        <v>42505</v>
      </c>
      <c r="AP14" s="315">
        <v>7903</v>
      </c>
      <c r="AQ14" s="316">
        <v>5185</v>
      </c>
      <c r="AR14" s="317">
        <v>52.4</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507</v>
      </c>
      <c r="AL15" s="1227"/>
      <c r="AM15" s="1227"/>
      <c r="AN15" s="1228"/>
      <c r="AO15" s="315">
        <v>40002</v>
      </c>
      <c r="AP15" s="315">
        <v>7438</v>
      </c>
      <c r="AQ15" s="316">
        <v>2748</v>
      </c>
      <c r="AR15" s="317">
        <v>170.7</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508</v>
      </c>
      <c r="AL16" s="1230"/>
      <c r="AM16" s="1230"/>
      <c r="AN16" s="1231"/>
      <c r="AO16" s="315">
        <v>-50282</v>
      </c>
      <c r="AP16" s="315">
        <v>-9350</v>
      </c>
      <c r="AQ16" s="316">
        <v>-9965</v>
      </c>
      <c r="AR16" s="317">
        <v>-6.2</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790116</v>
      </c>
      <c r="AP17" s="315">
        <v>146916</v>
      </c>
      <c r="AQ17" s="316">
        <v>134610</v>
      </c>
      <c r="AR17" s="317">
        <v>9.1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513</v>
      </c>
      <c r="AL21" s="1224"/>
      <c r="AM21" s="1224"/>
      <c r="AN21" s="1225"/>
      <c r="AO21" s="327">
        <v>11.71</v>
      </c>
      <c r="AP21" s="328">
        <v>12.5</v>
      </c>
      <c r="AQ21" s="329">
        <v>-0.79</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514</v>
      </c>
      <c r="AL22" s="1224"/>
      <c r="AM22" s="1224"/>
      <c r="AN22" s="1225"/>
      <c r="AO22" s="332">
        <v>100.7</v>
      </c>
      <c r="AP22" s="333">
        <v>95.7</v>
      </c>
      <c r="AQ22" s="334">
        <v>5</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495</v>
      </c>
      <c r="AP30" s="303"/>
      <c r="AQ30" s="304" t="s">
        <v>496</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497</v>
      </c>
      <c r="AQ31" s="310" t="s">
        <v>498</v>
      </c>
      <c r="AR31" s="311" t="s">
        <v>499</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518</v>
      </c>
      <c r="AL32" s="1215"/>
      <c r="AM32" s="1215"/>
      <c r="AN32" s="1216"/>
      <c r="AO32" s="342">
        <v>469735</v>
      </c>
      <c r="AP32" s="342">
        <v>87344</v>
      </c>
      <c r="AQ32" s="343">
        <v>66752</v>
      </c>
      <c r="AR32" s="344">
        <v>30.8</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519</v>
      </c>
      <c r="AL33" s="1215"/>
      <c r="AM33" s="1215"/>
      <c r="AN33" s="1216"/>
      <c r="AO33" s="342" t="s">
        <v>504</v>
      </c>
      <c r="AP33" s="342" t="s">
        <v>504</v>
      </c>
      <c r="AQ33" s="343" t="s">
        <v>504</v>
      </c>
      <c r="AR33" s="344" t="s">
        <v>504</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520</v>
      </c>
      <c r="AL34" s="1215"/>
      <c r="AM34" s="1215"/>
      <c r="AN34" s="1216"/>
      <c r="AO34" s="342" t="s">
        <v>504</v>
      </c>
      <c r="AP34" s="342" t="s">
        <v>504</v>
      </c>
      <c r="AQ34" s="343" t="s">
        <v>504</v>
      </c>
      <c r="AR34" s="344" t="s">
        <v>504</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521</v>
      </c>
      <c r="AL35" s="1215"/>
      <c r="AM35" s="1215"/>
      <c r="AN35" s="1216"/>
      <c r="AO35" s="342">
        <v>277634</v>
      </c>
      <c r="AP35" s="342">
        <v>51624</v>
      </c>
      <c r="AQ35" s="343">
        <v>23231</v>
      </c>
      <c r="AR35" s="344">
        <v>122.2</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522</v>
      </c>
      <c r="AL36" s="1215"/>
      <c r="AM36" s="1215"/>
      <c r="AN36" s="1216"/>
      <c r="AO36" s="342">
        <v>5330</v>
      </c>
      <c r="AP36" s="342">
        <v>991</v>
      </c>
      <c r="AQ36" s="343">
        <v>3463</v>
      </c>
      <c r="AR36" s="344">
        <v>-71.400000000000006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523</v>
      </c>
      <c r="AL37" s="1215"/>
      <c r="AM37" s="1215"/>
      <c r="AN37" s="1216"/>
      <c r="AO37" s="342">
        <v>2000</v>
      </c>
      <c r="AP37" s="342">
        <v>372</v>
      </c>
      <c r="AQ37" s="343">
        <v>751</v>
      </c>
      <c r="AR37" s="344">
        <v>-50.5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524</v>
      </c>
      <c r="AL38" s="1218"/>
      <c r="AM38" s="1218"/>
      <c r="AN38" s="1219"/>
      <c r="AO38" s="345">
        <v>58</v>
      </c>
      <c r="AP38" s="345">
        <v>11</v>
      </c>
      <c r="AQ38" s="346">
        <v>11</v>
      </c>
      <c r="AR38" s="334">
        <v>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525</v>
      </c>
      <c r="AL39" s="1218"/>
      <c r="AM39" s="1218"/>
      <c r="AN39" s="1219"/>
      <c r="AO39" s="342">
        <v>-6691</v>
      </c>
      <c r="AP39" s="342">
        <v>-1244</v>
      </c>
      <c r="AQ39" s="343">
        <v>-2100</v>
      </c>
      <c r="AR39" s="344">
        <v>-40.799999999999997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526</v>
      </c>
      <c r="AL40" s="1215"/>
      <c r="AM40" s="1215"/>
      <c r="AN40" s="1216"/>
      <c r="AO40" s="342">
        <v>-479967</v>
      </c>
      <c r="AP40" s="342">
        <v>-89246</v>
      </c>
      <c r="AQ40" s="343">
        <v>-67233</v>
      </c>
      <c r="AR40" s="344">
        <v>32.700000000000003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268099</v>
      </c>
      <c r="AP41" s="342">
        <v>49851</v>
      </c>
      <c r="AQ41" s="343">
        <v>24874</v>
      </c>
      <c r="AR41" s="344">
        <v>100.4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495</v>
      </c>
      <c r="AN49" s="1209" t="s">
        <v>530</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531</v>
      </c>
      <c r="AO50" s="359" t="s">
        <v>532</v>
      </c>
      <c r="AP50" s="360" t="s">
        <v>533</v>
      </c>
      <c r="AQ50" s="361" t="s">
        <v>534</v>
      </c>
      <c r="AR50" s="362" t="s">
        <v>535</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694878</v>
      </c>
      <c r="AN51" s="364">
        <v>118499</v>
      </c>
      <c r="AO51" s="365">
        <v>20.2</v>
      </c>
      <c r="AP51" s="366">
        <v>128485</v>
      </c>
      <c r="AQ51" s="367">
        <v>8.6999999999999993</v>
      </c>
      <c r="AR51" s="368">
        <v>11.5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430319</v>
      </c>
      <c r="AN52" s="372">
        <v>73383</v>
      </c>
      <c r="AO52" s="373">
        <v>31.4</v>
      </c>
      <c r="AP52" s="374">
        <v>62765</v>
      </c>
      <c r="AQ52" s="375">
        <v>9.9</v>
      </c>
      <c r="AR52" s="376">
        <v>21.5</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1032489</v>
      </c>
      <c r="AN53" s="364">
        <v>180002</v>
      </c>
      <c r="AO53" s="365">
        <v>51.9</v>
      </c>
      <c r="AP53" s="366">
        <v>128611</v>
      </c>
      <c r="AQ53" s="367">
        <v>0.1</v>
      </c>
      <c r="AR53" s="368">
        <v>51.8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330170</v>
      </c>
      <c r="AN54" s="372">
        <v>57561</v>
      </c>
      <c r="AO54" s="373">
        <v>-21.6</v>
      </c>
      <c r="AP54" s="374">
        <v>61552</v>
      </c>
      <c r="AQ54" s="375">
        <v>-1.9</v>
      </c>
      <c r="AR54" s="376">
        <v>-19.7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736476</v>
      </c>
      <c r="AN55" s="364">
        <v>131232</v>
      </c>
      <c r="AO55" s="365">
        <v>-27.1</v>
      </c>
      <c r="AP55" s="366">
        <v>138651</v>
      </c>
      <c r="AQ55" s="367">
        <v>7.8</v>
      </c>
      <c r="AR55" s="368">
        <v>-34.9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216512</v>
      </c>
      <c r="AN56" s="372">
        <v>38580</v>
      </c>
      <c r="AO56" s="373">
        <v>-33</v>
      </c>
      <c r="AP56" s="374">
        <v>71211</v>
      </c>
      <c r="AQ56" s="375">
        <v>15.7</v>
      </c>
      <c r="AR56" s="376">
        <v>-48.7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681460</v>
      </c>
      <c r="AN57" s="364">
        <v>123655</v>
      </c>
      <c r="AO57" s="365">
        <v>-5.8</v>
      </c>
      <c r="AP57" s="366">
        <v>122882</v>
      </c>
      <c r="AQ57" s="367">
        <v>-11.4</v>
      </c>
      <c r="AR57" s="368">
        <v>5.6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376685</v>
      </c>
      <c r="AN58" s="372">
        <v>68351</v>
      </c>
      <c r="AO58" s="373">
        <v>77.2</v>
      </c>
      <c r="AP58" s="374">
        <v>65785</v>
      </c>
      <c r="AQ58" s="375">
        <v>-7.6</v>
      </c>
      <c r="AR58" s="376">
        <v>84.8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728233</v>
      </c>
      <c r="AN59" s="364">
        <v>135410</v>
      </c>
      <c r="AO59" s="365">
        <v>9.5</v>
      </c>
      <c r="AP59" s="366">
        <v>114790</v>
      </c>
      <c r="AQ59" s="367">
        <v>-6.6</v>
      </c>
      <c r="AR59" s="368">
        <v>16.100000000000001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398181</v>
      </c>
      <c r="AN60" s="372">
        <v>74039</v>
      </c>
      <c r="AO60" s="373">
        <v>8.3000000000000007</v>
      </c>
      <c r="AP60" s="374">
        <v>55601</v>
      </c>
      <c r="AQ60" s="375">
        <v>-15.5</v>
      </c>
      <c r="AR60" s="376">
        <v>23.8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774707</v>
      </c>
      <c r="AN61" s="379">
        <v>137760</v>
      </c>
      <c r="AO61" s="380">
        <v>9.6999999999999993</v>
      </c>
      <c r="AP61" s="381">
        <v>126684</v>
      </c>
      <c r="AQ61" s="382">
        <v>-0.3</v>
      </c>
      <c r="AR61" s="368">
        <v>10</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350373</v>
      </c>
      <c r="AN62" s="372">
        <v>62383</v>
      </c>
      <c r="AO62" s="373">
        <v>12.5</v>
      </c>
      <c r="AP62" s="374">
        <v>63383</v>
      </c>
      <c r="AQ62" s="375">
        <v>0.1</v>
      </c>
      <c r="AR62" s="376">
        <v>12.4</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6sks1CUr5M9cgiCPZAF0DGo/JQm0qzWugxELIwlt4AHMxoIvwuu+6DJkfX3mFDm+flzbYa2sRtQhHIdErArp+Q==" saltValue="BmhzJ8n/tdt+WHQ85/dFf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544</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1poqYWtGrZm9KeLlp/NYf+ELinz+KEujdi4O1iY8IG24c2P3wF2i2dQDKcC3V+sGC3Xh0Q6Hw4HP1QswJrbyQQ==" saltValue="11+mC09h6VHPktwNu7yu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90" zoomScaleNormal="9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j8nQjIn6JhhiF5aCcAyu9z9Wn0VRLmXrwAAGMtcgdHz3k7BMckrMaeMGmHicRG4dtM8yKmmgCEMc0P4ZRKuIw==" saltValue="npPWfu9VYbRNwz/b71lR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232" t="s">
        <v>3</v>
      </c>
      <c r="D47" s="1232"/>
      <c r="E47" s="1233"/>
      <c r="F47" s="11">
        <v>32.46</v>
      </c>
      <c r="G47" s="12">
        <v>31.52</v>
      </c>
      <c r="H47" s="12">
        <v>31.52</v>
      </c>
      <c r="I47" s="12">
        <v>30.87</v>
      </c>
      <c r="J47" s="13">
        <v>19.260000000000002</v>
      </c>
    </row>
    <row r="48" spans="2:10" ht="57.75" customHeight="1">
      <c r="B48" s="14"/>
      <c r="C48" s="1234" t="s">
        <v>4</v>
      </c>
      <c r="D48" s="1234"/>
      <c r="E48" s="1235"/>
      <c r="F48" s="15">
        <v>8.94</v>
      </c>
      <c r="G48" s="16">
        <v>9.56</v>
      </c>
      <c r="H48" s="16">
        <v>9.94</v>
      </c>
      <c r="I48" s="16">
        <v>8.9700000000000006</v>
      </c>
      <c r="J48" s="17">
        <v>6.4</v>
      </c>
    </row>
    <row r="49" spans="2:10" ht="57.75" customHeight="1" thickBot="1">
      <c r="B49" s="18"/>
      <c r="C49" s="1236" t="s">
        <v>5</v>
      </c>
      <c r="D49" s="1236"/>
      <c r="E49" s="1237"/>
      <c r="F49" s="19">
        <v>4.34</v>
      </c>
      <c r="G49" s="20">
        <v>0.98</v>
      </c>
      <c r="H49" s="20">
        <v>0.43</v>
      </c>
      <c r="I49" s="20" t="s">
        <v>551</v>
      </c>
      <c r="J49" s="21" t="s">
        <v>552</v>
      </c>
    </row>
    <row r="50" spans="2:10" ht="13.5" customHeight="1"/>
    <row r="51" spans="2:10" ht="13.5" hidden="1" customHeight="1"/>
    <row r="52" spans="2:10" ht="13.5" hidden="1" customHeight="1"/>
    <row r="53" spans="2:10" ht="13.5" hidden="1" customHeight="1"/>
  </sheetData>
  <sheetProtection algorithmName="SHA-512" hashValue="Z697fpNkEsLHgno3SikVazF204Vh6VwHpGcC+U6J4Pw/QgzsW/oRsIXbL6YwUBdcXoPLEzvP4eJwp33xBiAfpA==" saltValue="OeMqEi7L/Azn06+UBPUD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2020-10-01T07:29:35Z</dcterms:modified>
</cp:coreProperties>
</file>