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h010157\d\New_R\02　公営企業\02　公営企業決算統計\00　総括\R2\16_経営比較分析表\20210108_経営比較分析表の分析等について（R01決算分）\03 経営比較分析表の公表\06_病院事業\31 白鷹町\"/>
    </mc:Choice>
  </mc:AlternateContent>
  <workbookProtection workbookAlgorithmName="SHA-512" workbookHashValue="EsXclmEjWMGvwX2hvfshmqa76dz1fxPJeS3RYTREvg3xiwZM1tOhrIyWJXD3TKMGRGt92o0QKJzCaOqvjPf7Cg==" workbookSaltValue="Kp5bFoZfHX/B/p6JZJj7vw==" workbookSpinCount="100000" lockStructure="1"/>
  <bookViews>
    <workbookView xWindow="0" yWindow="0" windowWidth="28800" windowHeight="11910"/>
  </bookViews>
  <sheets>
    <sheet name="法適用_病院事業" sheetId="4" r:id="rId1"/>
    <sheet name="データ" sheetId="5" state="hidden" r:id="rId2"/>
  </sheet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ID10" i="4" s="1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B10" i="4" s="1"/>
  <c r="O6" i="5"/>
  <c r="N6" i="5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H90" i="4"/>
  <c r="G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FZ10" i="4"/>
  <c r="EG10" i="4"/>
  <c r="CN10" i="4"/>
  <c r="AU10" i="4"/>
  <c r="LP8" i="4"/>
  <c r="JW8" i="4"/>
  <c r="ID8" i="4"/>
  <c r="FZ8" i="4"/>
  <c r="EG8" i="4"/>
  <c r="CN8" i="4"/>
  <c r="AU8" i="4"/>
  <c r="B8" i="4"/>
  <c r="MN54" i="4" l="1"/>
  <c r="MH78" i="4"/>
  <c r="IZ54" i="4"/>
  <c r="IZ32" i="4"/>
  <c r="HM78" i="4"/>
  <c r="FL54" i="4"/>
  <c r="FL32" i="4"/>
  <c r="CS78" i="4"/>
  <c r="BX54" i="4"/>
  <c r="BX32" i="4"/>
  <c r="MN32" i="4"/>
  <c r="C11" i="5"/>
  <c r="D11" i="5"/>
  <c r="E11" i="5"/>
  <c r="B11" i="5"/>
  <c r="KC78" i="4" l="1"/>
  <c r="HG54" i="4"/>
  <c r="FH78" i="4"/>
  <c r="DS54" i="4"/>
  <c r="DS32" i="4"/>
  <c r="AN78" i="4"/>
  <c r="AE32" i="4"/>
  <c r="AE54" i="4"/>
  <c r="KU54" i="4"/>
  <c r="KU32" i="4"/>
  <c r="HG32" i="4"/>
  <c r="KF54" i="4"/>
  <c r="JJ78" i="4"/>
  <c r="GR54" i="4"/>
  <c r="GR32" i="4"/>
  <c r="DD54" i="4"/>
  <c r="KF32" i="4"/>
  <c r="EO78" i="4"/>
  <c r="DD32" i="4"/>
  <c r="U78" i="4"/>
  <c r="P54" i="4"/>
  <c r="P32" i="4"/>
  <c r="BZ78" i="4"/>
  <c r="BI54" i="4"/>
  <c r="LY54" i="4"/>
  <c r="LY32" i="4"/>
  <c r="IK54" i="4"/>
  <c r="BI32" i="4"/>
  <c r="LO78" i="4"/>
  <c r="IK32" i="4"/>
  <c r="GT78" i="4"/>
  <c r="EW54" i="4"/>
  <c r="EW32" i="4"/>
  <c r="GA78" i="4"/>
  <c r="EH32" i="4"/>
  <c r="BG78" i="4"/>
  <c r="AT54" i="4"/>
  <c r="AT32" i="4"/>
  <c r="LJ32" i="4"/>
  <c r="LJ54" i="4"/>
  <c r="KV78" i="4"/>
  <c r="HV54" i="4"/>
  <c r="HV32" i="4"/>
  <c r="EH54" i="4"/>
</calcChain>
</file>

<file path=xl/sharedStrings.xml><?xml version="1.0" encoding="utf-8"?>
<sst xmlns="http://schemas.openxmlformats.org/spreadsheetml/2006/main" count="322" uniqueCount="187">
  <si>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</si>
  <si>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</si>
  <si>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</si>
  <si>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</si>
  <si>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</si>
  <si>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</si>
  <si>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</si>
  <si>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</si>
  <si>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</si>
  <si>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</si>
  <si>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</si>
  <si>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</si>
  <si>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</si>
  <si>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</si>
  <si>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</si>
  <si>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</si>
  <si>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</si>
  <si>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</si>
  <si>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</si>
  <si>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</si>
  <si>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</si>
  <si>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</si>
  <si>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</si>
  <si>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</si>
  <si>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</si>
  <si>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</si>
  <si>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</si>
  <si>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</si>
  <si>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</si>
  <si>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</si>
  <si>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</si>
  <si>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</si>
  <si>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</si>
  <si>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</si>
  <si>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</si>
  <si>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</si>
  <si>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</si>
  <si>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</si>
  <si>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</si>
  <si>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</si>
  <si>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</si>
  <si>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</si>
  <si>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</si>
  <si>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</si>
  <si>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</si>
  <si>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</si>
  <si>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</si>
  <si>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</si>
  <si>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</si>
  <si>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</si>
  <si>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</si>
  <si>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</si>
  <si>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</si>
  <si>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</si>
  <si>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</si>
  <si>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</si>
  <si>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</si>
  <si>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</si>
  <si>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</si>
  <si>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</si>
  <si>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</si>
  <si>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</si>
  <si>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</si>
  <si>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</si>
  <si>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</si>
  <si>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</si>
  <si>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</si>
  <si>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</si>
  <si>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</si>
  <si>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</si>
  <si>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</si>
  <si>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</si>
  <si>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</si>
  <si>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</si>
  <si>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</si>
  <si>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</si>
  <si>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</si>
  <si>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</si>
  <si>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</si>
  <si>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</si>
  <si>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</si>
  <si>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</si>
  <si>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</si>
  <si>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</si>
  <si>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</si>
  <si>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</si>
  <si>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</si>
  <si>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</si>
  <si>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</si>
  <si>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</si>
  <si>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</si>
  <si>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</si>
  <si>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</si>
  <si>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</si>
  <si>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</si>
  <si>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</si>
  <si>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</si>
  <si>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</si>
  <si>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</si>
  <si>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</si>
  <si>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</si>
  <si>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</si>
  <si>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</si>
  <si>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</si>
  <si>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</si>
  <si>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</si>
  <si>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</si>
  <si>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</si>
  <si>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</si>
  <si>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</si>
  <si>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</si>
  <si>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</si>
  <si>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</si>
  <si>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</si>
  <si>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</si>
  <si>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</si>
  <si>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</si>
  <si>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</si>
  <si>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</si>
  <si>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</si>
  <si>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</si>
  <si>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</si>
  <si>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</si>
  <si>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</si>
  <si>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</si>
  <si>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</si>
  <si>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</si>
  <si>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</si>
  <si>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</si>
  <si>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</si>
  <si>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</si>
  <si>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</si>
  <si>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</si>
  <si>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</si>
  <si>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</si>
  <si>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</si>
  <si>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</si>
  <si>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</si>
  <si>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</si>
  <si>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</si>
  <si>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</si>
  <si>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</si>
  <si>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</si>
  <si>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</si>
  <si>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</si>
  <si>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</si>
  <si>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</si>
  <si>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</si>
  <si>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</si>
  <si>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</si>
  <si>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</si>
  <si>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</si>
  <si>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</si>
  <si>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</si>
  <si>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</si>
  <si>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</si>
  <si>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</si>
  <si>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</si>
  <si>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</si>
  <si>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</si>
  <si>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</si>
  <si>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</si>
  <si>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</si>
  <si>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</si>
  <si>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</si>
  <si>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山形県</t>
  </si>
  <si>
    <t>白鷹町</t>
  </si>
  <si>
    <t>白鷹町立病院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</si>
  <si>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</si>
  <si>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</si>
  <si>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</si>
  <si>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</si>
  <si>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</si>
  <si>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</si>
  <si>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</si>
  <si>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</si>
  <si>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</si>
  <si>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</si>
  <si>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</si>
  <si>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</si>
  <si>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</si>
  <si>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</si>
  <si>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</si>
  <si>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急激な人口減少や、町内における介護施設の充実により、患者数が激減し、非常に厳しい経営状況となっている。経営の効率化に向け、病床数や病床機能、それに見合った職員体制の確立などを検討し進めてきたが、その中での新型コロナウイルス感染症の発生と拡大である。感染症対策を通じ、自治体病院の役割の重要性を改めて認識しつつ、持続可能な病院経営を目指したさらなる取り組みが必要である。</t>
    <rPh sb="0" eb="2">
      <t>キュウゲキ</t>
    </rPh>
    <rPh sb="3" eb="5">
      <t>ジンコウ</t>
    </rPh>
    <rPh sb="5" eb="7">
      <t>ゲンショウ</t>
    </rPh>
    <rPh sb="9" eb="11">
      <t>チョウナイ</t>
    </rPh>
    <rPh sb="15" eb="17">
      <t>カイゴ</t>
    </rPh>
    <rPh sb="17" eb="19">
      <t>シセツ</t>
    </rPh>
    <rPh sb="20" eb="22">
      <t>ジュウジツ</t>
    </rPh>
    <rPh sb="26" eb="29">
      <t>カンジャスウ</t>
    </rPh>
    <rPh sb="30" eb="32">
      <t>ゲキゲン</t>
    </rPh>
    <rPh sb="34" eb="36">
      <t>ヒジョウ</t>
    </rPh>
    <rPh sb="37" eb="38">
      <t>キビ</t>
    </rPh>
    <rPh sb="40" eb="42">
      <t>ケイエイ</t>
    </rPh>
    <rPh sb="42" eb="44">
      <t>ジョウキョウ</t>
    </rPh>
    <rPh sb="51" eb="53">
      <t>ケイエイ</t>
    </rPh>
    <rPh sb="54" eb="57">
      <t>コウリツカ</t>
    </rPh>
    <rPh sb="58" eb="59">
      <t>ム</t>
    </rPh>
    <rPh sb="61" eb="64">
      <t>ビョウショウスウ</t>
    </rPh>
    <rPh sb="65" eb="67">
      <t>ビョウショウ</t>
    </rPh>
    <rPh sb="67" eb="69">
      <t>キノウ</t>
    </rPh>
    <rPh sb="73" eb="75">
      <t>ミア</t>
    </rPh>
    <rPh sb="77" eb="79">
      <t>ショクイン</t>
    </rPh>
    <rPh sb="79" eb="81">
      <t>タイセイ</t>
    </rPh>
    <rPh sb="82" eb="84">
      <t>カクリツ</t>
    </rPh>
    <rPh sb="87" eb="89">
      <t>ケントウ</t>
    </rPh>
    <rPh sb="90" eb="91">
      <t>スス</t>
    </rPh>
    <rPh sb="99" eb="100">
      <t>ナカ</t>
    </rPh>
    <rPh sb="102" eb="104">
      <t>シンガタ</t>
    </rPh>
    <rPh sb="111" eb="114">
      <t>カンセンショウ</t>
    </rPh>
    <rPh sb="115" eb="117">
      <t>ハッセイ</t>
    </rPh>
    <rPh sb="118" eb="120">
      <t>カクダイ</t>
    </rPh>
    <rPh sb="124" eb="127">
      <t>カンセンショウ</t>
    </rPh>
    <rPh sb="127" eb="129">
      <t>タイサク</t>
    </rPh>
    <rPh sb="130" eb="131">
      <t>ツウ</t>
    </rPh>
    <rPh sb="133" eb="136">
      <t>ジチタイ</t>
    </rPh>
    <rPh sb="136" eb="138">
      <t>ビョウイン</t>
    </rPh>
    <rPh sb="139" eb="141">
      <t>ヤクワリ</t>
    </rPh>
    <rPh sb="142" eb="145">
      <t>ジュウヨウセイ</t>
    </rPh>
    <rPh sb="146" eb="147">
      <t>アラタ</t>
    </rPh>
    <rPh sb="149" eb="151">
      <t>ニンシキ</t>
    </rPh>
    <rPh sb="155" eb="157">
      <t>ジゾク</t>
    </rPh>
    <rPh sb="157" eb="159">
      <t>カノウ</t>
    </rPh>
    <rPh sb="160" eb="162">
      <t>ビョウイン</t>
    </rPh>
    <rPh sb="162" eb="164">
      <t>ケイエイ</t>
    </rPh>
    <rPh sb="165" eb="167">
      <t>メザ</t>
    </rPh>
    <rPh sb="173" eb="174">
      <t>ト</t>
    </rPh>
    <rPh sb="175" eb="176">
      <t>ク</t>
    </rPh>
    <rPh sb="178" eb="180">
      <t>ヒツヨウ</t>
    </rPh>
    <phoneticPr fontId="5"/>
  </si>
  <si>
    <t>人口減少の著しい過疎の町の唯一の病院として、通常の入院外来診療の他、町の地域包括ケアシステムの中心的役割を担い、さらには健診・予防事業の他、救急告示病院としての2次救急も行っている。</t>
    <rPh sb="0" eb="2">
      <t>ジンコウ</t>
    </rPh>
    <rPh sb="2" eb="4">
      <t>ゲンショウ</t>
    </rPh>
    <rPh sb="5" eb="6">
      <t>イチジル</t>
    </rPh>
    <rPh sb="8" eb="10">
      <t>カソ</t>
    </rPh>
    <rPh sb="11" eb="12">
      <t>マチ</t>
    </rPh>
    <rPh sb="13" eb="15">
      <t>ユイイツ</t>
    </rPh>
    <rPh sb="16" eb="18">
      <t>ビョウイン</t>
    </rPh>
    <rPh sb="22" eb="24">
      <t>ツウジョウ</t>
    </rPh>
    <rPh sb="25" eb="27">
      <t>ニュウイン</t>
    </rPh>
    <rPh sb="27" eb="29">
      <t>ガイライ</t>
    </rPh>
    <rPh sb="29" eb="31">
      <t>シンリョウ</t>
    </rPh>
    <rPh sb="32" eb="33">
      <t>ホカ</t>
    </rPh>
    <rPh sb="34" eb="35">
      <t>マチ</t>
    </rPh>
    <rPh sb="36" eb="38">
      <t>チイキ</t>
    </rPh>
    <rPh sb="38" eb="40">
      <t>ホウカツ</t>
    </rPh>
    <rPh sb="47" eb="50">
      <t>チュウシンテキ</t>
    </rPh>
    <rPh sb="50" eb="52">
      <t>ヤクワリ</t>
    </rPh>
    <rPh sb="53" eb="54">
      <t>ニナ</t>
    </rPh>
    <rPh sb="60" eb="62">
      <t>ケンシン</t>
    </rPh>
    <rPh sb="63" eb="65">
      <t>ヨボウ</t>
    </rPh>
    <rPh sb="65" eb="67">
      <t>ジギョウ</t>
    </rPh>
    <rPh sb="68" eb="69">
      <t>ホカ</t>
    </rPh>
    <rPh sb="70" eb="72">
      <t>キュウキュウ</t>
    </rPh>
    <rPh sb="72" eb="74">
      <t>コクジ</t>
    </rPh>
    <rPh sb="74" eb="76">
      <t>ビョウイン</t>
    </rPh>
    <rPh sb="81" eb="82">
      <t>ジ</t>
    </rPh>
    <rPh sb="82" eb="84">
      <t>キュウキュウ</t>
    </rPh>
    <rPh sb="85" eb="86">
      <t>オコナ</t>
    </rPh>
    <phoneticPr fontId="5"/>
  </si>
  <si>
    <t>指標にはさほど老朽化度合いが見られないが、改築後20年以上経過していることから、数値に現れない、機械設備や外壁や屋上等建物自体の修繕が必要であり、平成29年に委託し策定した保全計画では、早急な対応を要するものだけでも今後5年間で3億円以上の経費を要する見込みである。しかし、資金面での課題が大きく、計画通りの改修は難しい状況である。今後は町全体の計画に盛り込むなど、資金の調達を含め取り組んでいかなければならないと考える。</t>
    <rPh sb="0" eb="2">
      <t>シヒョウ</t>
    </rPh>
    <rPh sb="7" eb="10">
      <t>ロウキュウカ</t>
    </rPh>
    <rPh sb="10" eb="12">
      <t>ドア</t>
    </rPh>
    <rPh sb="14" eb="15">
      <t>ミ</t>
    </rPh>
    <rPh sb="21" eb="23">
      <t>カイチク</t>
    </rPh>
    <rPh sb="23" eb="24">
      <t>ゴ</t>
    </rPh>
    <rPh sb="26" eb="29">
      <t>ネンイジョウ</t>
    </rPh>
    <rPh sb="29" eb="31">
      <t>ケイカ</t>
    </rPh>
    <rPh sb="40" eb="42">
      <t>スウチ</t>
    </rPh>
    <rPh sb="43" eb="44">
      <t>アラワ</t>
    </rPh>
    <rPh sb="48" eb="50">
      <t>キカイ</t>
    </rPh>
    <rPh sb="50" eb="52">
      <t>セツビ</t>
    </rPh>
    <rPh sb="53" eb="55">
      <t>ガイヘキ</t>
    </rPh>
    <rPh sb="56" eb="58">
      <t>オクジョウ</t>
    </rPh>
    <rPh sb="58" eb="59">
      <t>トウ</t>
    </rPh>
    <rPh sb="59" eb="61">
      <t>タテモノ</t>
    </rPh>
    <rPh sb="61" eb="63">
      <t>ジタイ</t>
    </rPh>
    <rPh sb="64" eb="66">
      <t>シュウゼン</t>
    </rPh>
    <rPh sb="67" eb="69">
      <t>ヒツヨウ</t>
    </rPh>
    <rPh sb="82" eb="84">
      <t>サクテイ</t>
    </rPh>
    <rPh sb="93" eb="95">
      <t>ソウキュウ</t>
    </rPh>
    <rPh sb="96" eb="98">
      <t>タイオウ</t>
    </rPh>
    <rPh sb="99" eb="100">
      <t>ヨウ</t>
    </rPh>
    <rPh sb="108" eb="110">
      <t>コンゴ</t>
    </rPh>
    <rPh sb="111" eb="113">
      <t>ネンカン</t>
    </rPh>
    <rPh sb="115" eb="119">
      <t>オクエンイジョウ</t>
    </rPh>
    <rPh sb="120" eb="122">
      <t>ケイヒ</t>
    </rPh>
    <rPh sb="126" eb="128">
      <t>ミコ</t>
    </rPh>
    <rPh sb="166" eb="168">
      <t>コンゴ</t>
    </rPh>
    <rPh sb="169" eb="172">
      <t>マチゼンタイ</t>
    </rPh>
    <rPh sb="173" eb="175">
      <t>ケイカク</t>
    </rPh>
    <rPh sb="176" eb="177">
      <t>モ</t>
    </rPh>
    <rPh sb="178" eb="179">
      <t>コ</t>
    </rPh>
    <rPh sb="183" eb="185">
      <t>シキン</t>
    </rPh>
    <rPh sb="186" eb="188">
      <t>チョウタツ</t>
    </rPh>
    <rPh sb="189" eb="190">
      <t>フク</t>
    </rPh>
    <rPh sb="191" eb="192">
      <t>ト</t>
    </rPh>
    <rPh sb="193" eb="194">
      <t>ク</t>
    </rPh>
    <rPh sb="207" eb="208">
      <t>カンガ</t>
    </rPh>
    <phoneticPr fontId="5"/>
  </si>
  <si>
    <t>病床利用率がH27比で9％減少している。収支の悪化はほとんど患者数の減少によるものと考えられる。患者数減に対応し、県の地域医療構想を踏まえた新病院改革プランに基づき、許可病床の削減や病床機能を見直し、それに見合った職員体制や、施設基準の取得に向けた取り組みが必要である。材料費については、患者の減少により使用材料が減少したこともあるが、後発医薬品の積極的な採用が一助となっている。</t>
    <rPh sb="0" eb="2">
      <t>ビョウショウ</t>
    </rPh>
    <rPh sb="2" eb="5">
      <t>リヨウリツ</t>
    </rPh>
    <rPh sb="9" eb="10">
      <t>ヒ</t>
    </rPh>
    <rPh sb="13" eb="15">
      <t>ゲンショウ</t>
    </rPh>
    <rPh sb="30" eb="33">
      <t>カンジャスウ</t>
    </rPh>
    <rPh sb="34" eb="36">
      <t>ゲンショウ</t>
    </rPh>
    <rPh sb="42" eb="43">
      <t>カンガ</t>
    </rPh>
    <rPh sb="48" eb="50">
      <t>カンジャ</t>
    </rPh>
    <rPh sb="50" eb="51">
      <t>スウ</t>
    </rPh>
    <rPh sb="51" eb="52">
      <t>ゲン</t>
    </rPh>
    <rPh sb="53" eb="55">
      <t>タイオウ</t>
    </rPh>
    <rPh sb="57" eb="58">
      <t>ケン</t>
    </rPh>
    <rPh sb="59" eb="61">
      <t>チイキ</t>
    </rPh>
    <rPh sb="61" eb="63">
      <t>イリョウ</t>
    </rPh>
    <rPh sb="63" eb="65">
      <t>コウソウ</t>
    </rPh>
    <rPh sb="66" eb="67">
      <t>フ</t>
    </rPh>
    <rPh sb="70" eb="73">
      <t>シンビョウイン</t>
    </rPh>
    <rPh sb="73" eb="75">
      <t>カイカク</t>
    </rPh>
    <rPh sb="79" eb="80">
      <t>モト</t>
    </rPh>
    <rPh sb="83" eb="85">
      <t>キョカ</t>
    </rPh>
    <rPh sb="85" eb="87">
      <t>ビョウショウ</t>
    </rPh>
    <rPh sb="88" eb="90">
      <t>サクゲン</t>
    </rPh>
    <rPh sb="91" eb="93">
      <t>ビョウショウ</t>
    </rPh>
    <rPh sb="93" eb="95">
      <t>キノウ</t>
    </rPh>
    <rPh sb="96" eb="98">
      <t>ミナオ</t>
    </rPh>
    <rPh sb="103" eb="105">
      <t>ミア</t>
    </rPh>
    <rPh sb="107" eb="109">
      <t>ショクイン</t>
    </rPh>
    <rPh sb="109" eb="111">
      <t>タイセイ</t>
    </rPh>
    <rPh sb="113" eb="115">
      <t>シセツ</t>
    </rPh>
    <rPh sb="115" eb="117">
      <t>キジュン</t>
    </rPh>
    <rPh sb="118" eb="120">
      <t>シュトク</t>
    </rPh>
    <rPh sb="121" eb="122">
      <t>ム</t>
    </rPh>
    <rPh sb="124" eb="125">
      <t>ト</t>
    </rPh>
    <rPh sb="126" eb="127">
      <t>ク</t>
    </rPh>
    <rPh sb="129" eb="131">
      <t>ヒツヨウ</t>
    </rPh>
    <rPh sb="135" eb="138">
      <t>ザイリョウヒ</t>
    </rPh>
    <rPh sb="144" eb="146">
      <t>カンジャ</t>
    </rPh>
    <rPh sb="147" eb="149">
      <t>ゲンショウ</t>
    </rPh>
    <rPh sb="152" eb="154">
      <t>シヨウ</t>
    </rPh>
    <rPh sb="154" eb="156">
      <t>ザイリョウ</t>
    </rPh>
    <rPh sb="157" eb="159">
      <t>ゲンショウ</t>
    </rPh>
    <rPh sb="168" eb="170">
      <t>コウハツ</t>
    </rPh>
    <rPh sb="170" eb="173">
      <t>イヤクヒン</t>
    </rPh>
    <rPh sb="174" eb="177">
      <t>セッキョクテキ</t>
    </rPh>
    <rPh sb="178" eb="180">
      <t>サイヨウ</t>
    </rPh>
    <rPh sb="181" eb="183">
      <t>イチジョ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</si>
</sst>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69.099999999999994</c:v>
                </c:pt>
                <c:pt idx="2">
                  <c:v>66.599999999999994</c:v>
                </c:pt>
                <c:pt idx="3">
                  <c:v>68.3</c:v>
                </c:pt>
                <c:pt idx="4">
                  <c:v>63.5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D-408B-9981-64972D1C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68296"/>
        <c:axId val="40947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CD-408B-9981-64972D1C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68296"/>
        <c:axId val="409470256"/>
      </c:lineChart>
      <c:catAx>
        <c:axId val="409468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9470256"/>
        <c:crosses val="autoZero"/>
        <c:auto val="1"/>
        <c:lblAlgn val="ctr"/>
        <c:lblOffset val="100"/>
        <c:noMultiLvlLbl val="1"/>
      </c:catAx>
      <c:valAx>
        <c:axId val="40947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68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6366</c:v>
                </c:pt>
                <c:pt idx="1">
                  <c:v>6538</c:v>
                </c:pt>
                <c:pt idx="2">
                  <c:v>7009</c:v>
                </c:pt>
                <c:pt idx="3">
                  <c:v>7015</c:v>
                </c:pt>
                <c:pt idx="4">
                  <c:v>6942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9-4EB1-AF30-74ED4D08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434776"/>
        <c:axId val="49443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B9-4EB1-AF30-74ED4D08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34776"/>
        <c:axId val="494435952"/>
      </c:lineChart>
      <c:catAx>
        <c:axId val="494434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435952"/>
        <c:crosses val="autoZero"/>
        <c:auto val="1"/>
        <c:lblAlgn val="ctr"/>
        <c:lblOffset val="100"/>
        <c:noMultiLvlLbl val="1"/>
      </c:catAx>
      <c:valAx>
        <c:axId val="49443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4434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25362</c:v>
                </c:pt>
                <c:pt idx="1">
                  <c:v>26355</c:v>
                </c:pt>
                <c:pt idx="2">
                  <c:v>25930</c:v>
                </c:pt>
                <c:pt idx="3">
                  <c:v>26102</c:v>
                </c:pt>
                <c:pt idx="4">
                  <c:v>25458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40-49F5-A3C6-32D602CA4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437520"/>
        <c:axId val="494432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0-49F5-A3C6-32D602CA4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37520"/>
        <c:axId val="494432424"/>
      </c:lineChart>
      <c:catAx>
        <c:axId val="494437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432424"/>
        <c:crosses val="autoZero"/>
        <c:auto val="1"/>
        <c:lblAlgn val="ctr"/>
        <c:lblOffset val="100"/>
        <c:noMultiLvlLbl val="1"/>
      </c:catAx>
      <c:valAx>
        <c:axId val="494432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4437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22.2</c:v>
                </c:pt>
                <c:pt idx="1">
                  <c:v>25.2</c:v>
                </c:pt>
                <c:pt idx="2">
                  <c:v>32.6</c:v>
                </c:pt>
                <c:pt idx="3">
                  <c:v>36.299999999999997</c:v>
                </c:pt>
                <c:pt idx="4">
                  <c:v>52.1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1-4DF6-B0BC-7194476E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71040"/>
        <c:axId val="40947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91-4DF6-B0BC-7194476E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71040"/>
        <c:axId val="409471432"/>
      </c:lineChart>
      <c:catAx>
        <c:axId val="40947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9471432"/>
        <c:crosses val="autoZero"/>
        <c:auto val="1"/>
        <c:lblAlgn val="ctr"/>
        <c:lblOffset val="100"/>
        <c:noMultiLvlLbl val="1"/>
      </c:catAx>
      <c:valAx>
        <c:axId val="40947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7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80.8</c:v>
                </c:pt>
                <c:pt idx="2">
                  <c:v>78.099999999999994</c:v>
                </c:pt>
                <c:pt idx="3">
                  <c:v>79.400000000000006</c:v>
                </c:pt>
                <c:pt idx="4">
                  <c:v>73.900000000000006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6-44E2-854C-BEDDA084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10832"/>
        <c:axId val="494512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A6-44E2-854C-BEDDA084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10832"/>
        <c:axId val="494512008"/>
      </c:lineChart>
      <c:catAx>
        <c:axId val="494510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2008"/>
        <c:crosses val="autoZero"/>
        <c:auto val="1"/>
        <c:lblAlgn val="ctr"/>
        <c:lblOffset val="100"/>
        <c:noMultiLvlLbl val="1"/>
      </c:catAx>
      <c:valAx>
        <c:axId val="494512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51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97.9</c:v>
                </c:pt>
                <c:pt idx="2">
                  <c:v>95.3</c:v>
                </c:pt>
                <c:pt idx="3">
                  <c:v>96.9</c:v>
                </c:pt>
                <c:pt idx="4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B-4987-B012-AD5D79AB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08872"/>
        <c:axId val="49451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B-4987-B012-AD5D79AB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08872"/>
        <c:axId val="494512400"/>
      </c:lineChart>
      <c:catAx>
        <c:axId val="494508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2400"/>
        <c:crosses val="autoZero"/>
        <c:auto val="1"/>
        <c:lblAlgn val="ctr"/>
        <c:lblOffset val="100"/>
        <c:noMultiLvlLbl val="1"/>
      </c:catAx>
      <c:valAx>
        <c:axId val="49451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94508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46.1</c:v>
                </c:pt>
                <c:pt idx="2">
                  <c:v>47.9</c:v>
                </c:pt>
                <c:pt idx="3">
                  <c:v>49.1</c:v>
                </c:pt>
                <c:pt idx="4">
                  <c:v>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0-44B9-8F3F-62DCCEC3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11224"/>
        <c:axId val="494510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D0-44B9-8F3F-62DCCEC3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11224"/>
        <c:axId val="494510440"/>
      </c:lineChart>
      <c:catAx>
        <c:axId val="494511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0440"/>
        <c:crosses val="autoZero"/>
        <c:auto val="1"/>
        <c:lblAlgn val="ctr"/>
        <c:lblOffset val="100"/>
        <c:noMultiLvlLbl val="1"/>
      </c:catAx>
      <c:valAx>
        <c:axId val="494510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511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77.599999999999994</c:v>
                </c:pt>
                <c:pt idx="2">
                  <c:v>77.099999999999994</c:v>
                </c:pt>
                <c:pt idx="3">
                  <c:v>77.5</c:v>
                </c:pt>
                <c:pt idx="4">
                  <c:v>77.900000000000006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47-475E-8C0A-B394004BA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13968"/>
        <c:axId val="4945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47-475E-8C0A-B394004BA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13968"/>
        <c:axId val="494514752"/>
      </c:lineChart>
      <c:catAx>
        <c:axId val="49451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4752"/>
        <c:crosses val="autoZero"/>
        <c:auto val="1"/>
        <c:lblAlgn val="ctr"/>
        <c:lblOffset val="100"/>
        <c:noMultiLvlLbl val="1"/>
      </c:catAx>
      <c:valAx>
        <c:axId val="4945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51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49774300</c:v>
                </c:pt>
                <c:pt idx="1">
                  <c:v>49944800</c:v>
                </c:pt>
                <c:pt idx="2">
                  <c:v>50567471</c:v>
                </c:pt>
                <c:pt idx="3">
                  <c:v>50581071</c:v>
                </c:pt>
                <c:pt idx="4">
                  <c:v>52230043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2-4966-8BE8-7D09CBC1A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14360"/>
        <c:axId val="4945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92-4966-8BE8-7D09CBC1A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14360"/>
        <c:axId val="494510048"/>
      </c:lineChart>
      <c:catAx>
        <c:axId val="494514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0048"/>
        <c:crosses val="autoZero"/>
        <c:auto val="1"/>
        <c:lblAlgn val="ctr"/>
        <c:lblOffset val="100"/>
        <c:noMultiLvlLbl val="1"/>
      </c:catAx>
      <c:valAx>
        <c:axId val="4945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4514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16.5</c:v>
                </c:pt>
                <c:pt idx="2">
                  <c:v>17.2</c:v>
                </c:pt>
                <c:pt idx="3">
                  <c:v>16.2</c:v>
                </c:pt>
                <c:pt idx="4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A-47BB-B0D6-4FCF00A9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09656"/>
        <c:axId val="49451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A-47BB-B0D6-4FCF00A9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09656"/>
        <c:axId val="494515536"/>
      </c:lineChart>
      <c:catAx>
        <c:axId val="494509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515536"/>
        <c:crosses val="autoZero"/>
        <c:auto val="1"/>
        <c:lblAlgn val="ctr"/>
        <c:lblOffset val="100"/>
        <c:noMultiLvlLbl val="1"/>
      </c:catAx>
      <c:valAx>
        <c:axId val="49451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509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</c:v>
                </c:pt>
                <c:pt idx="1">
                  <c:v>57.9</c:v>
                </c:pt>
                <c:pt idx="2">
                  <c:v>59.2</c:v>
                </c:pt>
                <c:pt idx="3">
                  <c:v>59.1</c:v>
                </c:pt>
                <c:pt idx="4">
                  <c:v>65.7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3-4B5A-AFED-06223D79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09264"/>
        <c:axId val="49443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43-4B5A-AFED-06223D79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09264"/>
        <c:axId val="494434384"/>
      </c:lineChart>
      <c:catAx>
        <c:axId val="494509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434384"/>
        <c:crosses val="autoZero"/>
        <c:auto val="1"/>
        <c:lblAlgn val="ctr"/>
        <c:lblOffset val="100"/>
        <c:noMultiLvlLbl val="1"/>
      </c:catAx>
      <c:valAx>
        <c:axId val="49443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450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K13" zoomScaleNormal="100" zoomScaleSheetLayoutView="70" workbookViewId="0">
      <selection activeCell="NJ39" sqref="NJ39:NX5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山形県白鷹町　白鷹町立病院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70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70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13543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5363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第１種該当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97.5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97.9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95.3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96.9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81.7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80.8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78.099999999999994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79.400000000000006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73.900000000000006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22.2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25.2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32.6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36.299999999999997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52.1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72.5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69.099999999999994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66.599999999999994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68.3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63.5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98.4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98.2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79.599999999999994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77.900000000000006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78.099999999999994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77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77.099999999999994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101.2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107.2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114.4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118.8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66.599999999999994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66.8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67.900000000000006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66.900000000000006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66.099999999999994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186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185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25362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26355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25930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26102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25458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6366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6538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7009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7015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6942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57.9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59.2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59.1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65.7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17.5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16.5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17.2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16.2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14.8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24371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24882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25249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25711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26415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8736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8797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8852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9060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9135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67.5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69.5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70.3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71.099999999999994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72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17.899999999999999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17.399999999999999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16.5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16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183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43.3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46.1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47.9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49.1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49.5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72.599999999999994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77.599999999999994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77.099999999999994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77.5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77.900000000000006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49774300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49944800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50567471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50581071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52230043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52.6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54.2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53.8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56.1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56.4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68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70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71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73.2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73.400000000000006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36094355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36941419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38480542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38744035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40117620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xU/KSt2XULSBSLQcsuX9UAa7DL5bmTXIZZnJ6509S3GQiXqsqk/aTQjT2yTAYtu4wlMSk9UTzkow0aFbSjxLQ==" saltValue="uQ+XbUz7b/hWs76WMLML/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107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108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109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110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111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112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113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114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115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116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117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153</v>
      </c>
      <c r="AV5" s="62" t="s">
        <v>144</v>
      </c>
      <c r="AW5" s="62" t="s">
        <v>154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141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155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141</v>
      </c>
      <c r="CA5" s="62" t="s">
        <v>155</v>
      </c>
      <c r="CB5" s="62" t="s">
        <v>153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156</v>
      </c>
      <c r="CM5" s="62" t="s">
        <v>157</v>
      </c>
      <c r="CN5" s="62" t="s">
        <v>158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141</v>
      </c>
      <c r="CW5" s="62" t="s">
        <v>155</v>
      </c>
      <c r="CX5" s="62" t="s">
        <v>157</v>
      </c>
      <c r="CY5" s="62" t="s">
        <v>158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159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141</v>
      </c>
      <c r="DS5" s="62" t="s">
        <v>142</v>
      </c>
      <c r="DT5" s="62" t="s">
        <v>143</v>
      </c>
      <c r="DU5" s="62" t="s">
        <v>144</v>
      </c>
      <c r="DV5" s="62" t="s">
        <v>160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157</v>
      </c>
      <c r="EF5" s="62" t="s">
        <v>158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161</v>
      </c>
      <c r="EN5" s="62" t="s">
        <v>141</v>
      </c>
      <c r="EO5" s="62" t="s">
        <v>155</v>
      </c>
      <c r="EP5" s="62" t="s">
        <v>143</v>
      </c>
      <c r="EQ5" s="62" t="s">
        <v>162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163</v>
      </c>
      <c r="B6" s="63">
        <f>B8</f>
        <v>2019</v>
      </c>
      <c r="C6" s="63">
        <f t="shared" ref="C6:M6" si="2">C8</f>
        <v>64025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山形県白鷹町　白鷹町立病院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5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</v>
      </c>
      <c r="U6" s="64">
        <f>U8</f>
        <v>13543</v>
      </c>
      <c r="V6" s="64">
        <f>V8</f>
        <v>5363</v>
      </c>
      <c r="W6" s="63" t="str">
        <f>W8</f>
        <v>第１種該当</v>
      </c>
      <c r="X6" s="63" t="str">
        <f t="shared" si="3"/>
        <v>１０：１</v>
      </c>
      <c r="Y6" s="64">
        <f t="shared" si="3"/>
        <v>70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70</v>
      </c>
      <c r="AE6" s="64">
        <f t="shared" si="3"/>
        <v>60</v>
      </c>
      <c r="AF6" s="64" t="str">
        <f t="shared" si="3"/>
        <v>-</v>
      </c>
      <c r="AG6" s="64">
        <f t="shared" si="3"/>
        <v>60</v>
      </c>
      <c r="AH6" s="65">
        <f>IF(AH8="-",NA(),AH8)</f>
        <v>97.5</v>
      </c>
      <c r="AI6" s="65">
        <f t="shared" ref="AI6:AQ6" si="4">IF(AI8="-",NA(),AI8)</f>
        <v>97.9</v>
      </c>
      <c r="AJ6" s="65">
        <f t="shared" si="4"/>
        <v>95.3</v>
      </c>
      <c r="AK6" s="65">
        <f t="shared" si="4"/>
        <v>96.9</v>
      </c>
      <c r="AL6" s="65">
        <f t="shared" si="4"/>
        <v>91</v>
      </c>
      <c r="AM6" s="65">
        <f t="shared" si="4"/>
        <v>98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81.7</v>
      </c>
      <c r="AT6" s="65">
        <f t="shared" ref="AT6:BB6" si="5">IF(AT8="-",NA(),AT8)</f>
        <v>80.8</v>
      </c>
      <c r="AU6" s="65">
        <f t="shared" si="5"/>
        <v>78.099999999999994</v>
      </c>
      <c r="AV6" s="65">
        <f t="shared" si="5"/>
        <v>79.400000000000006</v>
      </c>
      <c r="AW6" s="65">
        <f t="shared" si="5"/>
        <v>73.900000000000006</v>
      </c>
      <c r="AX6" s="65">
        <f t="shared" si="5"/>
        <v>79.599999999999994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22.2</v>
      </c>
      <c r="BE6" s="65">
        <f t="shared" ref="BE6:BM6" si="6">IF(BE8="-",NA(),BE8)</f>
        <v>25.2</v>
      </c>
      <c r="BF6" s="65">
        <f t="shared" si="6"/>
        <v>32.6</v>
      </c>
      <c r="BG6" s="65">
        <f t="shared" si="6"/>
        <v>36.299999999999997</v>
      </c>
      <c r="BH6" s="65">
        <f t="shared" si="6"/>
        <v>52.1</v>
      </c>
      <c r="BI6" s="65">
        <f t="shared" si="6"/>
        <v>101.2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72.5</v>
      </c>
      <c r="BP6" s="65">
        <f t="shared" ref="BP6:BX6" si="7">IF(BP8="-",NA(),BP8)</f>
        <v>69.099999999999994</v>
      </c>
      <c r="BQ6" s="65">
        <f t="shared" si="7"/>
        <v>66.599999999999994</v>
      </c>
      <c r="BR6" s="65">
        <f t="shared" si="7"/>
        <v>68.3</v>
      </c>
      <c r="BS6" s="65">
        <f t="shared" si="7"/>
        <v>63.5</v>
      </c>
      <c r="BT6" s="65">
        <f t="shared" si="7"/>
        <v>66.599999999999994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25362</v>
      </c>
      <c r="CA6" s="66">
        <f t="shared" ref="CA6:CI6" si="8">IF(CA8="-",NA(),CA8)</f>
        <v>26355</v>
      </c>
      <c r="CB6" s="66">
        <f t="shared" si="8"/>
        <v>25930</v>
      </c>
      <c r="CC6" s="66">
        <f t="shared" si="8"/>
        <v>26102</v>
      </c>
      <c r="CD6" s="66">
        <f t="shared" si="8"/>
        <v>25458</v>
      </c>
      <c r="CE6" s="66">
        <f t="shared" si="8"/>
        <v>24371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6366</v>
      </c>
      <c r="CL6" s="66">
        <f t="shared" ref="CL6:CT6" si="9">IF(CL8="-",NA(),CL8)</f>
        <v>6538</v>
      </c>
      <c r="CM6" s="66">
        <f t="shared" si="9"/>
        <v>7009</v>
      </c>
      <c r="CN6" s="66">
        <f t="shared" si="9"/>
        <v>7015</v>
      </c>
      <c r="CO6" s="66">
        <f t="shared" si="9"/>
        <v>6942</v>
      </c>
      <c r="CP6" s="66">
        <f t="shared" si="9"/>
        <v>8736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57</v>
      </c>
      <c r="CW6" s="65">
        <f t="shared" ref="CW6:DE6" si="10">IF(CW8="-",NA(),CW8)</f>
        <v>57.9</v>
      </c>
      <c r="CX6" s="65">
        <f t="shared" si="10"/>
        <v>59.2</v>
      </c>
      <c r="CY6" s="65">
        <f t="shared" si="10"/>
        <v>59.1</v>
      </c>
      <c r="CZ6" s="65">
        <f t="shared" si="10"/>
        <v>65.7</v>
      </c>
      <c r="DA6" s="65">
        <f t="shared" si="10"/>
        <v>67.5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17.5</v>
      </c>
      <c r="DH6" s="65">
        <f t="shared" ref="DH6:DP6" si="11">IF(DH8="-",NA(),DH8)</f>
        <v>16.5</v>
      </c>
      <c r="DI6" s="65">
        <f t="shared" si="11"/>
        <v>17.2</v>
      </c>
      <c r="DJ6" s="65">
        <f t="shared" si="11"/>
        <v>16.2</v>
      </c>
      <c r="DK6" s="65">
        <f t="shared" si="11"/>
        <v>14.8</v>
      </c>
      <c r="DL6" s="65">
        <f t="shared" si="11"/>
        <v>17.899999999999999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43.3</v>
      </c>
      <c r="DS6" s="65">
        <f t="shared" ref="DS6:EA6" si="12">IF(DS8="-",NA(),DS8)</f>
        <v>46.1</v>
      </c>
      <c r="DT6" s="65">
        <f t="shared" si="12"/>
        <v>47.9</v>
      </c>
      <c r="DU6" s="65">
        <f t="shared" si="12"/>
        <v>49.1</v>
      </c>
      <c r="DV6" s="65">
        <f t="shared" si="12"/>
        <v>49.5</v>
      </c>
      <c r="DW6" s="65">
        <f t="shared" si="12"/>
        <v>52.6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72.599999999999994</v>
      </c>
      <c r="ED6" s="65">
        <f t="shared" ref="ED6:EL6" si="13">IF(ED8="-",NA(),ED8)</f>
        <v>77.599999999999994</v>
      </c>
      <c r="EE6" s="65">
        <f t="shared" si="13"/>
        <v>77.099999999999994</v>
      </c>
      <c r="EF6" s="65">
        <f t="shared" si="13"/>
        <v>77.5</v>
      </c>
      <c r="EG6" s="65">
        <f t="shared" si="13"/>
        <v>77.900000000000006</v>
      </c>
      <c r="EH6" s="65">
        <f t="shared" si="13"/>
        <v>68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49774300</v>
      </c>
      <c r="EO6" s="66">
        <f t="shared" ref="EO6:EW6" si="14">IF(EO8="-",NA(),EO8)</f>
        <v>49944800</v>
      </c>
      <c r="EP6" s="66">
        <f t="shared" si="14"/>
        <v>50567471</v>
      </c>
      <c r="EQ6" s="66">
        <f t="shared" si="14"/>
        <v>50581071</v>
      </c>
      <c r="ER6" s="66">
        <f t="shared" si="14"/>
        <v>52230043</v>
      </c>
      <c r="ES6" s="66">
        <f t="shared" si="14"/>
        <v>36094355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164</v>
      </c>
      <c r="B7" s="63">
        <f t="shared" ref="B7:AG7" si="15">B8</f>
        <v>2019</v>
      </c>
      <c r="C7" s="63">
        <f t="shared" si="15"/>
        <v>64025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5"/>
        <v>5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</v>
      </c>
      <c r="U7" s="64">
        <f>U8</f>
        <v>13543</v>
      </c>
      <c r="V7" s="64">
        <f>V8</f>
        <v>5363</v>
      </c>
      <c r="W7" s="63" t="str">
        <f>W8</f>
        <v>第１種該当</v>
      </c>
      <c r="X7" s="63" t="str">
        <f t="shared" si="15"/>
        <v>１０：１</v>
      </c>
      <c r="Y7" s="64">
        <f t="shared" si="15"/>
        <v>70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70</v>
      </c>
      <c r="AE7" s="64">
        <f t="shared" si="15"/>
        <v>60</v>
      </c>
      <c r="AF7" s="64" t="str">
        <f t="shared" si="15"/>
        <v>-</v>
      </c>
      <c r="AG7" s="64">
        <f t="shared" si="15"/>
        <v>60</v>
      </c>
      <c r="AH7" s="65">
        <f>AH8</f>
        <v>97.5</v>
      </c>
      <c r="AI7" s="65">
        <f t="shared" ref="AI7:AQ7" si="16">AI8</f>
        <v>97.9</v>
      </c>
      <c r="AJ7" s="65">
        <f t="shared" si="16"/>
        <v>95.3</v>
      </c>
      <c r="AK7" s="65">
        <f t="shared" si="16"/>
        <v>96.9</v>
      </c>
      <c r="AL7" s="65">
        <f t="shared" si="16"/>
        <v>91</v>
      </c>
      <c r="AM7" s="65">
        <f t="shared" si="16"/>
        <v>98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81.7</v>
      </c>
      <c r="AT7" s="65">
        <f t="shared" ref="AT7:BB7" si="17">AT8</f>
        <v>80.8</v>
      </c>
      <c r="AU7" s="65">
        <f t="shared" si="17"/>
        <v>78.099999999999994</v>
      </c>
      <c r="AV7" s="65">
        <f t="shared" si="17"/>
        <v>79.400000000000006</v>
      </c>
      <c r="AW7" s="65">
        <f t="shared" si="17"/>
        <v>73.900000000000006</v>
      </c>
      <c r="AX7" s="65">
        <f t="shared" si="17"/>
        <v>79.599999999999994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22.2</v>
      </c>
      <c r="BE7" s="65">
        <f t="shared" ref="BE7:BM7" si="18">BE8</f>
        <v>25.2</v>
      </c>
      <c r="BF7" s="65">
        <f t="shared" si="18"/>
        <v>32.6</v>
      </c>
      <c r="BG7" s="65">
        <f t="shared" si="18"/>
        <v>36.299999999999997</v>
      </c>
      <c r="BH7" s="65">
        <f t="shared" si="18"/>
        <v>52.1</v>
      </c>
      <c r="BI7" s="65">
        <f t="shared" si="18"/>
        <v>101.2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72.5</v>
      </c>
      <c r="BP7" s="65">
        <f t="shared" ref="BP7:BX7" si="19">BP8</f>
        <v>69.099999999999994</v>
      </c>
      <c r="BQ7" s="65">
        <f t="shared" si="19"/>
        <v>66.599999999999994</v>
      </c>
      <c r="BR7" s="65">
        <f t="shared" si="19"/>
        <v>68.3</v>
      </c>
      <c r="BS7" s="65">
        <f t="shared" si="19"/>
        <v>63.5</v>
      </c>
      <c r="BT7" s="65">
        <f t="shared" si="19"/>
        <v>66.599999999999994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25362</v>
      </c>
      <c r="CA7" s="66">
        <f t="shared" ref="CA7:CI7" si="20">CA8</f>
        <v>26355</v>
      </c>
      <c r="CB7" s="66">
        <f t="shared" si="20"/>
        <v>25930</v>
      </c>
      <c r="CC7" s="66">
        <f t="shared" si="20"/>
        <v>26102</v>
      </c>
      <c r="CD7" s="66">
        <f t="shared" si="20"/>
        <v>25458</v>
      </c>
      <c r="CE7" s="66">
        <f t="shared" si="20"/>
        <v>24371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6366</v>
      </c>
      <c r="CL7" s="66">
        <f t="shared" ref="CL7:CT7" si="21">CL8</f>
        <v>6538</v>
      </c>
      <c r="CM7" s="66">
        <f t="shared" si="21"/>
        <v>7009</v>
      </c>
      <c r="CN7" s="66">
        <f t="shared" si="21"/>
        <v>7015</v>
      </c>
      <c r="CO7" s="66">
        <f t="shared" si="21"/>
        <v>6942</v>
      </c>
      <c r="CP7" s="66">
        <f t="shared" si="21"/>
        <v>8736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57</v>
      </c>
      <c r="CW7" s="65">
        <f t="shared" ref="CW7:DE7" si="22">CW8</f>
        <v>57.9</v>
      </c>
      <c r="CX7" s="65">
        <f t="shared" si="22"/>
        <v>59.2</v>
      </c>
      <c r="CY7" s="65">
        <f t="shared" si="22"/>
        <v>59.1</v>
      </c>
      <c r="CZ7" s="65">
        <f t="shared" si="22"/>
        <v>65.7</v>
      </c>
      <c r="DA7" s="65">
        <f t="shared" si="22"/>
        <v>67.5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17.5</v>
      </c>
      <c r="DH7" s="65">
        <f t="shared" ref="DH7:DP7" si="23">DH8</f>
        <v>16.5</v>
      </c>
      <c r="DI7" s="65">
        <f t="shared" si="23"/>
        <v>17.2</v>
      </c>
      <c r="DJ7" s="65">
        <f t="shared" si="23"/>
        <v>16.2</v>
      </c>
      <c r="DK7" s="65">
        <f t="shared" si="23"/>
        <v>14.8</v>
      </c>
      <c r="DL7" s="65">
        <f t="shared" si="23"/>
        <v>17.899999999999999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43.3</v>
      </c>
      <c r="DS7" s="65">
        <f t="shared" ref="DS7:EA7" si="24">DS8</f>
        <v>46.1</v>
      </c>
      <c r="DT7" s="65">
        <f t="shared" si="24"/>
        <v>47.9</v>
      </c>
      <c r="DU7" s="65">
        <f t="shared" si="24"/>
        <v>49.1</v>
      </c>
      <c r="DV7" s="65">
        <f t="shared" si="24"/>
        <v>49.5</v>
      </c>
      <c r="DW7" s="65">
        <f t="shared" si="24"/>
        <v>52.6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72.599999999999994</v>
      </c>
      <c r="ED7" s="65">
        <f t="shared" ref="ED7:EL7" si="25">ED8</f>
        <v>77.599999999999994</v>
      </c>
      <c r="EE7" s="65">
        <f t="shared" si="25"/>
        <v>77.099999999999994</v>
      </c>
      <c r="EF7" s="65">
        <f t="shared" si="25"/>
        <v>77.5</v>
      </c>
      <c r="EG7" s="65">
        <f t="shared" si="25"/>
        <v>77.900000000000006</v>
      </c>
      <c r="EH7" s="65">
        <f t="shared" si="25"/>
        <v>68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49774300</v>
      </c>
      <c r="EO7" s="66">
        <f t="shared" ref="EO7:EW7" si="26">EO8</f>
        <v>49944800</v>
      </c>
      <c r="EP7" s="66">
        <f t="shared" si="26"/>
        <v>50567471</v>
      </c>
      <c r="EQ7" s="66">
        <f t="shared" si="26"/>
        <v>50581071</v>
      </c>
      <c r="ER7" s="66">
        <f t="shared" si="26"/>
        <v>52230043</v>
      </c>
      <c r="ES7" s="66">
        <f t="shared" si="26"/>
        <v>36094355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>
      <c r="A8" s="48"/>
      <c r="B8" s="68">
        <v>2019</v>
      </c>
      <c r="C8" s="68">
        <v>64025</v>
      </c>
      <c r="D8" s="68">
        <v>46</v>
      </c>
      <c r="E8" s="68">
        <v>6</v>
      </c>
      <c r="F8" s="68">
        <v>0</v>
      </c>
      <c r="G8" s="68">
        <v>1</v>
      </c>
      <c r="H8" s="68" t="s">
        <v>165</v>
      </c>
      <c r="I8" s="68" t="s">
        <v>166</v>
      </c>
      <c r="J8" s="68" t="s">
        <v>167</v>
      </c>
      <c r="K8" s="68" t="s">
        <v>168</v>
      </c>
      <c r="L8" s="68" t="s">
        <v>169</v>
      </c>
      <c r="M8" s="68" t="s">
        <v>170</v>
      </c>
      <c r="N8" s="68" t="s">
        <v>171</v>
      </c>
      <c r="O8" s="68" t="s">
        <v>172</v>
      </c>
      <c r="P8" s="68" t="s">
        <v>173</v>
      </c>
      <c r="Q8" s="69">
        <v>5</v>
      </c>
      <c r="R8" s="68" t="s">
        <v>38</v>
      </c>
      <c r="S8" s="68" t="s">
        <v>174</v>
      </c>
      <c r="T8" s="68" t="s">
        <v>175</v>
      </c>
      <c r="U8" s="69">
        <v>13543</v>
      </c>
      <c r="V8" s="69">
        <v>5363</v>
      </c>
      <c r="W8" s="68" t="s">
        <v>176</v>
      </c>
      <c r="X8" s="70" t="s">
        <v>177</v>
      </c>
      <c r="Y8" s="69">
        <v>70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70</v>
      </c>
      <c r="AE8" s="69">
        <v>60</v>
      </c>
      <c r="AF8" s="69" t="s">
        <v>38</v>
      </c>
      <c r="AG8" s="69">
        <v>60</v>
      </c>
      <c r="AH8" s="71">
        <v>97.5</v>
      </c>
      <c r="AI8" s="71">
        <v>97.9</v>
      </c>
      <c r="AJ8" s="71">
        <v>95.3</v>
      </c>
      <c r="AK8" s="71">
        <v>96.9</v>
      </c>
      <c r="AL8" s="71">
        <v>91</v>
      </c>
      <c r="AM8" s="71">
        <v>98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81.7</v>
      </c>
      <c r="AT8" s="71">
        <v>80.8</v>
      </c>
      <c r="AU8" s="71">
        <v>78.099999999999994</v>
      </c>
      <c r="AV8" s="71">
        <v>79.400000000000006</v>
      </c>
      <c r="AW8" s="71">
        <v>73.900000000000006</v>
      </c>
      <c r="AX8" s="71">
        <v>79.599999999999994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22.2</v>
      </c>
      <c r="BE8" s="72">
        <v>25.2</v>
      </c>
      <c r="BF8" s="72">
        <v>32.6</v>
      </c>
      <c r="BG8" s="72">
        <v>36.299999999999997</v>
      </c>
      <c r="BH8" s="72">
        <v>52.1</v>
      </c>
      <c r="BI8" s="72">
        <v>101.2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72.5</v>
      </c>
      <c r="BP8" s="71">
        <v>69.099999999999994</v>
      </c>
      <c r="BQ8" s="71">
        <v>66.599999999999994</v>
      </c>
      <c r="BR8" s="71">
        <v>68.3</v>
      </c>
      <c r="BS8" s="71">
        <v>63.5</v>
      </c>
      <c r="BT8" s="71">
        <v>66.599999999999994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>
        <v>25362</v>
      </c>
      <c r="CA8" s="72">
        <v>26355</v>
      </c>
      <c r="CB8" s="72">
        <v>25930</v>
      </c>
      <c r="CC8" s="72">
        <v>26102</v>
      </c>
      <c r="CD8" s="72">
        <v>25458</v>
      </c>
      <c r="CE8" s="72">
        <v>24371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6366</v>
      </c>
      <c r="CL8" s="72">
        <v>6538</v>
      </c>
      <c r="CM8" s="72">
        <v>7009</v>
      </c>
      <c r="CN8" s="72">
        <v>7015</v>
      </c>
      <c r="CO8" s="72">
        <v>6942</v>
      </c>
      <c r="CP8" s="72">
        <v>8736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57</v>
      </c>
      <c r="CW8" s="72">
        <v>57.9</v>
      </c>
      <c r="CX8" s="72">
        <v>59.2</v>
      </c>
      <c r="CY8" s="72">
        <v>59.1</v>
      </c>
      <c r="CZ8" s="72">
        <v>65.7</v>
      </c>
      <c r="DA8" s="72">
        <v>67.5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17.5</v>
      </c>
      <c r="DH8" s="72">
        <v>16.5</v>
      </c>
      <c r="DI8" s="72">
        <v>17.2</v>
      </c>
      <c r="DJ8" s="72">
        <v>16.2</v>
      </c>
      <c r="DK8" s="72">
        <v>14.8</v>
      </c>
      <c r="DL8" s="72">
        <v>17.899999999999999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43.3</v>
      </c>
      <c r="DS8" s="71">
        <v>46.1</v>
      </c>
      <c r="DT8" s="71">
        <v>47.9</v>
      </c>
      <c r="DU8" s="71">
        <v>49.1</v>
      </c>
      <c r="DV8" s="71">
        <v>49.5</v>
      </c>
      <c r="DW8" s="71">
        <v>52.6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72.599999999999994</v>
      </c>
      <c r="ED8" s="71">
        <v>77.599999999999994</v>
      </c>
      <c r="EE8" s="71">
        <v>77.099999999999994</v>
      </c>
      <c r="EF8" s="71">
        <v>77.5</v>
      </c>
      <c r="EG8" s="71">
        <v>77.900000000000006</v>
      </c>
      <c r="EH8" s="71">
        <v>68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49774300</v>
      </c>
      <c r="EO8" s="72">
        <v>49944800</v>
      </c>
      <c r="EP8" s="72">
        <v>50567471</v>
      </c>
      <c r="EQ8" s="72">
        <v>50581071</v>
      </c>
      <c r="ER8" s="72">
        <v>52230043</v>
      </c>
      <c r="ES8" s="72">
        <v>36094355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178</v>
      </c>
      <c r="C10" s="77" t="s">
        <v>179</v>
      </c>
      <c r="D10" s="77" t="s">
        <v>180</v>
      </c>
      <c r="E10" s="77" t="s">
        <v>181</v>
      </c>
      <c r="F10" s="77" t="s">
        <v>182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2021-01-25T00:11:33Z</cp:lastPrinted>
  <dcterms:created xsi:type="dcterms:W3CDTF">2020-12-15T03:51:14Z</dcterms:created>
  <dcterms:modified xsi:type="dcterms:W3CDTF">2021-02-04T00:54:31Z</dcterms:modified>
  <cp:category/>
</cp:coreProperties>
</file>