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係\09　財政状況資料集\R02（R01決算）\06　追加分\02　回答\"/>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<sst xmlns="http://schemas.openxmlformats.org/spreadsheetml/2006/main" count="1130" uniqueCount="617">
  <si>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</si>
  <si>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</si>
  <si>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</si>
  <si>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</si>
  <si>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</si>
  <si>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</si>
  <si>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</si>
  <si>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</si>
  <si>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</si>
  <si>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</si>
  <si>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</si>
  <si>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</si>
  <si>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</si>
  <si>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</si>
  <si>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</si>
  <si>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</si>
  <si>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</si>
  <si>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</si>
  <si>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</si>
  <si>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</si>
  <si>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</si>
  <si>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</si>
  <si>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</si>
  <si>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</si>
  <si>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</si>
  <si>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</si>
  <si>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</si>
  <si>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</si>
  <si>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</si>
  <si>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</si>
  <si>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</si>
  <si>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</si>
  <si>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</si>
  <si>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</si>
  <si>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</si>
  <si>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</si>
  <si>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</si>
  <si>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</si>
  <si>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</si>
  <si>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</si>
  <si>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</si>
  <si>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</si>
  <si>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</si>
  <si>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</si>
  <si>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</si>
  <si>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</si>
  <si>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</si>
  <si>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</si>
  <si>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</si>
  <si>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</si>
  <si>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</si>
  <si>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</si>
  <si>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</si>
  <si>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</si>
  <si>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</si>
  <si>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</si>
  <si>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</si>
  <si>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</si>
  <si>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</si>
  <si>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</si>
  <si>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</si>
  <si>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</si>
  <si>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</si>
  <si>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</si>
  <si>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</si>
  <si>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</si>
  <si>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</si>
  <si>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</si>
  <si>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</si>
  <si>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</si>
  <si>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</si>
  <si>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</si>
  <si>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</si>
  <si>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</si>
  <si>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</si>
  <si>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</si>
  <si>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</si>
  <si>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</si>
  <si>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</si>
  <si>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</si>
  <si>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</si>
  <si>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</si>
  <si>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</si>
  <si>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</si>
  <si>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</si>
  <si>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</si>
  <si>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</si>
  <si>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</si>
  <si>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</si>
  <si>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</si>
  <si>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</si>
  <si>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</si>
  <si>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</si>
  <si>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</si>
  <si>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</si>
  <si>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</si>
  <si>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</si>
  <si>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</si>
  <si>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</si>
  <si>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</si>
  <si>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</si>
  <si>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</si>
  <si>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</si>
  <si>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</si>
  <si>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</si>
  <si>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</si>
  <si>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</si>
  <si>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</si>
  <si>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</si>
  <si>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</si>
  <si>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</si>
  <si>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</si>
  <si>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</si>
  <si>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</si>
  <si>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</si>
  <si>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</si>
  <si>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</si>
  <si>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</si>
  <si>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</si>
  <si>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</si>
  <si>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</si>
  <si>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</si>
  <si>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</si>
  <si>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</si>
  <si>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</si>
  <si>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</si>
  <si>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</si>
  <si>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</si>
  <si>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</si>
  <si>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</si>
  <si>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</si>
  <si>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</si>
  <si>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</si>
  <si>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</si>
  <si>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</si>
  <si>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</si>
  <si>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</si>
  <si>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</si>
  <si>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</si>
  <si>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</si>
  <si>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</si>
  <si>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</si>
  <si>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</si>
  <si>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</si>
  <si>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</si>
  <si>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</si>
  <si>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</si>
  <si>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</si>
  <si>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</si>
  <si>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</si>
  <si>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</si>
  <si>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</si>
  <si>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</si>
  <si>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</si>
  <si>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</si>
  <si>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</si>
  <si>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</si>
  <si>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</si>
  <si>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</si>
  <si>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</si>
  <si>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</si>
  <si>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</si>
  <si>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</si>
  <si>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</si>
  <si>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</si>
  <si>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</si>
  <si>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</si>
  <si>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</si>
  <si>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</si>
  <si>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</si>
  <si>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</si>
  <si>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</si>
  <si>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</si>
  <si>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</si>
  <si>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</si>
  <si>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</si>
  <si>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</si>
  <si>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</si>
  <si>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</si>
  <si>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</si>
  <si>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</si>
  <si>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</si>
  <si>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</si>
  <si>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</si>
  <si>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</si>
  <si>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</si>
  <si>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</si>
  <si>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</si>
  <si>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</si>
  <si>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</si>
  <si>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</si>
  <si>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</si>
  <si>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</si>
  <si>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</si>
  <si>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</si>
  <si>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</si>
  <si>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</si>
  <si>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</si>
  <si>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</si>
  <si>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</si>
  <si>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</si>
  <si>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</si>
  <si>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</si>
  <si>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</si>
  <si>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</si>
  <si>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</si>
  <si>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</si>
  <si>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</si>
  <si>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</si>
  <si>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</si>
  <si>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</si>
  <si>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</si>
  <si>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</si>
  <si>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</si>
  <si>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</si>
  <si>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</si>
  <si>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</si>
  <si>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</si>
  <si>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</si>
  <si>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</si>
  <si>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</si>
  <si>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</si>
  <si>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</si>
  <si>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</si>
  <si>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</si>
  <si>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</si>
  <si>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</si>
  <si>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</si>
  <si>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</si>
  <si>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</si>
  <si>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</si>
  <si>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</si>
  <si>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</si>
  <si>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</si>
  <si>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</si>
  <si>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</si>
  <si>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</si>
  <si>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</si>
  <si>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</si>
  <si>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</si>
  <si>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</si>
  <si>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</si>
  <si>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</si>
  <si>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</si>
  <si>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</si>
  <si>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</si>
  <si>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</si>
  <si>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</si>
  <si>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</si>
  <si>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</si>
  <si>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</si>
  <si>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</si>
  <si>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</si>
  <si>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</si>
  <si>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</si>
  <si>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</si>
  <si>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</si>
  <si>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</si>
  <si>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</si>
  <si>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</si>
  <si>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</si>
  <si>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</si>
  <si>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</si>
  <si>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</si>
  <si>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</si>
  <si>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</si>
  <si>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</si>
  <si>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</si>
  <si>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</si>
  <si>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</si>
  <si>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</si>
  <si>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</si>
  <si>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</si>
  <si>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</si>
  <si>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</si>
  <si>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</si>
  <si>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</si>
  <si>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</si>
  <si>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</si>
  <si>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</si>
  <si>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</si>
  <si>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</si>
  <si>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</si>
  <si>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</si>
  <si>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</si>
  <si>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</si>
  <si>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</si>
  <si>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</si>
  <si>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</si>
  <si>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</si>
  <si>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</si>
  <si>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</si>
  <si>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</si>
  <si>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</si>
  <si>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</si>
  <si>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</si>
  <si>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</si>
  <si>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</si>
  <si>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</si>
  <si>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</si>
  <si>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</si>
  <si>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</si>
  <si>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</si>
  <si>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</si>
  <si>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</si>
  <si>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</si>
  <si>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</si>
  <si>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</si>
  <si>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</si>
  <si>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</si>
  <si>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</si>
  <si>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</si>
  <si>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</si>
  <si>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</si>
  <si>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</si>
  <si>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</si>
  <si>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</si>
  <si>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</si>
  <si>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</si>
  <si>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</si>
  <si>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</si>
  <si>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</si>
  <si>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</si>
  <si>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</si>
  <si>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</si>
  <si>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</si>
  <si>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</si>
  <si>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</si>
  <si>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</si>
  <si>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</si>
  <si>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</si>
  <si>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</si>
  <si>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</si>
  <si>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</si>
  <si>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</si>
  <si>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</si>
  <si>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</si>
  <si>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</si>
  <si>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</si>
  <si>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</si>
  <si>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</si>
  <si>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</si>
  <si>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</si>
  <si>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</si>
  <si>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</si>
  <si>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</si>
  <si>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</si>
  <si>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</si>
  <si>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</si>
  <si>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</si>
  <si>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</si>
  <si>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</si>
  <si>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</si>
  <si>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</si>
  <si>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</si>
  <si>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</si>
  <si>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</si>
  <si>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</si>
  <si>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</si>
  <si>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</si>
  <si>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</si>
  <si>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</si>
  <si>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</si>
  <si>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</si>
  <si>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</si>
  <si>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</si>
  <si>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</si>
  <si>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</si>
  <si>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</si>
  <si>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</si>
  <si>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</si>
  <si>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</si>
  <si>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</si>
  <si>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</si>
  <si>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</si>
  <si>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</si>
  <si>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</si>
  <si>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</si>
  <si>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</si>
  <si>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</si>
  <si>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</si>
  <si>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</si>
  <si>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</si>
  <si>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</si>
  <si>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</si>
  <si>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</si>
  <si>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</si>
  <si>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</si>
  <si>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</si>
  <si>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</si>
  <si>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</si>
  <si>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</si>
  <si>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</si>
  <si>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</si>
  <si>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</si>
  <si>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</si>
  <si>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</si>
  <si>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</si>
  <si>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</si>
  <si>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</si>
  <si>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</si>
  <si>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</si>
  <si>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</si>
  <si>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</si>
  <si>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</si>
  <si>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</si>
  <si>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</si>
  <si>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</si>
  <si>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</si>
  <si>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</si>
  <si>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</si>
  <si>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</si>
  <si>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</si>
  <si>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</si>
  <si>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</si>
  <si>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村山市公共下水道事業特別会計</t>
    <phoneticPr fontId="5"/>
  </si>
  <si>
    <t>法非適用企業</t>
    <phoneticPr fontId="5"/>
  </si>
  <si>
    <t>村山市農業集落排水事業特別会計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</si>
  <si>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</si>
  <si>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</si>
  <si>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</si>
  <si>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</si>
  <si>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</si>
  <si>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</si>
  <si>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</si>
  <si>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</si>
  <si>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</si>
  <si>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</si>
  <si>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</si>
  <si>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</si>
  <si>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</si>
  <si>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</si>
  <si>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</si>
  <si>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</si>
  <si>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</si>
  <si>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</si>
  <si>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</si>
  <si>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</si>
  <si>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</si>
  <si>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</si>
  <si>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</si>
  <si>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</si>
  <si>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</si>
  <si>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</si>
  <si>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</si>
  <si>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</si>
  <si>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</si>
  <si>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</si>
  <si>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</si>
  <si>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</si>
  <si>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</si>
  <si>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</si>
  <si>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</si>
  <si>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</si>
  <si>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</si>
  <si>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</si>
  <si>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</si>
  <si>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</si>
  <si>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</si>
  <si>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</si>
  <si>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</si>
  <si>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</si>
  <si>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</si>
  <si>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</si>
  <si>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</si>
  <si>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</si>
  <si>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</si>
  <si>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</si>
  <si>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</si>
  <si>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</si>
  <si>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</si>
  <si>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</si>
  <si>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</si>
  <si>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</si>
  <si>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</si>
  <si>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</si>
  <si>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</si>
  <si>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</si>
  <si>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</si>
  <si>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</si>
  <si>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村山市水道事業会計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</si>
  <si>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</si>
  <si>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</si>
  <si>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</si>
  <si>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</si>
  <si>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</si>
  <si>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</si>
  <si>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</si>
  <si>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</si>
  <si>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</si>
  <si>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</si>
  <si>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</si>
  <si>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</si>
  <si>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</si>
  <si>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</si>
  <si>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</si>
  <si>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</si>
  <si>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</si>
  <si>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</si>
  <si>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</si>
  <si>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</si>
  <si>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</si>
  <si>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</si>
  <si>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</si>
  <si>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</si>
  <si>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</si>
  <si>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</si>
  <si>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</si>
  <si>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</si>
  <si>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</si>
  <si>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</si>
  <si>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</si>
  <si>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</si>
  <si>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</si>
  <si>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</si>
  <si>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</si>
  <si>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</si>
  <si>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</si>
  <si>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</si>
  <si>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</si>
  <si>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</si>
  <si>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</si>
  <si>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</si>
  <si>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</si>
  <si>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</si>
  <si>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</si>
  <si>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</si>
  <si>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</si>
  <si>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</si>
  <si>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</si>
  <si>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</si>
  <si>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</si>
  <si>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</si>
  <si>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</si>
  <si>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</si>
  <si>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</si>
  <si>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</si>
  <si>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</si>
  <si>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</si>
  <si>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</si>
  <si>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</si>
  <si>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</si>
  <si>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</si>
  <si>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</si>
  <si>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</si>
  <si>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</si>
  <si>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</si>
  <si>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</si>
  <si>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</si>
  <si>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</si>
  <si>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</si>
  <si>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</si>
  <si>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</si>
  <si>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</si>
  <si>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</si>
  <si>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</si>
  <si>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</si>
  <si>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</si>
  <si>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</si>
  <si>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</si>
  <si>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</si>
  <si>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</si>
  <si>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</si>
  <si>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</si>
  <si>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</si>
  <si>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</si>
  <si>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2.26</t>
  </si>
  <si>
    <t>▲ 6.12</t>
  </si>
  <si>
    <t>▲ 6.96</t>
  </si>
  <si>
    <t>▲ 2.43</t>
  </si>
  <si>
    <t>▲ 4.00</t>
  </si>
  <si>
    <t>村山市水道事業会計</t>
  </si>
  <si>
    <t>一般会計</t>
  </si>
  <si>
    <t>村山市国民健康保険事業特別会計</t>
  </si>
  <si>
    <t>村山市介護保険事業特別会計</t>
  </si>
  <si>
    <t>村山市農業集落排水事業特別会計</t>
  </si>
  <si>
    <t>村山市公共下水道事業特別会計</t>
  </si>
  <si>
    <t>村山市後期高齢者医療事業特別会計</t>
  </si>
  <si>
    <t>村山市土地区画整理事業特別会計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</si>
  <si>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</si>
  <si>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</si>
  <si>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</si>
  <si>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</si>
  <si>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</si>
  <si>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</si>
  <si>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</si>
  <si>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</si>
  <si>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北村山広域行政事務組合</t>
    <rPh sb="0" eb="1">
      <t>キタ</t>
    </rPh>
    <rPh sb="1" eb="3">
      <t>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</si>
  <si>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</si>
  <si>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</si>
  <si>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</si>
  <si>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</si>
  <si>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</si>
  <si>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</si>
  <si>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</si>
  <si>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</si>
  <si>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法適用企業</t>
  </si>
  <si>
    <t>村山市余暇開発公社</t>
    <rPh sb="0" eb="3">
      <t>ムラヤマシ</t>
    </rPh>
    <rPh sb="3" eb="5">
      <t>ヨカ</t>
    </rPh>
    <rPh sb="5" eb="7">
      <t>カイハツ</t>
    </rPh>
    <rPh sb="7" eb="9">
      <t>コウシャ</t>
    </rPh>
    <phoneticPr fontId="2"/>
  </si>
  <si>
    <t>村山市土地開発公社</t>
    <rPh sb="0" eb="3">
      <t>ムラヤマシ</t>
    </rPh>
    <rPh sb="3" eb="5">
      <t>トチ</t>
    </rPh>
    <rPh sb="5" eb="7">
      <t>カイハツ</t>
    </rPh>
    <rPh sb="7" eb="9">
      <t>コウシャ</t>
    </rPh>
    <phoneticPr fontId="2"/>
  </si>
  <si>
    <t>村山市スポーツ協会</t>
    <rPh sb="0" eb="2">
      <t>ムラヤマ</t>
    </rPh>
    <rPh sb="2" eb="3">
      <t>シ</t>
    </rPh>
    <rPh sb="7" eb="9">
      <t>キョウカイ</t>
    </rPh>
    <phoneticPr fontId="2"/>
  </si>
  <si>
    <t>ふるさとづくり基金</t>
    <rPh sb="7" eb="9">
      <t>キキン</t>
    </rPh>
    <phoneticPr fontId="2"/>
  </si>
  <si>
    <t>公共施設等整備基金</t>
    <rPh sb="0" eb="2">
      <t>コウキョウ</t>
    </rPh>
    <rPh sb="2" eb="4">
      <t>シセツ</t>
    </rPh>
    <rPh sb="4" eb="5">
      <t>トウ</t>
    </rPh>
    <rPh sb="5" eb="7">
      <t>セイビ</t>
    </rPh>
    <rPh sb="7" eb="9">
      <t>キキン</t>
    </rPh>
    <phoneticPr fontId="2"/>
  </si>
  <si>
    <t>夢応援奨学基金</t>
    <rPh sb="0" eb="1">
      <t>ユメ</t>
    </rPh>
    <rPh sb="1" eb="3">
      <t>オウエン</t>
    </rPh>
    <rPh sb="3" eb="5">
      <t>ショウガク</t>
    </rPh>
    <rPh sb="5" eb="7">
      <t>キキン</t>
    </rPh>
    <phoneticPr fontId="2"/>
  </si>
  <si>
    <t>阿部厚生基金</t>
    <rPh sb="0" eb="2">
      <t>アベ</t>
    </rPh>
    <rPh sb="2" eb="4">
      <t>コウセイ</t>
    </rPh>
    <rPh sb="4" eb="6">
      <t>キキン</t>
    </rPh>
    <phoneticPr fontId="2"/>
  </si>
  <si>
    <t>余暇活動施設整備基金</t>
    <rPh sb="0" eb="2">
      <t>ヨカ</t>
    </rPh>
    <rPh sb="2" eb="4">
      <t>カツドウ</t>
    </rPh>
    <rPh sb="4" eb="6">
      <t>シセツ</t>
    </rPh>
    <rPh sb="6" eb="8">
      <t>セイビ</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</si>
  <si>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</si>
  <si>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</si>
  <si>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</si>
  <si>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</si>
  <si>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</si>
  <si>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</si>
  <si>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</si>
  <si>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</si>
  <si>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</si>
  <si>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年々減少しているものの、ともに類似団体内平均値を上回っている。元利償還金及び地方債現在高は着実に減少しているが、過疎債が増加していること、公共下水道事業等の元利償還に対する繰入金が高止まりしていること等が高い原因となっている。平成２９年に策定した第３次村山市行財政改革プラン（平成２９～令和３年度）に基づき、市債借入れの抑制を継続し、積極的に任意繰上償還を実施していくことにより、今後も緩やかながら低下していくものと想定している。</t>
    <phoneticPr fontId="5"/>
  </si>
  <si>
    <t>実質公債費比率</t>
    <phoneticPr fontId="5"/>
  </si>
  <si>
    <t>令和元年度決算の将来負担比率が類似団体内平均値を93.2ポイント上回っている。公共下水道事業特別会計への公債費充当繰出が比較的多い可能性が考えられる。</t>
    <rPh sb="0" eb="3">
      <t>レ</t>
    </rPh>
    <rPh sb="3" eb="5">
      <t>ネンド</t>
    </rPh>
    <rPh sb="5" eb="7">
      <t>ケッサン</t>
    </rPh>
    <rPh sb="8" eb="10">
      <t>ショウライ</t>
    </rPh>
    <rPh sb="10" eb="12">
      <t>フタン</t>
    </rPh>
    <rPh sb="12" eb="14">
      <t>ヒリツ</t>
    </rPh>
    <rPh sb="15" eb="17">
      <t>ルイジ</t>
    </rPh>
    <rPh sb="17" eb="19">
      <t>ダンタイ</t>
    </rPh>
    <rPh sb="19" eb="20">
      <t>ナイ</t>
    </rPh>
    <rPh sb="20" eb="23">
      <t>ヘイキンチ</t>
    </rPh>
    <rPh sb="32" eb="34">
      <t>ウワマワ</t>
    </rPh>
    <rPh sb="39" eb="41">
      <t>コウキョウ</t>
    </rPh>
    <rPh sb="41" eb="44">
      <t>ゲスイドウ</t>
    </rPh>
    <rPh sb="44" eb="46">
      <t>ジギョウ</t>
    </rPh>
    <rPh sb="46" eb="48">
      <t>トクベツ</t>
    </rPh>
    <rPh sb="48" eb="50">
      <t>カイケイ</t>
    </rPh>
    <rPh sb="52" eb="55">
      <t>コウサイヒ</t>
    </rPh>
    <rPh sb="55" eb="57">
      <t>ジュウトウ</t>
    </rPh>
    <rPh sb="57" eb="59">
      <t>クリダシ</t>
    </rPh>
    <rPh sb="60" eb="63">
      <t>ヒカクテキ</t>
    </rPh>
    <rPh sb="63" eb="64">
      <t>オオ</t>
    </rPh>
    <rPh sb="65" eb="68">
      <t>カノウセイ</t>
    </rPh>
    <rPh sb="69" eb="7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</si>
</sst>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0CCA-44CD-8495-D39EDA110A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50500</c:v>
                </c:pt>
                <c:pt idx="1">
                  <c:v>68500</c:v>
                </c:pt>
                <c:pt idx="2">
                  <c:v>79625</c:v>
                </c:pt>
                <c:pt idx="3">
                  <c:v>93027</c:v>
                </c:pt>
                <c:pt idx="4">
                  <c:v>80838</c:v>
                </c:pt>
              </c:numCache>
            </c:numRef>
          </c:val>
          <c:smooth val="0"/>
          <c:extLst>
            <c:ext xmlns:c16="http://schemas.microsoft.com/office/drawing/2014/chart" uri="{C3380CC4-5D6E-409C-BE32-E72D297353CC}">
              <c16:uniqueId val="{00000001-0CCA-44CD-8495-D39EDA110A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11.95</c:v>
                </c:pt>
                <c:pt idx="1">
                  <c:v>10.57</c:v>
                </c:pt>
                <c:pt idx="2">
                  <c:v>7.86</c:v>
                </c:pt>
                <c:pt idx="3">
                  <c:v>9.52</c:v>
                </c:pt>
                <c:pt idx="4">
                  <c:v>10.199999999999999</c:v>
                </c:pt>
              </c:numCache>
            </c:numRef>
          </c:val>
          <c:extLst>
            <c:ext xmlns:c16="http://schemas.microsoft.com/office/drawing/2014/chart" uri="{C3380CC4-5D6E-409C-BE32-E72D297353CC}">
              <c16:uniqueId val="{00000000-6E0A-4F24-B283-457CB5428E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14.35</c:v>
                </c:pt>
                <c:pt idx="1">
                  <c:v>14.69</c:v>
                </c:pt>
                <c:pt idx="2">
                  <c:v>14.72</c:v>
                </c:pt>
                <c:pt idx="3">
                  <c:v>12.03</c:v>
                </c:pt>
                <c:pt idx="4">
                  <c:v>10.34</c:v>
                </c:pt>
              </c:numCache>
            </c:numRef>
          </c:val>
          <c:extLst>
            <c:ext xmlns:c16="http://schemas.microsoft.com/office/drawing/2014/chart" uri="{C3380CC4-5D6E-409C-BE32-E72D297353CC}">
              <c16:uniqueId val="{00000001-6E0A-4F24-B283-457CB5428E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-2.2599999999999998</c:v>
                </c:pt>
                <c:pt idx="1">
                  <c:v>-6.12</c:v>
                </c:pt>
                <c:pt idx="2">
                  <c:v>-6.96</c:v>
                </c:pt>
                <c:pt idx="3">
                  <c:v>-2.4300000000000002</c:v>
                </c:pt>
                <c:pt idx="4">
                  <c:v>-4</c:v>
                </c:pt>
              </c:numCache>
            </c:numRef>
          </c:val>
          <c:smooth val="0"/>
          <c:extLst>
            <c:ext xmlns:c16="http://schemas.microsoft.com/office/drawing/2014/chart" uri="{C3380CC4-5D6E-409C-BE32-E72D297353CC}">
              <c16:uniqueId val="{00000002-6E0A-4F24-B283-457CB5428E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4A-4134-9EFC-5EFD802DA9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4A-4134-9EFC-5EFD802DA9C4}"/>
            </c:ext>
          </c:extLst>
        </c:ser>
        <c:ser>
          <c:idx val="2"/>
          <c:order val="2"/>
          <c:tx>
            <c:strRef>
              <c:f>データシート!$A$29</c:f>
              <c:strCache>
                <c:ptCount val="1"/>
                <c:pt idx="0">
                  <c:v>村山市土地区画整理事業特別会計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4A-4134-9EFC-5EFD802DA9C4}"/>
            </c:ext>
          </c:extLst>
        </c:ser>
        <c:ser>
          <c:idx val="3"/>
          <c:order val="3"/>
          <c:tx>
            <c:strRef>
              <c:f>データシート!$A$30</c:f>
              <c:strCache>
                <c:ptCount val="1"/>
                <c:pt idx="0">
                  <c:v>村山市後期高齢者医療事業特別会計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0.04</c:v>
                </c:pt>
                <c:pt idx="8">
                  <c:v>#N/A</c:v>
                </c:pt>
                <c:pt idx="9">
                  <c:v>0.05</c:v>
                </c:pt>
              </c:numCache>
            </c:numRef>
          </c:val>
          <c:extLst>
            <c:ext xmlns:c16="http://schemas.microsoft.com/office/drawing/2014/chart" uri="{C3380CC4-5D6E-409C-BE32-E72D297353CC}">
              <c16:uniqueId val="{00000003-1D4A-4134-9EFC-5EFD802DA9C4}"/>
            </c:ext>
          </c:extLst>
        </c:ser>
        <c:ser>
          <c:idx val="4"/>
          <c:order val="4"/>
          <c:tx>
            <c:strRef>
              <c:f>データシート!$A$31</c:f>
              <c:strCache>
                <c:ptCount val="1"/>
                <c:pt idx="0">
                  <c:v>村山市公共下水道事業特別会計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0.12</c:v>
                </c:pt>
                <c:pt idx="4">
                  <c:v>#N/A</c:v>
                </c:pt>
                <c:pt idx="5">
                  <c:v>0.13</c:v>
                </c:pt>
                <c:pt idx="6">
                  <c:v>#N/A</c:v>
                </c:pt>
                <c:pt idx="7">
                  <c:v>0.14000000000000001</c:v>
                </c:pt>
                <c:pt idx="8">
                  <c:v>#N/A</c:v>
                </c:pt>
                <c:pt idx="9">
                  <c:v>0.06</c:v>
                </c:pt>
              </c:numCache>
            </c:numRef>
          </c:val>
          <c:extLst>
            <c:ext xmlns:c16="http://schemas.microsoft.com/office/drawing/2014/chart" uri="{C3380CC4-5D6E-409C-BE32-E72D297353CC}">
              <c16:uniqueId val="{00000004-1D4A-4134-9EFC-5EFD802DA9C4}"/>
            </c:ext>
          </c:extLst>
        </c:ser>
        <c:ser>
          <c:idx val="5"/>
          <c:order val="5"/>
          <c:tx>
            <c:strRef>
              <c:f>データシート!$A$32</c:f>
              <c:strCache>
                <c:ptCount val="1"/>
                <c:pt idx="0">
                  <c:v>村山市農業集落排水事業特別会計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0.05</c:v>
                </c:pt>
                <c:pt idx="4">
                  <c:v>#N/A</c:v>
                </c:pt>
                <c:pt idx="5">
                  <c:v>0.03</c:v>
                </c:pt>
                <c:pt idx="6">
                  <c:v>#N/A</c:v>
                </c:pt>
                <c:pt idx="7">
                  <c:v>0.03</c:v>
                </c:pt>
                <c:pt idx="8">
                  <c:v>#N/A</c:v>
                </c:pt>
                <c:pt idx="9">
                  <c:v>0.08</c:v>
                </c:pt>
              </c:numCache>
            </c:numRef>
          </c:val>
          <c:extLst>
            <c:ext xmlns:c16="http://schemas.microsoft.com/office/drawing/2014/chart" uri="{C3380CC4-5D6E-409C-BE32-E72D297353CC}">
              <c16:uniqueId val="{00000005-1D4A-4134-9EFC-5EFD802DA9C4}"/>
            </c:ext>
          </c:extLst>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0.61</c:v>
                </c:pt>
                <c:pt idx="2">
                  <c:v>#N/A</c:v>
                </c:pt>
                <c:pt idx="3">
                  <c:v>1.02</c:v>
                </c:pt>
                <c:pt idx="4">
                  <c:v>#N/A</c:v>
                </c:pt>
                <c:pt idx="5">
                  <c:v>0.22</c:v>
                </c:pt>
                <c:pt idx="6">
                  <c:v>#N/A</c:v>
                </c:pt>
                <c:pt idx="7">
                  <c:v>0.48</c:v>
                </c:pt>
                <c:pt idx="8">
                  <c:v>#N/A</c:v>
                </c:pt>
                <c:pt idx="9">
                  <c:v>0.62</c:v>
                </c:pt>
              </c:numCache>
            </c:numRef>
          </c:val>
          <c:extLst>
            <c:ext xmlns:c16="http://schemas.microsoft.com/office/drawing/2014/chart" uri="{C3380CC4-5D6E-409C-BE32-E72D297353CC}">
              <c16:uniqueId val="{00000006-1D4A-4134-9EFC-5EFD802DA9C4}"/>
            </c:ext>
          </c:extLst>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0.88</c:v>
                </c:pt>
                <c:pt idx="2">
                  <c:v>#N/A</c:v>
                </c:pt>
                <c:pt idx="3">
                  <c:v>1.76</c:v>
                </c:pt>
                <c:pt idx="4">
                  <c:v>#N/A</c:v>
                </c:pt>
                <c:pt idx="5">
                  <c:v>2.64</c:v>
                </c:pt>
                <c:pt idx="6">
                  <c:v>#N/A</c:v>
                </c:pt>
                <c:pt idx="7">
                  <c:v>0.96</c:v>
                </c:pt>
                <c:pt idx="8">
                  <c:v>#N/A</c:v>
                </c:pt>
                <c:pt idx="9">
                  <c:v>1.23</c:v>
                </c:pt>
              </c:numCache>
            </c:numRef>
          </c:val>
          <c:extLst>
            <c:ext xmlns:c16="http://schemas.microsoft.com/office/drawing/2014/chart" uri="{C3380CC4-5D6E-409C-BE32-E72D297353CC}">
              <c16:uniqueId val="{00000007-1D4A-4134-9EFC-5EFD802DA9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11.94</c:v>
                </c:pt>
                <c:pt idx="2">
                  <c:v>#N/A</c:v>
                </c:pt>
                <c:pt idx="3">
                  <c:v>10.57</c:v>
                </c:pt>
                <c:pt idx="4">
                  <c:v>#N/A</c:v>
                </c:pt>
                <c:pt idx="5">
                  <c:v>7.85</c:v>
                </c:pt>
                <c:pt idx="6">
                  <c:v>#N/A</c:v>
                </c:pt>
                <c:pt idx="7">
                  <c:v>9.52</c:v>
                </c:pt>
                <c:pt idx="8">
                  <c:v>#N/A</c:v>
                </c:pt>
                <c:pt idx="9">
                  <c:v>10.199999999999999</c:v>
                </c:pt>
              </c:numCache>
            </c:numRef>
          </c:val>
          <c:extLst>
            <c:ext xmlns:c16="http://schemas.microsoft.com/office/drawing/2014/chart" uri="{C3380CC4-5D6E-409C-BE32-E72D297353CC}">
              <c16:uniqueId val="{00000008-1D4A-4134-9EFC-5EFD802DA9C4}"/>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16.52</c:v>
                </c:pt>
                <c:pt idx="2">
                  <c:v>#N/A</c:v>
                </c:pt>
                <c:pt idx="3">
                  <c:v>18.059999999999999</c:v>
                </c:pt>
                <c:pt idx="4">
                  <c:v>#N/A</c:v>
                </c:pt>
                <c:pt idx="5">
                  <c:v>18.53</c:v>
                </c:pt>
                <c:pt idx="6">
                  <c:v>#N/A</c:v>
                </c:pt>
                <c:pt idx="7">
                  <c:v>19.309999999999999</c:v>
                </c:pt>
                <c:pt idx="8">
                  <c:v>#N/A</c:v>
                </c:pt>
                <c:pt idx="9">
                  <c:v>21.05</c:v>
                </c:pt>
              </c:numCache>
            </c:numRef>
          </c:val>
          <c:extLst>
            <c:ext xmlns:c16="http://schemas.microsoft.com/office/drawing/2014/chart" uri="{C3380CC4-5D6E-409C-BE32-E72D297353CC}">
              <c16:uniqueId val="{00000009-1D4A-4134-9EFC-5EFD802DA9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1480</c:v>
                </c:pt>
                <c:pt idx="5">
                  <c:v>1449</c:v>
                </c:pt>
                <c:pt idx="8">
                  <c:v>1435</c:v>
                </c:pt>
                <c:pt idx="11">
                  <c:v>1468</c:v>
                </c:pt>
                <c:pt idx="14">
                  <c:v>1397</c:v>
                </c:pt>
              </c:numCache>
            </c:numRef>
          </c:val>
          <c:extLst>
            <c:ext xmlns:c16="http://schemas.microsoft.com/office/drawing/2014/chart" uri="{C3380CC4-5D6E-409C-BE32-E72D297353CC}">
              <c16:uniqueId val="{00000000-0207-4988-A74B-2760A8F615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07-4988-A74B-2760A8F615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6</c:v>
                </c:pt>
                <c:pt idx="6">
                  <c:v>5</c:v>
                </c:pt>
                <c:pt idx="9">
                  <c:v>5</c:v>
                </c:pt>
                <c:pt idx="12">
                  <c:v>2</c:v>
                </c:pt>
              </c:numCache>
            </c:numRef>
          </c:val>
          <c:extLst>
            <c:ext xmlns:c16="http://schemas.microsoft.com/office/drawing/2014/chart" uri="{C3380CC4-5D6E-409C-BE32-E72D297353CC}">
              <c16:uniqueId val="{00000002-0207-4988-A74B-2760A8F615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119</c:v>
                </c:pt>
                <c:pt idx="3">
                  <c:v>122</c:v>
                </c:pt>
                <c:pt idx="6">
                  <c:v>131</c:v>
                </c:pt>
                <c:pt idx="9">
                  <c:v>128</c:v>
                </c:pt>
                <c:pt idx="12">
                  <c:v>115</c:v>
                </c:pt>
              </c:numCache>
            </c:numRef>
          </c:val>
          <c:extLst>
            <c:ext xmlns:c16="http://schemas.microsoft.com/office/drawing/2014/chart" uri="{C3380CC4-5D6E-409C-BE32-E72D297353CC}">
              <c16:uniqueId val="{00000003-0207-4988-A74B-2760A8F615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519</c:v>
                </c:pt>
                <c:pt idx="3">
                  <c:v>520</c:v>
                </c:pt>
                <c:pt idx="6">
                  <c:v>498</c:v>
                </c:pt>
                <c:pt idx="9">
                  <c:v>591</c:v>
                </c:pt>
                <c:pt idx="12">
                  <c:v>566</c:v>
                </c:pt>
              </c:numCache>
            </c:numRef>
          </c:val>
          <c:extLst>
            <c:ext xmlns:c16="http://schemas.microsoft.com/office/drawing/2014/chart" uri="{C3380CC4-5D6E-409C-BE32-E72D297353CC}">
              <c16:uniqueId val="{00000004-0207-4988-A74B-2760A8F615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07-4988-A74B-2760A8F615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07-4988-A74B-2760A8F615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1631</c:v>
                </c:pt>
                <c:pt idx="3">
                  <c:v>1542</c:v>
                </c:pt>
                <c:pt idx="6">
                  <c:v>1508</c:v>
                </c:pt>
                <c:pt idx="9">
                  <c:v>1460</c:v>
                </c:pt>
                <c:pt idx="12">
                  <c:v>1290</c:v>
                </c:pt>
              </c:numCache>
            </c:numRef>
          </c:val>
          <c:extLst>
            <c:ext xmlns:c16="http://schemas.microsoft.com/office/drawing/2014/chart" uri="{C3380CC4-5D6E-409C-BE32-E72D297353CC}">
              <c16:uniqueId val="{00000007-0207-4988-A74B-2760A8F615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795</c:v>
                </c:pt>
                <c:pt idx="2">
                  <c:v>#N/A</c:v>
                </c:pt>
                <c:pt idx="3">
                  <c:v>#N/A</c:v>
                </c:pt>
                <c:pt idx="4">
                  <c:v>741</c:v>
                </c:pt>
                <c:pt idx="5">
                  <c:v>#N/A</c:v>
                </c:pt>
                <c:pt idx="6">
                  <c:v>#N/A</c:v>
                </c:pt>
                <c:pt idx="7">
                  <c:v>707</c:v>
                </c:pt>
                <c:pt idx="8">
                  <c:v>#N/A</c:v>
                </c:pt>
                <c:pt idx="9">
                  <c:v>#N/A</c:v>
                </c:pt>
                <c:pt idx="10">
                  <c:v>716</c:v>
                </c:pt>
                <c:pt idx="11">
                  <c:v>#N/A</c:v>
                </c:pt>
                <c:pt idx="12">
                  <c:v>#N/A</c:v>
                </c:pt>
                <c:pt idx="13">
                  <c:v>576</c:v>
                </c:pt>
                <c:pt idx="14">
                  <c:v>#N/A</c:v>
                </c:pt>
              </c:numCache>
            </c:numRef>
          </c:val>
          <c:smooth val="0"/>
          <c:extLst>
            <c:ext xmlns:c16="http://schemas.microsoft.com/office/drawing/2014/chart" uri="{C3380CC4-5D6E-409C-BE32-E72D297353CC}">
              <c16:uniqueId val="{00000008-0207-4988-A74B-2760A8F615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13327</c:v>
                </c:pt>
                <c:pt idx="5">
                  <c:v>13229</c:v>
                </c:pt>
                <c:pt idx="8">
                  <c:v>13129</c:v>
                </c:pt>
                <c:pt idx="11">
                  <c:v>13261</c:v>
                </c:pt>
                <c:pt idx="14">
                  <c:v>12994</c:v>
                </c:pt>
              </c:numCache>
            </c:numRef>
          </c:val>
          <c:extLst>
            <c:ext xmlns:c16="http://schemas.microsoft.com/office/drawing/2014/chart" uri="{C3380CC4-5D6E-409C-BE32-E72D297353CC}">
              <c16:uniqueId val="{00000000-8E7C-4219-9B9A-A680AAB964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2213</c:v>
                </c:pt>
                <c:pt idx="5">
                  <c:v>2053</c:v>
                </c:pt>
                <c:pt idx="8">
                  <c:v>1870</c:v>
                </c:pt>
                <c:pt idx="11">
                  <c:v>1682</c:v>
                </c:pt>
                <c:pt idx="14">
                  <c:v>1494</c:v>
                </c:pt>
              </c:numCache>
            </c:numRef>
          </c:val>
          <c:extLst>
            <c:ext xmlns:c16="http://schemas.microsoft.com/office/drawing/2014/chart" uri="{C3380CC4-5D6E-409C-BE32-E72D297353CC}">
              <c16:uniqueId val="{00000001-8E7C-4219-9B9A-A680AAB964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2064</c:v>
                </c:pt>
                <c:pt idx="5">
                  <c:v>2368</c:v>
                </c:pt>
                <c:pt idx="8">
                  <c:v>2414</c:v>
                </c:pt>
                <c:pt idx="11">
                  <c:v>2244</c:v>
                </c:pt>
                <c:pt idx="14">
                  <c:v>2054</c:v>
                </c:pt>
              </c:numCache>
            </c:numRef>
          </c:val>
          <c:extLst>
            <c:ext xmlns:c16="http://schemas.microsoft.com/office/drawing/2014/chart" uri="{C3380CC4-5D6E-409C-BE32-E72D297353CC}">
              <c16:uniqueId val="{00000002-8E7C-4219-9B9A-A680AAB964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7C-4219-9B9A-A680AAB964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7C-4219-9B9A-A680AAB964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7C-4219-9B9A-A680AAB964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2542</c:v>
                </c:pt>
                <c:pt idx="3">
                  <c:v>2483</c:v>
                </c:pt>
                <c:pt idx="6">
                  <c:v>2444</c:v>
                </c:pt>
                <c:pt idx="9">
                  <c:v>2336</c:v>
                </c:pt>
                <c:pt idx="12">
                  <c:v>2261</c:v>
                </c:pt>
              </c:numCache>
            </c:numRef>
          </c:val>
          <c:extLst>
            <c:ext xmlns:c16="http://schemas.microsoft.com/office/drawing/2014/chart" uri="{C3380CC4-5D6E-409C-BE32-E72D297353CC}">
              <c16:uniqueId val="{00000006-8E7C-4219-9B9A-A680AAB964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635</c:v>
                </c:pt>
                <c:pt idx="3">
                  <c:v>533</c:v>
                </c:pt>
                <c:pt idx="6">
                  <c:v>431</c:v>
                </c:pt>
                <c:pt idx="9">
                  <c:v>365</c:v>
                </c:pt>
                <c:pt idx="12">
                  <c:v>362</c:v>
                </c:pt>
              </c:numCache>
            </c:numRef>
          </c:val>
          <c:extLst>
            <c:ext xmlns:c16="http://schemas.microsoft.com/office/drawing/2014/chart" uri="{C3380CC4-5D6E-409C-BE32-E72D297353CC}">
              <c16:uniqueId val="{00000007-8E7C-4219-9B9A-A680AAB964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7937</c:v>
                </c:pt>
                <c:pt idx="3">
                  <c:v>7704</c:v>
                </c:pt>
                <c:pt idx="6">
                  <c:v>7391</c:v>
                </c:pt>
                <c:pt idx="9">
                  <c:v>6948</c:v>
                </c:pt>
                <c:pt idx="12">
                  <c:v>6585</c:v>
                </c:pt>
              </c:numCache>
            </c:numRef>
          </c:val>
          <c:extLst>
            <c:ext xmlns:c16="http://schemas.microsoft.com/office/drawing/2014/chart" uri="{C3380CC4-5D6E-409C-BE32-E72D297353CC}">
              <c16:uniqueId val="{00000008-8E7C-4219-9B9A-A680AAB964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6</c:v>
                </c:pt>
                <c:pt idx="6">
                  <c:v>3</c:v>
                </c:pt>
                <c:pt idx="9">
                  <c:v>0</c:v>
                </c:pt>
                <c:pt idx="12">
                  <c:v>0</c:v>
                </c:pt>
              </c:numCache>
            </c:numRef>
          </c:val>
          <c:extLst>
            <c:ext xmlns:c16="http://schemas.microsoft.com/office/drawing/2014/chart" uri="{C3380CC4-5D6E-409C-BE32-E72D297353CC}">
              <c16:uniqueId val="{00000009-8E7C-4219-9B9A-A680AAB964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14143</c:v>
                </c:pt>
                <c:pt idx="3">
                  <c:v>13927</c:v>
                </c:pt>
                <c:pt idx="6">
                  <c:v>13931</c:v>
                </c:pt>
                <c:pt idx="9">
                  <c:v>13919</c:v>
                </c:pt>
                <c:pt idx="12">
                  <c:v>13887</c:v>
                </c:pt>
              </c:numCache>
            </c:numRef>
          </c:val>
          <c:extLst>
            <c:ext xmlns:c16="http://schemas.microsoft.com/office/drawing/2014/chart" uri="{C3380CC4-5D6E-409C-BE32-E72D297353CC}">
              <c16:uniqueId val="{0000000A-8E7C-4219-9B9A-A680AAB964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7661</c:v>
                </c:pt>
                <c:pt idx="2">
                  <c:v>#N/A</c:v>
                </c:pt>
                <c:pt idx="3">
                  <c:v>#N/A</c:v>
                </c:pt>
                <c:pt idx="4">
                  <c:v>7002</c:v>
                </c:pt>
                <c:pt idx="5">
                  <c:v>#N/A</c:v>
                </c:pt>
                <c:pt idx="6">
                  <c:v>#N/A</c:v>
                </c:pt>
                <c:pt idx="7">
                  <c:v>6789</c:v>
                </c:pt>
                <c:pt idx="8">
                  <c:v>#N/A</c:v>
                </c:pt>
                <c:pt idx="9">
                  <c:v>#N/A</c:v>
                </c:pt>
                <c:pt idx="10">
                  <c:v>6380</c:v>
                </c:pt>
                <c:pt idx="11">
                  <c:v>#N/A</c:v>
                </c:pt>
                <c:pt idx="12">
                  <c:v>#N/A</c:v>
                </c:pt>
                <c:pt idx="13">
                  <c:v>6553</c:v>
                </c:pt>
                <c:pt idx="14">
                  <c:v>#N/A</c:v>
                </c:pt>
              </c:numCache>
            </c:numRef>
          </c:val>
          <c:smooth val="0"/>
          <c:extLst>
            <c:ext xmlns:c16="http://schemas.microsoft.com/office/drawing/2014/chart" uri="{C3380CC4-5D6E-409C-BE32-E72D297353CC}">
              <c16:uniqueId val="{0000000B-8E7C-4219-9B9A-A680AAB964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1060</c:v>
                </c:pt>
                <c:pt idx="1">
                  <c:v>880</c:v>
                </c:pt>
                <c:pt idx="2">
                  <c:v>750</c:v>
                </c:pt>
              </c:numCache>
            </c:numRef>
          </c:val>
          <c:extLst>
            <c:ext xmlns:c16="http://schemas.microsoft.com/office/drawing/2014/chart" uri="{C3380CC4-5D6E-409C-BE32-E72D297353CC}">
              <c16:uniqueId val="{00000000-BC3C-4EFE-8744-704ADD3FD4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121</c:v>
                </c:pt>
                <c:pt idx="1">
                  <c:v>89</c:v>
                </c:pt>
                <c:pt idx="2">
                  <c:v>101</c:v>
                </c:pt>
              </c:numCache>
            </c:numRef>
          </c:val>
          <c:extLst>
            <c:ext xmlns:c16="http://schemas.microsoft.com/office/drawing/2014/chart" uri="{C3380CC4-5D6E-409C-BE32-E72D297353CC}">
              <c16:uniqueId val="{00000001-BC3C-4EFE-8744-704ADD3FD4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856</c:v>
                </c:pt>
                <c:pt idx="1">
                  <c:v>724</c:v>
                </c:pt>
                <c:pt idx="2">
                  <c:v>672</c:v>
                </c:pt>
              </c:numCache>
            </c:numRef>
          </c:val>
          <c:extLst>
            <c:ext xmlns:c16="http://schemas.microsoft.com/office/drawing/2014/chart" uri="{C3380CC4-5D6E-409C-BE32-E72D297353CC}">
              <c16:uniqueId val="{00000002-BC3C-4EFE-8744-704ADD3FD4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{323D519B-A24E-4678-A916-1791440239FB}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449-4FF4-AE39-6E53AD8CAA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{93F04622-5107-4196-9E94-6DD9476C1A08}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49-4FF4-AE39-6E53AD8CAA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{A85E360E-6BA3-4246-A1E3-EC08ECE1FD9D}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49-4FF4-AE39-6E53AD8CAA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{AAAFE4E4-1F00-496C-B143-6DBE61D4D1BD}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49-4FF4-AE39-6E53AD8CAA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{1854F158-8E63-41F4-A3AA-80484F281C12}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49-4FF4-AE39-6E53AD8CAAA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{710F0702-7B87-49FA-B05E-4046319F06B9}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449-4FF4-AE39-6E53AD8CAAA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{CCD347F5-A9D9-4C0D-8214-860A6455B8AC}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449-4FF4-AE39-6E53AD8CAAA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{E3FF8D1D-CD01-4796-A21E-A82BB789A593}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449-4FF4-AE39-6E53AD8CAAA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{74379F93-1183-4742-BBCC-5B3079C4A83D}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449-4FF4-AE39-6E53AD8CAA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53.3</c:v>
                </c:pt>
                <c:pt idx="24">
                  <c:v>53.4</c:v>
                </c:pt>
                <c:pt idx="32">
                  <c:v>54.7</c:v>
                </c:pt>
              </c:numCache>
            </c:numRef>
          </c:xVal>
          <c:yVal>
            <c:numRef>
              <c:f>公会計指標分析・財政指標組合せ分析表!$BP$51:$DC$51</c:f>
              <c:numCache>
                <c:formatCode>#,##0.0;"▲ "#,##0.0</c:formatCode>
                <c:ptCount val="40"/>
                <c:pt idx="8">
                  <c:v>115.2</c:v>
                </c:pt>
                <c:pt idx="16">
                  <c:v>113</c:v>
                </c:pt>
                <c:pt idx="24">
                  <c:v>105.1</c:v>
                </c:pt>
                <c:pt idx="32">
                  <c:v>108.1</c:v>
                </c:pt>
              </c:numCache>
            </c:numRef>
          </c:yVal>
          <c:smooth val="0"/>
          <c:extLst>
            <c:ext xmlns:c16="http://schemas.microsoft.com/office/drawing/2014/chart" uri="{C3380CC4-5D6E-409C-BE32-E72D297353CC}">
              <c16:uniqueId val="{00000009-1449-4FF4-AE39-6E53AD8CAA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{BCD88C64-A917-4C2F-AA92-133A59280654}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449-4FF4-AE39-6E53AD8CAA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{9E1E65F0-F933-457B-BCF6-6BC15C98ADFB}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49-4FF4-AE39-6E53AD8CAA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{91230D49-4DD2-4A1F-BE02-ABA2D956A9C4}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49-4FF4-AE39-6E53AD8CAA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{DB8F5FBF-F6FE-4311-8EF1-1E2339BF3E75}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49-4FF4-AE39-6E53AD8CAA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{54899817-F03B-44A0-92C0-757FFD8C1BEB}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49-4FF4-AE39-6E53AD8CAAA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{E283E92E-084B-4F29-B758-785288F9C284}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449-4FF4-AE39-6E53AD8CAAA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{2620E26E-8200-469C-8B7B-DC9117BBEA16}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449-4FF4-AE39-6E53AD8CAAA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{DEA78FA2-1A09-4C9F-AE27-304D50060D2B}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449-4FF4-AE39-6E53AD8CAAA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{A65ED84D-0DF2-4E6B-B778-4B16D6DCD8FF}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449-4FF4-AE39-6E53AD8CAA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pt idx="24">
                  <c:v>57.5</c:v>
                </c:pt>
                <c:pt idx="32">
                  <c:v>58.4</c:v>
                </c:pt>
              </c:numCache>
            </c:numRef>
          </c:xVal>
          <c:yVal>
            <c:numRef>
              <c:f>公会計指標分析・財政指標組合せ分析表!$BP$55:$DC$55</c:f>
              <c:numCache>
                <c:formatCode>#,##0.0;"▲ "#,##0.0</c:formatCode>
                <c:ptCount val="40"/>
                <c:pt idx="8">
                  <c:v>20.2</c:v>
                </c:pt>
                <c:pt idx="16">
                  <c:v>19</c:v>
                </c:pt>
                <c:pt idx="24">
                  <c:v>15.4</c:v>
                </c:pt>
                <c:pt idx="32">
                  <c:v>14.9</c:v>
                </c:pt>
              </c:numCache>
            </c:numRef>
          </c:yVal>
          <c:smooth val="0"/>
          <c:extLst>
            <c:ext xmlns:c16="http://schemas.microsoft.com/office/drawing/2014/chart" uri="{C3380CC4-5D6E-409C-BE32-E72D297353CC}">
              <c16:uniqueId val="{00000013-1449-4FF4-AE39-6E53AD8CAAAC}"/>
            </c:ext>
          </c:extLst>
        </c:ser>
        <c:dLbls>
          <c:showLegendKey val="0"/>
          <c:showVal val="1"/>
          <c:showCatName val="0"/>
          <c:showSerName val="0"/>
          <c:showPercent val="0"/>
          <c:showBubbleSize val="0"/>
        </c:dLbls>
        <c:axId val="46179840"/>
        <c:axId val="46181760"/>
      </c:scatterChart>
      <c:valAx>
        <c:axId val="46179840"/>
        <c:scaling>
          <c:orientation val="minMax"/>
          <c:max val="59"/>
          <c:min val="5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{2FB1C9C3-61F4-4997-9CAF-1F098E99E1FA}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539-48C1-B438-13610E159B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{57642A4B-3128-4624-8B82-99AF090967B2}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39-48C1-B438-13610E159B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{3E7E6166-923C-4F2E-A767-B5869EB17DAD}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39-48C1-B438-13610E159B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{0D107CCF-F4A5-43FF-AAF7-B9599E369FFD}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39-48C1-B438-13610E159B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{5A3385E3-ADF1-4F52-97C1-0384B15D93FF}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39-48C1-B438-13610E159B4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{4888723E-5C23-4997-939A-DDF07F3DAFD2}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539-48C1-B438-13610E159B4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{FE04E24A-36A2-44D4-8F7B-C849B9D454C9}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539-48C1-B438-13610E159B4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{9A6C7666-F444-49D3-B63C-074323776E1A}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539-48C1-B438-13610E159B4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{95DA7C5A-C313-4AF5-A4B8-79EA48B42BA1}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539-48C1-B438-13610E159B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12.9</c:v>
                </c:pt>
                <c:pt idx="16">
                  <c:v>12.2</c:v>
                </c:pt>
                <c:pt idx="24">
                  <c:v>11.9</c:v>
                </c:pt>
                <c:pt idx="32">
                  <c:v>11</c:v>
                </c:pt>
              </c:numCache>
            </c:numRef>
          </c:xVal>
          <c:yVal>
            <c:numRef>
              <c:f>公会計指標分析・財政指標組合せ分析表!$BP$73:$DC$73</c:f>
              <c:numCache>
                <c:formatCode>#,##0.0;"▲ "#,##0.0</c:formatCode>
                <c:ptCount val="40"/>
                <c:pt idx="0">
                  <c:v>122.6</c:v>
                </c:pt>
                <c:pt idx="8">
                  <c:v>115.2</c:v>
                </c:pt>
                <c:pt idx="16">
                  <c:v>113</c:v>
                </c:pt>
                <c:pt idx="24">
                  <c:v>105.1</c:v>
                </c:pt>
                <c:pt idx="32">
                  <c:v>108.1</c:v>
                </c:pt>
              </c:numCache>
            </c:numRef>
          </c:yVal>
          <c:smooth val="0"/>
          <c:extLst>
            <c:ext xmlns:c16="http://schemas.microsoft.com/office/drawing/2014/chart" uri="{C3380CC4-5D6E-409C-BE32-E72D297353CC}">
              <c16:uniqueId val="{00000009-C539-48C1-B438-13610E159B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{AAC3BF91-E86B-4775-8719-2AD5BED4A252}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539-48C1-B438-13610E159B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{8BA8E04A-3781-4B3A-A0FD-4E90F4C0687A}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39-48C1-B438-13610E159B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{1A2B8E94-F4A3-4223-BDCF-7BFDC83DA17C}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39-48C1-B438-13610E159B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{2E4A8717-04B0-4792-8C92-36D176DCA777}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39-48C1-B438-13610E159B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{9B41C887-49A8-4D41-AD17-1D046EA5CA20}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39-48C1-B438-13610E159B40}"/>
                </c:ext>
              </c:extLst>
            </c:dLbl>
            <c:dLbl>
              <c:idx val="8"/>
              <c:layout>
                <c:manualLayout>
                  <c:x val="-2.5070659190950143E-2"/>
                  <c:y val="-9.58573046091292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{8A0D8837-6144-45BE-9F90-F3CF8936174C}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539-48C1-B438-13610E159B40}"/>
                </c:ext>
              </c:extLst>
            </c:dLbl>
            <c:dLbl>
              <c:idx val="16"/>
              <c:layout>
                <c:manualLayout>
                  <c:x val="-3.832532404727116E-2"/>
                  <c:y val="-7.505871949377597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{5DF2FC7A-E6ED-4BDD-ABA0-B74B878BF767}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539-48C1-B438-13610E159B40}"/>
                </c:ext>
              </c:extLst>
            </c:dLbl>
            <c:dLbl>
              <c:idx val="24"/>
              <c:layout>
                <c:manualLayout>
                  <c:x val="-3.1697991619110633E-2"/>
                  <c:y val="-1.915601473244512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{23D3EBF1-8861-40F3-852F-4269E699745D}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539-48C1-B438-13610E159B40}"/>
                </c:ext>
              </c:extLst>
            </c:dLbl>
            <c:dLbl>
              <c:idx val="32"/>
              <c:layout>
                <c:manualLayout>
                  <c:x val="-3.1570342725075584E-2"/>
                  <c:y val="-5.959489200339465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{E763ACF7-31DF-48B9-A0C0-F55D61BDBC6D}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539-48C1-B438-13610E159B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C539-48C1-B438-13610E159B40}"/>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元利償還金は平成</a:t>
          </a:r>
          <a:r>
            <a:rPr kumimoji="1" lang="en-US" altLang="ja-JP" sz="1200">
              <a:solidFill>
                <a:schemeClr val="tx1"/>
              </a:solidFill>
              <a:latin typeface="ＭＳ ゴシック" pitchFamily="49" charset="-128"/>
              <a:ea typeface="ＭＳ ゴシック" pitchFamily="49" charset="-128"/>
            </a:rPr>
            <a:t>21</a:t>
          </a:r>
          <a:r>
            <a:rPr kumimoji="1" lang="ja-JP" altLang="en-US" sz="1200">
              <a:solidFill>
                <a:schemeClr val="tx1"/>
              </a:solidFill>
              <a:latin typeface="ＭＳ ゴシック" pitchFamily="49" charset="-128"/>
              <a:ea typeface="ＭＳ ゴシック" pitchFamily="49" charset="-128"/>
            </a:rPr>
            <a:t>年度のピーク以降減少しており、令和元年度は公営企業債の元利償還金に対する繰入金、組合等が起こした地方債の元利償還金に対する負担金等、債務負担行為に基づく支出額のいずれも前年度より減少し、算入公債費等も減少（△</a:t>
          </a:r>
          <a:r>
            <a:rPr kumimoji="1" lang="en-US" altLang="ja-JP" sz="1200">
              <a:solidFill>
                <a:schemeClr val="tx1"/>
              </a:solidFill>
              <a:latin typeface="ＭＳ ゴシック" pitchFamily="49" charset="-128"/>
              <a:ea typeface="ＭＳ ゴシック" pitchFamily="49" charset="-128"/>
            </a:rPr>
            <a:t>71</a:t>
          </a:r>
          <a:r>
            <a:rPr kumimoji="1" lang="ja-JP" altLang="en-US" sz="1200">
              <a:solidFill>
                <a:schemeClr val="tx1"/>
              </a:solidFill>
              <a:latin typeface="ＭＳ ゴシック" pitchFamily="49" charset="-128"/>
              <a:ea typeface="ＭＳ ゴシック" pitchFamily="49" charset="-128"/>
            </a:rPr>
            <a:t>百万円）しているが、実質公債費比率の分子としては前年度より</a:t>
          </a:r>
          <a:r>
            <a:rPr kumimoji="1" lang="en-US" altLang="ja-JP" sz="1200">
              <a:solidFill>
                <a:schemeClr val="tx1"/>
              </a:solidFill>
              <a:latin typeface="ＭＳ ゴシック" pitchFamily="49" charset="-128"/>
              <a:ea typeface="ＭＳ ゴシック" pitchFamily="49" charset="-128"/>
            </a:rPr>
            <a:t>140</a:t>
          </a:r>
          <a:r>
            <a:rPr kumimoji="1" lang="ja-JP" altLang="en-US" sz="1200">
              <a:solidFill>
                <a:schemeClr val="tx1"/>
              </a:solidFill>
              <a:latin typeface="ＭＳ ゴシック" pitchFamily="49" charset="-128"/>
              <a:ea typeface="ＭＳ ゴシック" pitchFamily="49" charset="-128"/>
            </a:rPr>
            <a:t>百万円減の</a:t>
          </a:r>
          <a:r>
            <a:rPr kumimoji="1" lang="en-US" altLang="ja-JP" sz="1200">
              <a:solidFill>
                <a:schemeClr val="tx1"/>
              </a:solidFill>
              <a:latin typeface="ＭＳ ゴシック" pitchFamily="49" charset="-128"/>
              <a:ea typeface="ＭＳ ゴシック" pitchFamily="49" charset="-128"/>
            </a:rPr>
            <a:t>576</a:t>
          </a:r>
          <a:r>
            <a:rPr kumimoji="1" lang="ja-JP" altLang="en-US" sz="1200">
              <a:solidFill>
                <a:schemeClr val="tx1"/>
              </a:solidFill>
              <a:latin typeface="ＭＳ ゴシック" pitchFamily="49" charset="-128"/>
              <a:ea typeface="ＭＳ ゴシック" pitchFamily="49" charset="-128"/>
            </a:rPr>
            <a:t>百万円となった。</a:t>
          </a:r>
        </a:p>
        <a:p>
          <a:r>
            <a:rPr kumimoji="1" lang="ja-JP" altLang="en-US" sz="1200">
              <a:solidFill>
                <a:schemeClr val="tx1"/>
              </a:solidFill>
              <a:latin typeface="ＭＳ ゴシック" pitchFamily="49" charset="-128"/>
              <a:ea typeface="ＭＳ ゴシック" pitchFamily="49" charset="-128"/>
            </a:rPr>
            <a:t>　一部事務組合では、北村山公立病院組合と東根市外二市一町共立衛生処理組合が今後も地方債を発行して事業を実施予定のため、大きな減少は見込めない状況にある。また、水道事業では簡易水道統合整備に係る元金償還が始まり、下水道事業も高止まりの状態が続くことから、下水道事業の自己財源確保と一般会計の地方債発行抑制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満期一括償還地方債は発行していないため、満期一括償還地方債の借入に係る積立はない。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一般会計に係る地方債現在高については前年度を下回るよう地方債の発行を抑制しており、令和元年度は前年度から</a:t>
          </a:r>
          <a:r>
            <a:rPr kumimoji="1" lang="en-US" altLang="ja-JP" sz="1200">
              <a:solidFill>
                <a:schemeClr val="tx1"/>
              </a:solidFill>
              <a:latin typeface="ＭＳ ゴシック" pitchFamily="49" charset="-128"/>
              <a:ea typeface="ＭＳ ゴシック" pitchFamily="49" charset="-128"/>
            </a:rPr>
            <a:t>32</a:t>
          </a:r>
          <a:r>
            <a:rPr kumimoji="1" lang="ja-JP" altLang="en-US" sz="1200">
              <a:solidFill>
                <a:schemeClr val="tx1"/>
              </a:solidFill>
              <a:latin typeface="ＭＳ ゴシック" pitchFamily="49" charset="-128"/>
              <a:ea typeface="ＭＳ ゴシック" pitchFamily="49" charset="-128"/>
            </a:rPr>
            <a:t>百万円減額することができた。しかしながら臨時財政対策債の発行額の増加や、事業の繰越、国補正予算等による影響を受け、当初計画以上の発行額になることも予想されるため、引き続き、起債対象事業を厳選し、地方債発行の抑制に努める。公営企業債等繰入見込額、組合等負担等見込額、退職手当負担見込額についても、いずれも前年度を下回り、将来負担額は前年度より</a:t>
          </a:r>
          <a:r>
            <a:rPr kumimoji="1" lang="en-US" altLang="ja-JP" sz="1200">
              <a:solidFill>
                <a:schemeClr val="tx1"/>
              </a:solidFill>
              <a:latin typeface="ＭＳ ゴシック" pitchFamily="49" charset="-128"/>
              <a:ea typeface="ＭＳ ゴシック" pitchFamily="49" charset="-128"/>
            </a:rPr>
            <a:t>473</a:t>
          </a:r>
          <a:r>
            <a:rPr kumimoji="1" lang="ja-JP" altLang="en-US" sz="1200">
              <a:solidFill>
                <a:schemeClr val="tx1"/>
              </a:solidFill>
              <a:latin typeface="ＭＳ ゴシック" pitchFamily="49" charset="-128"/>
              <a:ea typeface="ＭＳ ゴシック" pitchFamily="49" charset="-128"/>
            </a:rPr>
            <a:t>百万円減少した。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一方、充当可能財源についても基金、特定収入、基準財政需要額算入見込額のいずれも前年度より減少し、将来負担比率の分子としては前年度より</a:t>
          </a:r>
          <a:r>
            <a:rPr kumimoji="1" lang="en-US" altLang="ja-JP" sz="1200">
              <a:solidFill>
                <a:schemeClr val="tx1"/>
              </a:solidFill>
              <a:latin typeface="ＭＳ ゴシック" pitchFamily="49" charset="-128"/>
              <a:ea typeface="ＭＳ ゴシック" pitchFamily="49" charset="-128"/>
            </a:rPr>
            <a:t>173</a:t>
          </a:r>
          <a:r>
            <a:rPr kumimoji="1" lang="ja-JP" altLang="en-US" sz="1200">
              <a:solidFill>
                <a:schemeClr val="tx1"/>
              </a:solidFill>
              <a:latin typeface="ＭＳ ゴシック" pitchFamily="49" charset="-128"/>
              <a:ea typeface="ＭＳ ゴシック" pitchFamily="49" charset="-128"/>
            </a:rPr>
            <a:t>百万円の増加となった。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特定収入については今後も減額が見込まれるため、充当可能基金について現在の水準をできるだけ維持できるよう、歳出経費の節減を進める必要がある。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財政調整基金や公共施設等整備基金の取崩しなどにより、基金全体の残高が△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年度は伸び悩んだふるさと納税寄附金が、令和元年度は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百万円増加したことから、ふるさとづくり基金の積立額は前年度比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百万円、取崩額が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百万円となり、残高が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百万円になった。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は豪雪や災害に備えられる規模、減債基金は積極的な繰上償還が実施できる水準を維持できるよう、公共施設等整備基金と余暇活動施設整備基金については今後の施設改修や建て替え等に備えられるよう、可能な限りの積立を行なっていく。ふるさとづくり基金は、本市重点施策の実施に有効活用しているため、ふるさと納税寄附金の増額に向けた取組みを強化し、短期間で枯渇することがないよう取崩額を決定する予定で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億円程度の水準を維持したい。</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ふるさとづくり基金：子育て支援事業や観光・交流事業、市長が必要と認めた事業に要する費用に充てることとし、令和元年度はふるさと納税寄附の返礼品等経費のほか、子育て応援定住促進対策事業や放課後児童クラブ施設整備事業、東京オリンピックホストタウン事業などに充当。</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・公共施設等整備基金：公共施設等の整備及び改修の費用に充てることとし、令和元年度は施設長寿命化修繕事業や道路の消雪施設更新、市営墓地の駐車場整備などに充当。</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・夢応援奨学基金：高等学校や大学等への進学及び就学の支援のための給付型奨学金に充当。</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・阿部厚生基金：肢体不自由児の更生、保健、福祉の諸施策に充てる果実運用型の基金のため、令和元年度の取崩しは行っていない。</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余暇活動施設整備基金：碁点レクリエーションセンター（クアハウス碁点）や故里交流施設（道の駅むらやま）など余暇活動施設の整備資金に充てることとし、令和元年度はクアハウス碁点のトイレ改修事業に充当。</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ふるさとづくり基金はふるさと納税寄附金の受入分として</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543</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百万円、篤志寄附分で</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百万円を積み立て、返礼品等経費と子育て支援事業や産業振興事業など本市の重点施策事業に充てるため</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528</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百万円の増額、公共施設等整備基金は</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百万円を積み立て、事業充当のため</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99</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83</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百万円の減額、余暇活動施設整備基金は</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百万円を積み立て、事業充当のため</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百万円の減額、夢応援奨学基金は、事業の趣旨に賛同する方からの支援金や基金の利子収入など</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百万円を積み立て、奨学金の財源として</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百万円取り崩したため、年度末残高が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全額を積み立て、返礼品等経費や子育て支援事業など市の重点施策に充てるため取り崩す基金であることから、ふるさと納税寄附額に大きく左右されるが、寄附金の増額を図り計画的に活用していく。公共施設等整備基金と余暇活動施設整備基金は今後の施設改修や建て替え等に備えて、計画的に積立を実施する。夢応援奨学基金は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年度と</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年度の基金造成後は奨学金充当のため取り崩し、</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年から</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年程度で使い切る見込みだったが、趣旨賛同者等から支援を受け積立も行なっているため、今後数年間は同程度の水準を維持する見込み。</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令和元年度中の積立が、平成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年度決算の剰余金処分によるもの（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百万円）と利子だったのに対し、取崩額が前年度より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百万円になったため、基金残高は前年度より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当初予算の財政調整基金繰入金が平成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年度以降増額傾向にあるため、前年度より減額となる予算編成ができるよう他の財源の確保に努めつつ、災害や豪雪に備えた基金残高として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億円程度の水準に戻したい。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年度決算の剰余金処分による積立（</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百万円）と新防災行政無線整備に係る償還に充てるための積立（</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百万円）を行ない、繰上償還等のために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百万円取り崩したため、残高は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百万円の増加となった。平成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年度から歳計剰余金処分による基金への編入を財政調整基金のほか減債基金にも行なうようにし、銀行等引受債の繰上償還を積極的に実施することとした。令和元年度も一般会計で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百万円の繰上償還を行なった。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引き続き、銀行等引受債の繰上償還を実施するため、歳計剰余金処分による積立を行ない、基金残高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百万円の水準を維持したい。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23,486
196.98
13,612,336
12,848,783
740,223
7,254,563
13,886,648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a:solidFill>
                <a:schemeClr val="dk1"/>
              </a:solidFill>
              <a:effectLst/>
              <a:latin typeface="+mn-lt"/>
              <a:ea typeface="+mn-ea"/>
              <a:cs typeface="+mn-cs"/>
            </a:rPr>
            <a:t>令和元</a:t>
          </a:r>
          <a:r>
            <a:rPr kumimoji="1" lang="ja-JP" altLang="ja-JP" sz="1100" b="0">
              <a:solidFill>
                <a:schemeClr val="dk1"/>
              </a:solidFill>
              <a:effectLst/>
              <a:latin typeface="+mn-lt"/>
              <a:ea typeface="+mn-ea"/>
              <a:cs typeface="+mn-cs"/>
            </a:rPr>
            <a:t>年度決算の有形固定資産減価償却率は、全国平均・山形県平均を下回っており、類似団体平均も</a:t>
          </a:r>
          <a:r>
            <a:rPr kumimoji="1" lang="en-US" altLang="ja-JP" sz="1100" b="0">
              <a:solidFill>
                <a:schemeClr val="dk1"/>
              </a:solidFill>
              <a:effectLst/>
              <a:latin typeface="+mn-lt"/>
              <a:ea typeface="+mn-ea"/>
              <a:cs typeface="+mn-cs"/>
            </a:rPr>
            <a:t>3.7</a:t>
          </a:r>
          <a:r>
            <a:rPr kumimoji="1" lang="ja-JP" altLang="ja-JP" sz="1100" b="0">
              <a:solidFill>
                <a:schemeClr val="dk1"/>
              </a:solidFill>
              <a:effectLst/>
              <a:latin typeface="+mn-lt"/>
              <a:ea typeface="+mn-ea"/>
              <a:cs typeface="+mn-cs"/>
            </a:rPr>
            <a:t>ポイント下回っているがほぼ類似団体平均程度となっている。</a:t>
          </a:r>
          <a:endParaRPr lang="ja-JP" altLang="ja-JP" b="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xdr:cNvCxnSpPr/>
      </xdr:nvCxnSpPr>
      <xdr:spPr>
        <a:xfrm flipV="1">
          <a:off x="4206240" y="5548122"/>
          <a:ext cx="1270" cy="108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258945" y="663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119245" y="663333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xdr:cNvSpPr txBox="1"/>
      </xdr:nvSpPr>
      <xdr:spPr>
        <a:xfrm>
          <a:off x="4258945" y="532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xdr:cNvCxnSpPr/>
      </xdr:nvCxnSpPr>
      <xdr:spPr>
        <a:xfrm>
          <a:off x="4119245" y="554812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8" name="有形固定資産減価償却率平均値テキスト"/>
        <xdr:cNvSpPr txBox="1"/>
      </xdr:nvSpPr>
      <xdr:spPr>
        <a:xfrm>
          <a:off x="4258945" y="6006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xdr:cNvSpPr/>
      </xdr:nvSpPr>
      <xdr:spPr>
        <a:xfrm>
          <a:off x="4157345" y="6027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xdr:cNvSpPr/>
      </xdr:nvSpPr>
      <xdr:spPr>
        <a:xfrm>
          <a:off x="3537585" y="6008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xdr:cNvSpPr/>
      </xdr:nvSpPr>
      <xdr:spPr>
        <a:xfrm>
          <a:off x="2867025" y="59781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xdr:cNvSpPr/>
      </xdr:nvSpPr>
      <xdr:spPr>
        <a:xfrm>
          <a:off x="2196465" y="5927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xdr:cNvSpPr/>
      </xdr:nvSpPr>
      <xdr:spPr>
        <a:xfrm>
          <a:off x="1525905" y="6032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168148</xdr:rowOff>
    </xdr:from>
    <xdr:to>
      <xdr:col>23</xdr:col>
      <xdr:colOff>136525</xdr:colOff>
      <xdr:row>31</xdr:row>
      <xdr:rowOff>98298</xdr:rowOff>
    </xdr:to>
    <xdr:sp macro="" textlink="">
      <xdr:nvSpPr>
        <xdr:cNvPr id="79" name="楕円 78"/>
        <xdr:cNvSpPr/>
      </xdr:nvSpPr>
      <xdr:spPr>
        <a:xfrm>
          <a:off x="4157345" y="5951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19575</xdr:rowOff>
    </xdr:from>
    <xdr:ext cx="405111" cy="259045"/>
    <xdr:sp macro="" textlink="">
      <xdr:nvSpPr>
        <xdr:cNvPr id="80" name="有形固定資産減価償却率該当値テキスト"/>
        <xdr:cNvSpPr txBox="1"/>
      </xdr:nvSpPr>
      <xdr:spPr>
        <a:xfrm>
          <a:off x="4258945" y="580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140081</xdr:rowOff>
    </xdr:from>
    <xdr:to>
      <xdr:col>19</xdr:col>
      <xdr:colOff>187325</xdr:colOff>
      <xdr:row>31</xdr:row>
      <xdr:rowOff>70231</xdr:rowOff>
    </xdr:to>
    <xdr:sp macro="" textlink="">
      <xdr:nvSpPr>
        <xdr:cNvPr id="81" name="楕円 80"/>
        <xdr:cNvSpPr/>
      </xdr:nvSpPr>
      <xdr:spPr>
        <a:xfrm>
          <a:off x="3537585" y="59236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19431</xdr:rowOff>
    </xdr:from>
    <xdr:to>
      <xdr:col>23</xdr:col>
      <xdr:colOff>85725</xdr:colOff>
      <xdr:row>31</xdr:row>
      <xdr:rowOff>47498</xdr:rowOff>
    </xdr:to>
    <xdr:cxnSp macro="">
      <xdr:nvCxnSpPr>
        <xdr:cNvPr id="82" name="直線コネクタ 81"/>
        <xdr:cNvCxnSpPr/>
      </xdr:nvCxnSpPr>
      <xdr:spPr>
        <a:xfrm>
          <a:off x="3588385" y="5970651"/>
          <a:ext cx="6197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137922</xdr:rowOff>
    </xdr:from>
    <xdr:to>
      <xdr:col>15</xdr:col>
      <xdr:colOff>187325</xdr:colOff>
      <xdr:row>31</xdr:row>
      <xdr:rowOff>68072</xdr:rowOff>
    </xdr:to>
    <xdr:sp macro="" textlink="">
      <xdr:nvSpPr>
        <xdr:cNvPr id="83" name="楕円 82"/>
        <xdr:cNvSpPr/>
      </xdr:nvSpPr>
      <xdr:spPr>
        <a:xfrm>
          <a:off x="2867025" y="59215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17272</xdr:rowOff>
    </xdr:from>
    <xdr:to>
      <xdr:col>19</xdr:col>
      <xdr:colOff>136525</xdr:colOff>
      <xdr:row>31</xdr:row>
      <xdr:rowOff>19431</xdr:rowOff>
    </xdr:to>
    <xdr:cxnSp macro="">
      <xdr:nvCxnSpPr>
        <xdr:cNvPr id="84" name="直線コネクタ 83"/>
        <xdr:cNvCxnSpPr/>
      </xdr:nvCxnSpPr>
      <xdr:spPr>
        <a:xfrm>
          <a:off x="2917825" y="5968492"/>
          <a:ext cx="6705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94742</xdr:rowOff>
    </xdr:from>
    <xdr:to>
      <xdr:col>11</xdr:col>
      <xdr:colOff>187325</xdr:colOff>
      <xdr:row>31</xdr:row>
      <xdr:rowOff>24892</xdr:rowOff>
    </xdr:to>
    <xdr:sp macro="" textlink="">
      <xdr:nvSpPr>
        <xdr:cNvPr id="85" name="楕円 84"/>
        <xdr:cNvSpPr/>
      </xdr:nvSpPr>
      <xdr:spPr>
        <a:xfrm>
          <a:off x="2196465" y="58783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145542</xdr:rowOff>
    </xdr:from>
    <xdr:to>
      <xdr:col>15</xdr:col>
      <xdr:colOff>136525</xdr:colOff>
      <xdr:row>31</xdr:row>
      <xdr:rowOff>17272</xdr:rowOff>
    </xdr:to>
    <xdr:cxnSp macro="">
      <xdr:nvCxnSpPr>
        <xdr:cNvPr id="86" name="直線コネクタ 85"/>
        <xdr:cNvCxnSpPr/>
      </xdr:nvCxnSpPr>
      <xdr:spPr>
        <a:xfrm>
          <a:off x="2247265" y="5929122"/>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149877</xdr:rowOff>
    </xdr:from>
    <xdr:ext cx="405111" cy="259045"/>
    <xdr:sp macro="" textlink="">
      <xdr:nvSpPr>
        <xdr:cNvPr id="87" name="n_1aveValue有形固定資産減価償却率"/>
        <xdr:cNvSpPr txBox="1"/>
      </xdr:nvSpPr>
      <xdr:spPr>
        <a:xfrm>
          <a:off x="3395989" y="610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88" name="n_2aveValue有形固定資産減価償却率"/>
        <xdr:cNvSpPr txBox="1"/>
      </xdr:nvSpPr>
      <xdr:spPr>
        <a:xfrm>
          <a:off x="2738129" y="607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89" name="n_3aveValue有形固定資産減価償却率"/>
        <xdr:cNvSpPr txBox="1"/>
      </xdr:nvSpPr>
      <xdr:spPr>
        <a:xfrm>
          <a:off x="2067569" y="601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0" name="n_4aveValue有形固定資産減価償却率"/>
        <xdr:cNvSpPr txBox="1"/>
      </xdr:nvSpPr>
      <xdr:spPr>
        <a:xfrm>
          <a:off x="1397009" y="5811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86758</xdr:rowOff>
    </xdr:from>
    <xdr:ext cx="405111" cy="259045"/>
    <xdr:sp macro="" textlink="">
      <xdr:nvSpPr>
        <xdr:cNvPr id="91" name="n_1mainValue有形固定資産減価償却率"/>
        <xdr:cNvSpPr txBox="1"/>
      </xdr:nvSpPr>
      <xdr:spPr>
        <a:xfrm>
          <a:off x="3395989" y="570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84599</xdr:rowOff>
    </xdr:from>
    <xdr:ext cx="405111" cy="259045"/>
    <xdr:sp macro="" textlink="">
      <xdr:nvSpPr>
        <xdr:cNvPr id="92" name="n_2mainValue有形固定資産減価償却率"/>
        <xdr:cNvSpPr txBox="1"/>
      </xdr:nvSpPr>
      <xdr:spPr>
        <a:xfrm>
          <a:off x="2738129" y="5700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41419</xdr:rowOff>
    </xdr:from>
    <xdr:ext cx="405111" cy="259045"/>
    <xdr:sp macro="" textlink="">
      <xdr:nvSpPr>
        <xdr:cNvPr id="93" name="n_3mainValue有形固定資産減価償却率"/>
        <xdr:cNvSpPr txBox="1"/>
      </xdr:nvSpPr>
      <xdr:spPr>
        <a:xfrm>
          <a:off x="2067569" y="565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令和元</a:t>
          </a:r>
          <a:r>
            <a:rPr kumimoji="1" lang="ja-JP" altLang="ja-JP" sz="1100" b="0">
              <a:solidFill>
                <a:schemeClr val="dk1"/>
              </a:solidFill>
              <a:effectLst/>
              <a:latin typeface="+mn-lt"/>
              <a:ea typeface="+mn-ea"/>
              <a:cs typeface="+mn-cs"/>
            </a:rPr>
            <a:t>年度決算の債務償還比率は、全国平均・県平均を上回っており、類似団体平均も</a:t>
          </a:r>
          <a:r>
            <a:rPr kumimoji="1" lang="en-US" altLang="ja-JP" sz="1100" b="0">
              <a:solidFill>
                <a:schemeClr val="dk1"/>
              </a:solidFill>
              <a:effectLst/>
              <a:latin typeface="+mn-lt"/>
              <a:ea typeface="+mn-ea"/>
              <a:cs typeface="+mn-cs"/>
            </a:rPr>
            <a:t>261</a:t>
          </a:r>
          <a:r>
            <a:rPr kumimoji="1" lang="ja-JP" altLang="ja-JP" sz="1100" b="0">
              <a:solidFill>
                <a:schemeClr val="dk1"/>
              </a:solidFill>
              <a:effectLst/>
              <a:latin typeface="+mn-lt"/>
              <a:ea typeface="+mn-ea"/>
              <a:cs typeface="+mn-cs"/>
            </a:rPr>
            <a:t>ポイント上回っている。将来負担額が過度に大きくならないように注力していく。</a:t>
          </a:r>
          <a:endParaRPr lang="ja-JP" altLang="ja-JP" b="0">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2" name="直線コネクタ 121"/>
        <xdr:cNvCxnSpPr/>
      </xdr:nvCxnSpPr>
      <xdr:spPr>
        <a:xfrm flipV="1">
          <a:off x="13027660" y="5261998"/>
          <a:ext cx="1269" cy="141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3" name="債務償還比率最小値テキスト"/>
        <xdr:cNvSpPr txBox="1"/>
      </xdr:nvSpPr>
      <xdr:spPr>
        <a:xfrm>
          <a:off x="13080365" y="66763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4" name="直線コネクタ 123"/>
        <xdr:cNvCxnSpPr/>
      </xdr:nvCxnSpPr>
      <xdr:spPr>
        <a:xfrm>
          <a:off x="12963525" y="6672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5" name="債務償還比率最大値テキスト"/>
        <xdr:cNvSpPr txBox="1"/>
      </xdr:nvSpPr>
      <xdr:spPr>
        <a:xfrm>
          <a:off x="13080365" y="504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6" name="直線コネクタ 125"/>
        <xdr:cNvCxnSpPr/>
      </xdr:nvCxnSpPr>
      <xdr:spPr>
        <a:xfrm>
          <a:off x="12963525" y="5261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98308</xdr:rowOff>
    </xdr:from>
    <xdr:ext cx="469744" cy="259045"/>
    <xdr:sp macro="" textlink="">
      <xdr:nvSpPr>
        <xdr:cNvPr id="127" name="債務償還比率平均値テキスト"/>
        <xdr:cNvSpPr txBox="1"/>
      </xdr:nvSpPr>
      <xdr:spPr>
        <a:xfrm>
          <a:off x="13080365" y="5714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28" name="フローチャート: 判断 127"/>
        <xdr:cNvSpPr/>
      </xdr:nvSpPr>
      <xdr:spPr>
        <a:xfrm>
          <a:off x="13001625" y="58590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29" name="フローチャート: 判断 128"/>
        <xdr:cNvSpPr/>
      </xdr:nvSpPr>
      <xdr:spPr>
        <a:xfrm>
          <a:off x="12359005" y="583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0" name="フローチャート: 判断 129"/>
        <xdr:cNvSpPr/>
      </xdr:nvSpPr>
      <xdr:spPr>
        <a:xfrm>
          <a:off x="11688445" y="581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1" name="フローチャート: 判断 130"/>
        <xdr:cNvSpPr/>
      </xdr:nvSpPr>
      <xdr:spPr>
        <a:xfrm>
          <a:off x="11017885" y="5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2" name="フローチャート: 判断 131"/>
        <xdr:cNvSpPr/>
      </xdr:nvSpPr>
      <xdr:spPr>
        <a:xfrm>
          <a:off x="10347325" y="58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45586</xdr:rowOff>
    </xdr:from>
    <xdr:to>
      <xdr:col>76</xdr:col>
      <xdr:colOff>73025</xdr:colOff>
      <xdr:row>32</xdr:row>
      <xdr:rowOff>147186</xdr:rowOff>
    </xdr:to>
    <xdr:sp macro="" textlink="">
      <xdr:nvSpPr>
        <xdr:cNvPr id="138" name="楕円 137"/>
        <xdr:cNvSpPr/>
      </xdr:nvSpPr>
      <xdr:spPr>
        <a:xfrm>
          <a:off x="13001625" y="6164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24013</xdr:rowOff>
    </xdr:from>
    <xdr:ext cx="469744" cy="259045"/>
    <xdr:sp macro="" textlink="">
      <xdr:nvSpPr>
        <xdr:cNvPr id="139" name="債務償還比率該当値テキスト"/>
        <xdr:cNvSpPr txBox="1"/>
      </xdr:nvSpPr>
      <xdr:spPr>
        <a:xfrm>
          <a:off x="13080365" y="614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112085</xdr:rowOff>
    </xdr:from>
    <xdr:to>
      <xdr:col>72</xdr:col>
      <xdr:colOff>123825</xdr:colOff>
      <xdr:row>32</xdr:row>
      <xdr:rowOff>42235</xdr:rowOff>
    </xdr:to>
    <xdr:sp macro="" textlink="">
      <xdr:nvSpPr>
        <xdr:cNvPr id="140" name="楕円 139"/>
        <xdr:cNvSpPr/>
      </xdr:nvSpPr>
      <xdr:spPr>
        <a:xfrm>
          <a:off x="12359005" y="606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162885</xdr:rowOff>
    </xdr:from>
    <xdr:to>
      <xdr:col>76</xdr:col>
      <xdr:colOff>22225</xdr:colOff>
      <xdr:row>32</xdr:row>
      <xdr:rowOff>96386</xdr:rowOff>
    </xdr:to>
    <xdr:cxnSp macro="">
      <xdr:nvCxnSpPr>
        <xdr:cNvPr id="141" name="直線コネクタ 140"/>
        <xdr:cNvCxnSpPr/>
      </xdr:nvCxnSpPr>
      <xdr:spPr>
        <a:xfrm>
          <a:off x="12409805" y="6114105"/>
          <a:ext cx="619760" cy="10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76052</xdr:rowOff>
    </xdr:from>
    <xdr:to>
      <xdr:col>68</xdr:col>
      <xdr:colOff>123825</xdr:colOff>
      <xdr:row>33</xdr:row>
      <xdr:rowOff>6202</xdr:rowOff>
    </xdr:to>
    <xdr:sp macro="" textlink="">
      <xdr:nvSpPr>
        <xdr:cNvPr id="142" name="楕円 141"/>
        <xdr:cNvSpPr/>
      </xdr:nvSpPr>
      <xdr:spPr>
        <a:xfrm>
          <a:off x="11688445" y="6194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162885</xdr:rowOff>
    </xdr:from>
    <xdr:to>
      <xdr:col>72</xdr:col>
      <xdr:colOff>73025</xdr:colOff>
      <xdr:row>32</xdr:row>
      <xdr:rowOff>126852</xdr:rowOff>
    </xdr:to>
    <xdr:cxnSp macro="">
      <xdr:nvCxnSpPr>
        <xdr:cNvPr id="143" name="直線コネクタ 142"/>
        <xdr:cNvCxnSpPr/>
      </xdr:nvCxnSpPr>
      <xdr:spPr>
        <a:xfrm flipV="1">
          <a:off x="11739245" y="6114105"/>
          <a:ext cx="670560" cy="13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164620</xdr:rowOff>
    </xdr:from>
    <xdr:to>
      <xdr:col>64</xdr:col>
      <xdr:colOff>123825</xdr:colOff>
      <xdr:row>32</xdr:row>
      <xdr:rowOff>94770</xdr:rowOff>
    </xdr:to>
    <xdr:sp macro="" textlink="">
      <xdr:nvSpPr>
        <xdr:cNvPr id="144" name="楕円 143"/>
        <xdr:cNvSpPr/>
      </xdr:nvSpPr>
      <xdr:spPr>
        <a:xfrm>
          <a:off x="11017885" y="6115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43970</xdr:rowOff>
    </xdr:from>
    <xdr:to>
      <xdr:col>68</xdr:col>
      <xdr:colOff>73025</xdr:colOff>
      <xdr:row>32</xdr:row>
      <xdr:rowOff>126852</xdr:rowOff>
    </xdr:to>
    <xdr:cxnSp macro="">
      <xdr:nvCxnSpPr>
        <xdr:cNvPr id="145" name="直線コネクタ 144"/>
        <xdr:cNvCxnSpPr/>
      </xdr:nvCxnSpPr>
      <xdr:spPr>
        <a:xfrm>
          <a:off x="11068685" y="6162830"/>
          <a:ext cx="670560" cy="8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142071</xdr:rowOff>
    </xdr:from>
    <xdr:to>
      <xdr:col>60</xdr:col>
      <xdr:colOff>123825</xdr:colOff>
      <xdr:row>32</xdr:row>
      <xdr:rowOff>72221</xdr:rowOff>
    </xdr:to>
    <xdr:sp macro="" textlink="">
      <xdr:nvSpPr>
        <xdr:cNvPr id="146" name="楕円 145"/>
        <xdr:cNvSpPr/>
      </xdr:nvSpPr>
      <xdr:spPr>
        <a:xfrm>
          <a:off x="10347325" y="60932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21421</xdr:rowOff>
    </xdr:from>
    <xdr:to>
      <xdr:col>64</xdr:col>
      <xdr:colOff>73025</xdr:colOff>
      <xdr:row>32</xdr:row>
      <xdr:rowOff>43970</xdr:rowOff>
    </xdr:to>
    <xdr:cxnSp macro="">
      <xdr:nvCxnSpPr>
        <xdr:cNvPr id="147" name="直線コネクタ 146"/>
        <xdr:cNvCxnSpPr/>
      </xdr:nvCxnSpPr>
      <xdr:spPr>
        <a:xfrm>
          <a:off x="10398125" y="6140281"/>
          <a:ext cx="67056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167050</xdr:rowOff>
    </xdr:from>
    <xdr:ext cx="469744" cy="259045"/>
    <xdr:sp macro="" textlink="">
      <xdr:nvSpPr>
        <xdr:cNvPr id="148" name="n_1aveValue債務償還比率"/>
        <xdr:cNvSpPr txBox="1"/>
      </xdr:nvSpPr>
      <xdr:spPr>
        <a:xfrm>
          <a:off x="12185092" y="561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49" name="n_2aveValue債務償還比率"/>
        <xdr:cNvSpPr txBox="1"/>
      </xdr:nvSpPr>
      <xdr:spPr>
        <a:xfrm>
          <a:off x="11527232" y="559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0" name="n_3aveValue債務償還比率"/>
        <xdr:cNvSpPr txBox="1"/>
      </xdr:nvSpPr>
      <xdr:spPr>
        <a:xfrm>
          <a:off x="10856672" y="55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140063</xdr:rowOff>
    </xdr:from>
    <xdr:ext cx="469744" cy="259045"/>
    <xdr:sp macro="" textlink="">
      <xdr:nvSpPr>
        <xdr:cNvPr id="151" name="n_4aveValue債務償還比率"/>
        <xdr:cNvSpPr txBox="1"/>
      </xdr:nvSpPr>
      <xdr:spPr>
        <a:xfrm>
          <a:off x="10186112" y="55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33362</xdr:rowOff>
    </xdr:from>
    <xdr:ext cx="469744" cy="259045"/>
    <xdr:sp macro="" textlink="">
      <xdr:nvSpPr>
        <xdr:cNvPr id="152" name="n_1mainValue債務償還比率"/>
        <xdr:cNvSpPr txBox="1"/>
      </xdr:nvSpPr>
      <xdr:spPr>
        <a:xfrm>
          <a:off x="12185092" y="61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168779</xdr:rowOff>
    </xdr:from>
    <xdr:ext cx="469744" cy="259045"/>
    <xdr:sp macro="" textlink="">
      <xdr:nvSpPr>
        <xdr:cNvPr id="153" name="n_2mainValue債務償還比率"/>
        <xdr:cNvSpPr txBox="1"/>
      </xdr:nvSpPr>
      <xdr:spPr>
        <a:xfrm>
          <a:off x="11527232" y="62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85897</xdr:rowOff>
    </xdr:from>
    <xdr:ext cx="469744" cy="259045"/>
    <xdr:sp macro="" textlink="">
      <xdr:nvSpPr>
        <xdr:cNvPr id="154" name="n_3mainValue債務償還比率"/>
        <xdr:cNvSpPr txBox="1"/>
      </xdr:nvSpPr>
      <xdr:spPr>
        <a:xfrm>
          <a:off x="10856672" y="62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63348</xdr:rowOff>
    </xdr:from>
    <xdr:ext cx="469744" cy="259045"/>
    <xdr:sp macro="" textlink="">
      <xdr:nvSpPr>
        <xdr:cNvPr id="155" name="n_4mainValue債務償還比率"/>
        <xdr:cNvSpPr txBox="1"/>
      </xdr:nvSpPr>
      <xdr:spPr>
        <a:xfrm>
          <a:off x="10186112" y="618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23,486
196.98
13,612,336
12,848,783
740,223
7,254,563
13,886,648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086225" y="5699760"/>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124960"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020820" y="694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124960" y="54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02082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20972</xdr:rowOff>
    </xdr:from>
    <xdr:ext cx="405111" cy="259045"/>
    <xdr:sp macro="" textlink="">
      <xdr:nvSpPr>
        <xdr:cNvPr id="62" name="【道路】&#10;有形固定資産減価償却率平均値テキスト"/>
        <xdr:cNvSpPr txBox="1"/>
      </xdr:nvSpPr>
      <xdr:spPr>
        <a:xfrm>
          <a:off x="412496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03606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312160" y="620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514600" y="617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739900" y="613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965200" y="6269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xdr:cNvSpPr/>
      </xdr:nvSpPr>
      <xdr:spPr>
        <a:xfrm>
          <a:off x="403606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4" name="【道路】&#10;有形固定資産減価償却率該当値テキスト"/>
        <xdr:cNvSpPr txBox="1"/>
      </xdr:nvSpPr>
      <xdr:spPr>
        <a:xfrm>
          <a:off x="412496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xdr:cNvSpPr/>
      </xdr:nvSpPr>
      <xdr:spPr>
        <a:xfrm>
          <a:off x="3312160" y="619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76200</xdr:rowOff>
    </xdr:to>
    <xdr:cxnSp macro="">
      <xdr:nvCxnSpPr>
        <xdr:cNvPr id="76" name="直線コネクタ 75"/>
        <xdr:cNvCxnSpPr/>
      </xdr:nvCxnSpPr>
      <xdr:spPr>
        <a:xfrm>
          <a:off x="3355340" y="624459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130175</xdr:rowOff>
    </xdr:from>
    <xdr:to>
      <xdr:col>15</xdr:col>
      <xdr:colOff>101600</xdr:colOff>
      <xdr:row>37</xdr:row>
      <xdr:rowOff>60325</xdr:rowOff>
    </xdr:to>
    <xdr:sp macro="" textlink="">
      <xdr:nvSpPr>
        <xdr:cNvPr id="77" name="楕円 76"/>
        <xdr:cNvSpPr/>
      </xdr:nvSpPr>
      <xdr:spPr>
        <a:xfrm>
          <a:off x="2514600" y="616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41910</xdr:rowOff>
    </xdr:to>
    <xdr:cxnSp macro="">
      <xdr:nvCxnSpPr>
        <xdr:cNvPr id="78" name="直線コネクタ 77"/>
        <xdr:cNvCxnSpPr/>
      </xdr:nvCxnSpPr>
      <xdr:spPr>
        <a:xfrm>
          <a:off x="2565400" y="621220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103505</xdr:rowOff>
    </xdr:from>
    <xdr:to>
      <xdr:col>10</xdr:col>
      <xdr:colOff>165100</xdr:colOff>
      <xdr:row>37</xdr:row>
      <xdr:rowOff>33655</xdr:rowOff>
    </xdr:to>
    <xdr:sp macro="" textlink="">
      <xdr:nvSpPr>
        <xdr:cNvPr id="79" name="楕円 78"/>
        <xdr:cNvSpPr/>
      </xdr:nvSpPr>
      <xdr:spPr>
        <a:xfrm>
          <a:off x="1739900" y="6138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154305</xdr:rowOff>
    </xdr:from>
    <xdr:to>
      <xdr:col>15</xdr:col>
      <xdr:colOff>50800</xdr:colOff>
      <xdr:row>37</xdr:row>
      <xdr:rowOff>9525</xdr:rowOff>
    </xdr:to>
    <xdr:cxnSp macro="">
      <xdr:nvCxnSpPr>
        <xdr:cNvPr id="80" name="直線コネクタ 79"/>
        <xdr:cNvCxnSpPr/>
      </xdr:nvCxnSpPr>
      <xdr:spPr>
        <a:xfrm>
          <a:off x="1790700" y="6189345"/>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97172</xdr:rowOff>
    </xdr:from>
    <xdr:ext cx="405111" cy="259045"/>
    <xdr:sp macro="" textlink="">
      <xdr:nvSpPr>
        <xdr:cNvPr id="81" name="n_1aveValue【道路】&#10;有形固定資産減価償却率"/>
        <xdr:cNvSpPr txBox="1"/>
      </xdr:nvSpPr>
      <xdr:spPr>
        <a:xfrm>
          <a:off x="317056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82" name="n_2aveValue【道路】&#10;有形固定資産減価償却率"/>
        <xdr:cNvSpPr txBox="1"/>
      </xdr:nvSpPr>
      <xdr:spPr>
        <a:xfrm>
          <a:off x="238570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3" name="n_3aveValue【道路】&#10;有形固定資産減価償却率"/>
        <xdr:cNvSpPr txBox="1"/>
      </xdr:nvSpPr>
      <xdr:spPr>
        <a:xfrm>
          <a:off x="161100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4" name="n_4aveValue【道路】&#10;有形固定資産減価償却率"/>
        <xdr:cNvSpPr txBox="1"/>
      </xdr:nvSpPr>
      <xdr:spPr>
        <a:xfrm>
          <a:off x="83630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5" name="n_1mainValue【道路】&#10;有形固定資産減価償却率"/>
        <xdr:cNvSpPr txBox="1"/>
      </xdr:nvSpPr>
      <xdr:spPr>
        <a:xfrm>
          <a:off x="317056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76852</xdr:rowOff>
    </xdr:from>
    <xdr:ext cx="405111" cy="259045"/>
    <xdr:sp macro="" textlink="">
      <xdr:nvSpPr>
        <xdr:cNvPr id="86" name="n_2mainValue【道路】&#10;有形固定資産減価償却率"/>
        <xdr:cNvSpPr txBox="1"/>
      </xdr:nvSpPr>
      <xdr:spPr>
        <a:xfrm>
          <a:off x="238570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24782</xdr:rowOff>
    </xdr:from>
    <xdr:ext cx="405111" cy="259045"/>
    <xdr:sp macro="" textlink="">
      <xdr:nvSpPr>
        <xdr:cNvPr id="87" name="n_3mainValue【道路】&#10;有形固定資産減価償却率"/>
        <xdr:cNvSpPr txBox="1"/>
      </xdr:nvSpPr>
      <xdr:spPr>
        <a:xfrm>
          <a:off x="161100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1" name="直線コネクタ 110"/>
        <xdr:cNvCxnSpPr/>
      </xdr:nvCxnSpPr>
      <xdr:spPr>
        <a:xfrm flipV="1">
          <a:off x="9219565" y="5687282"/>
          <a:ext cx="0" cy="137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2" name="【道路】&#10;一人当たり延長最小値テキスト"/>
        <xdr:cNvSpPr txBox="1"/>
      </xdr:nvSpPr>
      <xdr:spPr>
        <a:xfrm>
          <a:off x="9258300" y="706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3" name="直線コネクタ 112"/>
        <xdr:cNvCxnSpPr/>
      </xdr:nvCxnSpPr>
      <xdr:spPr>
        <a:xfrm>
          <a:off x="9154160" y="7060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4" name="【道路】&#10;一人当たり延長最大値テキスト"/>
        <xdr:cNvSpPr txBox="1"/>
      </xdr:nvSpPr>
      <xdr:spPr>
        <a:xfrm>
          <a:off x="9258300" y="54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5" name="直線コネクタ 114"/>
        <xdr:cNvCxnSpPr/>
      </xdr:nvCxnSpPr>
      <xdr:spPr>
        <a:xfrm>
          <a:off x="9154160" y="5687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6" name="【道路】&#10;一人当たり延長平均値テキスト"/>
        <xdr:cNvSpPr txBox="1"/>
      </xdr:nvSpPr>
      <xdr:spPr>
        <a:xfrm>
          <a:off x="9258300" y="63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17" name="フローチャート: 判断 116"/>
        <xdr:cNvSpPr/>
      </xdr:nvSpPr>
      <xdr:spPr>
        <a:xfrm>
          <a:off x="9192260" y="6463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18" name="フローチャート: 判断 117"/>
        <xdr:cNvSpPr/>
      </xdr:nvSpPr>
      <xdr:spPr>
        <a:xfrm>
          <a:off x="8445500" y="6479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19" name="フローチャート: 判断 118"/>
        <xdr:cNvSpPr/>
      </xdr:nvSpPr>
      <xdr:spPr>
        <a:xfrm>
          <a:off x="7670800" y="6503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0" name="フローチャート: 判断 119"/>
        <xdr:cNvSpPr/>
      </xdr:nvSpPr>
      <xdr:spPr>
        <a:xfrm>
          <a:off x="6873240" y="645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1" name="フローチャート: 判断 120"/>
        <xdr:cNvSpPr/>
      </xdr:nvSpPr>
      <xdr:spPr>
        <a:xfrm>
          <a:off x="6098540" y="6495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131699</xdr:rowOff>
    </xdr:from>
    <xdr:to>
      <xdr:col>55</xdr:col>
      <xdr:colOff>50800</xdr:colOff>
      <xdr:row>40</xdr:row>
      <xdr:rowOff>61849</xdr:rowOff>
    </xdr:to>
    <xdr:sp macro="" textlink="">
      <xdr:nvSpPr>
        <xdr:cNvPr id="127" name="楕円 126"/>
        <xdr:cNvSpPr/>
      </xdr:nvSpPr>
      <xdr:spPr>
        <a:xfrm>
          <a:off x="9192260" y="6669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110126</xdr:rowOff>
    </xdr:from>
    <xdr:ext cx="534377" cy="259045"/>
    <xdr:sp macro="" textlink="">
      <xdr:nvSpPr>
        <xdr:cNvPr id="128" name="【道路】&#10;一人当たり延長該当値テキスト"/>
        <xdr:cNvSpPr txBox="1"/>
      </xdr:nvSpPr>
      <xdr:spPr>
        <a:xfrm>
          <a:off x="9258300" y="66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142539</xdr:rowOff>
    </xdr:from>
    <xdr:to>
      <xdr:col>50</xdr:col>
      <xdr:colOff>165100</xdr:colOff>
      <xdr:row>40</xdr:row>
      <xdr:rowOff>72689</xdr:rowOff>
    </xdr:to>
    <xdr:sp macro="" textlink="">
      <xdr:nvSpPr>
        <xdr:cNvPr id="129" name="楕円 128"/>
        <xdr:cNvSpPr/>
      </xdr:nvSpPr>
      <xdr:spPr>
        <a:xfrm>
          <a:off x="8445500" y="668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xdr:rowOff>
    </xdr:from>
    <xdr:to>
      <xdr:col>55</xdr:col>
      <xdr:colOff>0</xdr:colOff>
      <xdr:row>40</xdr:row>
      <xdr:rowOff>21889</xdr:rowOff>
    </xdr:to>
    <xdr:cxnSp macro="">
      <xdr:nvCxnSpPr>
        <xdr:cNvPr id="130" name="直線コネクタ 129"/>
        <xdr:cNvCxnSpPr/>
      </xdr:nvCxnSpPr>
      <xdr:spPr>
        <a:xfrm flipV="1">
          <a:off x="8496300" y="6716649"/>
          <a:ext cx="7239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154197</xdr:rowOff>
    </xdr:from>
    <xdr:to>
      <xdr:col>46</xdr:col>
      <xdr:colOff>38100</xdr:colOff>
      <xdr:row>40</xdr:row>
      <xdr:rowOff>84347</xdr:rowOff>
    </xdr:to>
    <xdr:sp macro="" textlink="">
      <xdr:nvSpPr>
        <xdr:cNvPr id="131" name="楕円 130"/>
        <xdr:cNvSpPr/>
      </xdr:nvSpPr>
      <xdr:spPr>
        <a:xfrm>
          <a:off x="7670800" y="6692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21889</xdr:rowOff>
    </xdr:from>
    <xdr:to>
      <xdr:col>50</xdr:col>
      <xdr:colOff>114300</xdr:colOff>
      <xdr:row>40</xdr:row>
      <xdr:rowOff>33547</xdr:rowOff>
    </xdr:to>
    <xdr:cxnSp macro="">
      <xdr:nvCxnSpPr>
        <xdr:cNvPr id="132" name="直線コネクタ 131"/>
        <xdr:cNvCxnSpPr/>
      </xdr:nvCxnSpPr>
      <xdr:spPr>
        <a:xfrm flipV="1">
          <a:off x="7713980" y="6727489"/>
          <a:ext cx="78232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160941</xdr:rowOff>
    </xdr:from>
    <xdr:to>
      <xdr:col>41</xdr:col>
      <xdr:colOff>101600</xdr:colOff>
      <xdr:row>40</xdr:row>
      <xdr:rowOff>91091</xdr:rowOff>
    </xdr:to>
    <xdr:sp macro="" textlink="">
      <xdr:nvSpPr>
        <xdr:cNvPr id="133" name="楕円 132"/>
        <xdr:cNvSpPr/>
      </xdr:nvSpPr>
      <xdr:spPr>
        <a:xfrm>
          <a:off x="6873240" y="6698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33547</xdr:rowOff>
    </xdr:from>
    <xdr:to>
      <xdr:col>45</xdr:col>
      <xdr:colOff>177800</xdr:colOff>
      <xdr:row>40</xdr:row>
      <xdr:rowOff>40291</xdr:rowOff>
    </xdr:to>
    <xdr:cxnSp macro="">
      <xdr:nvCxnSpPr>
        <xdr:cNvPr id="134" name="直線コネクタ 133"/>
        <xdr:cNvCxnSpPr/>
      </xdr:nvCxnSpPr>
      <xdr:spPr>
        <a:xfrm flipV="1">
          <a:off x="6924040" y="6739147"/>
          <a:ext cx="78994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35" name="n_1aveValue【道路】&#10;一人当たり延長"/>
        <xdr:cNvSpPr txBox="1"/>
      </xdr:nvSpPr>
      <xdr:spPr>
        <a:xfrm>
          <a:off x="8239271" y="62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36" name="n_2aveValue【道路】&#10;一人当たり延長"/>
        <xdr:cNvSpPr txBox="1"/>
      </xdr:nvSpPr>
      <xdr:spPr>
        <a:xfrm>
          <a:off x="74772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37" name="n_3aveValue【道路】&#10;一人当たり延長"/>
        <xdr:cNvSpPr txBox="1"/>
      </xdr:nvSpPr>
      <xdr:spPr>
        <a:xfrm>
          <a:off x="67025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38" name="n_4aveValue【道路】&#10;一人当たり延長"/>
        <xdr:cNvSpPr txBox="1"/>
      </xdr:nvSpPr>
      <xdr:spPr>
        <a:xfrm>
          <a:off x="590501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63816</xdr:rowOff>
    </xdr:from>
    <xdr:ext cx="534377" cy="259045"/>
    <xdr:sp macro="" textlink="">
      <xdr:nvSpPr>
        <xdr:cNvPr id="139" name="n_1mainValue【道路】&#10;一人当たり延長"/>
        <xdr:cNvSpPr txBox="1"/>
      </xdr:nvSpPr>
      <xdr:spPr>
        <a:xfrm>
          <a:off x="8239271" y="67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75474</xdr:rowOff>
    </xdr:from>
    <xdr:ext cx="534377" cy="259045"/>
    <xdr:sp macro="" textlink="">
      <xdr:nvSpPr>
        <xdr:cNvPr id="140" name="n_2mainValue【道路】&#10;一人当たり延長"/>
        <xdr:cNvSpPr txBox="1"/>
      </xdr:nvSpPr>
      <xdr:spPr>
        <a:xfrm>
          <a:off x="7477271" y="67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82218</xdr:rowOff>
    </xdr:from>
    <xdr:ext cx="534377" cy="259045"/>
    <xdr:sp macro="" textlink="">
      <xdr:nvSpPr>
        <xdr:cNvPr id="141" name="n_3mainValue【道路】&#10;一人当たり延長"/>
        <xdr:cNvSpPr txBox="1"/>
      </xdr:nvSpPr>
      <xdr:spPr>
        <a:xfrm>
          <a:off x="6702571" y="67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67" name="直線コネクタ 166"/>
        <xdr:cNvCxnSpPr/>
      </xdr:nvCxnSpPr>
      <xdr:spPr>
        <a:xfrm flipV="1">
          <a:off x="4086225" y="9394371"/>
          <a:ext cx="0" cy="1318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68" name="【橋りょう・トンネル】&#10;有形固定資産減価償却率最小値テキスト"/>
        <xdr:cNvSpPr txBox="1"/>
      </xdr:nvSpPr>
      <xdr:spPr>
        <a:xfrm>
          <a:off x="4124960" y="1071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69" name="直線コネクタ 168"/>
        <xdr:cNvCxnSpPr/>
      </xdr:nvCxnSpPr>
      <xdr:spPr>
        <a:xfrm>
          <a:off x="4020820" y="10713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0" name="【橋りょう・トンネル】&#10;有形固定資産減価償却率最大値テキスト"/>
        <xdr:cNvSpPr txBox="1"/>
      </xdr:nvSpPr>
      <xdr:spPr>
        <a:xfrm>
          <a:off x="4124960" y="91772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1" name="直線コネクタ 170"/>
        <xdr:cNvCxnSpPr/>
      </xdr:nvCxnSpPr>
      <xdr:spPr>
        <a:xfrm>
          <a:off x="4020820" y="9394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2" name="【橋りょう・トンネル】&#10;有形固定資産減価償却率平均値テキスト"/>
        <xdr:cNvSpPr txBox="1"/>
      </xdr:nvSpPr>
      <xdr:spPr>
        <a:xfrm>
          <a:off x="4124960" y="1018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3" name="フローチャート: 判断 172"/>
        <xdr:cNvSpPr/>
      </xdr:nvSpPr>
      <xdr:spPr>
        <a:xfrm>
          <a:off x="403606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74" name="フローチャート: 判断 173"/>
        <xdr:cNvSpPr/>
      </xdr:nvSpPr>
      <xdr:spPr>
        <a:xfrm>
          <a:off x="3312160" y="10162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75" name="フローチャート: 判断 174"/>
        <xdr:cNvSpPr/>
      </xdr:nvSpPr>
      <xdr:spPr>
        <a:xfrm>
          <a:off x="2514600" y="10165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6" name="フローチャート: 判断 175"/>
        <xdr:cNvSpPr/>
      </xdr:nvSpPr>
      <xdr:spPr>
        <a:xfrm>
          <a:off x="1739900" y="10165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77" name="フローチャート: 判断 176"/>
        <xdr:cNvSpPr/>
      </xdr:nvSpPr>
      <xdr:spPr>
        <a:xfrm>
          <a:off x="96520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83" name="楕円 182"/>
        <xdr:cNvSpPr/>
      </xdr:nvSpPr>
      <xdr:spPr>
        <a:xfrm>
          <a:off x="403606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84" name="【橋りょう・トンネル】&#10;有形固定資産減価償却率該当値テキスト"/>
        <xdr:cNvSpPr txBox="1"/>
      </xdr:nvSpPr>
      <xdr:spPr>
        <a:xfrm>
          <a:off x="4124960"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85" name="楕円 184"/>
        <xdr:cNvSpPr/>
      </xdr:nvSpPr>
      <xdr:spPr>
        <a:xfrm>
          <a:off x="3312160" y="10072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94706</xdr:rowOff>
    </xdr:to>
    <xdr:cxnSp macro="">
      <xdr:nvCxnSpPr>
        <xdr:cNvPr id="186" name="直線コネクタ 185"/>
        <xdr:cNvCxnSpPr/>
      </xdr:nvCxnSpPr>
      <xdr:spPr>
        <a:xfrm>
          <a:off x="3355340" y="10123715"/>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156573</xdr:rowOff>
    </xdr:from>
    <xdr:to>
      <xdr:col>15</xdr:col>
      <xdr:colOff>101600</xdr:colOff>
      <xdr:row>60</xdr:row>
      <xdr:rowOff>86723</xdr:rowOff>
    </xdr:to>
    <xdr:sp macro="" textlink="">
      <xdr:nvSpPr>
        <xdr:cNvPr id="187" name="楕円 186"/>
        <xdr:cNvSpPr/>
      </xdr:nvSpPr>
      <xdr:spPr>
        <a:xfrm>
          <a:off x="2514600" y="10047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65315</xdr:rowOff>
    </xdr:to>
    <xdr:cxnSp macro="">
      <xdr:nvCxnSpPr>
        <xdr:cNvPr id="188" name="直線コネクタ 187"/>
        <xdr:cNvCxnSpPr/>
      </xdr:nvCxnSpPr>
      <xdr:spPr>
        <a:xfrm>
          <a:off x="2565400" y="10094323"/>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89" name="楕円 188"/>
        <xdr:cNvSpPr/>
      </xdr:nvSpPr>
      <xdr:spPr>
        <a:xfrm>
          <a:off x="173990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35923</xdr:rowOff>
    </xdr:to>
    <xdr:cxnSp macro="">
      <xdr:nvCxnSpPr>
        <xdr:cNvPr id="190" name="直線コネクタ 189"/>
        <xdr:cNvCxnSpPr/>
      </xdr:nvCxnSpPr>
      <xdr:spPr>
        <a:xfrm>
          <a:off x="1790700" y="10081260"/>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1" name="n_1aveValue【橋りょう・トンネル】&#10;有形固定資産減価償却率"/>
        <xdr:cNvSpPr txBox="1"/>
      </xdr:nvSpPr>
      <xdr:spPr>
        <a:xfrm>
          <a:off x="3170564" y="1025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192" name="n_2aveValue【橋りょう・トンネル】&#10;有形固定資産減価償却率"/>
        <xdr:cNvSpPr txBox="1"/>
      </xdr:nvSpPr>
      <xdr:spPr>
        <a:xfrm>
          <a:off x="2385704"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3" name="n_3aveValue【橋りょう・トンネル】&#10;有形固定資産減価償却率"/>
        <xdr:cNvSpPr txBox="1"/>
      </xdr:nvSpPr>
      <xdr:spPr>
        <a:xfrm>
          <a:off x="1611004"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94" name="n_4aveValue【橋りょう・トンネル】&#10;有形固定資産減価償却率"/>
        <xdr:cNvSpPr txBox="1"/>
      </xdr:nvSpPr>
      <xdr:spPr>
        <a:xfrm>
          <a:off x="8363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195" name="n_1mainValue【橋りょう・トンネル】&#10;有形固定資産減価償却率"/>
        <xdr:cNvSpPr txBox="1"/>
      </xdr:nvSpPr>
      <xdr:spPr>
        <a:xfrm>
          <a:off x="317056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103250</xdr:rowOff>
    </xdr:from>
    <xdr:ext cx="405111" cy="259045"/>
    <xdr:sp macro="" textlink="">
      <xdr:nvSpPr>
        <xdr:cNvPr id="196" name="n_2mainValue【橋りょう・トンネル】&#10;有形固定資産減価償却率"/>
        <xdr:cNvSpPr txBox="1"/>
      </xdr:nvSpPr>
      <xdr:spPr>
        <a:xfrm>
          <a:off x="2385704"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90187</xdr:rowOff>
    </xdr:from>
    <xdr:ext cx="405111" cy="259045"/>
    <xdr:sp macro="" textlink="">
      <xdr:nvSpPr>
        <xdr:cNvPr id="197" name="n_3mainValue【橋りょう・トンネル】&#10;有形固定資産減価償却率"/>
        <xdr:cNvSpPr txBox="1"/>
      </xdr:nvSpPr>
      <xdr:spPr>
        <a:xfrm>
          <a:off x="161100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23" name="直線コネクタ 222"/>
        <xdr:cNvCxnSpPr/>
      </xdr:nvCxnSpPr>
      <xdr:spPr>
        <a:xfrm flipV="1">
          <a:off x="9219565" y="9261981"/>
          <a:ext cx="0" cy="158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24" name="【橋りょう・トンネル】&#10;一人当たり有形固定資産（償却資産）額最小値テキスト"/>
        <xdr:cNvSpPr txBox="1"/>
      </xdr:nvSpPr>
      <xdr:spPr>
        <a:xfrm>
          <a:off x="9258300" y="108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25" name="直線コネクタ 224"/>
        <xdr:cNvCxnSpPr/>
      </xdr:nvCxnSpPr>
      <xdr:spPr>
        <a:xfrm>
          <a:off x="9154160" y="10847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26" name="【橋りょう・トンネル】&#10;一人当たり有形固定資産（償却資産）額最大値テキスト"/>
        <xdr:cNvSpPr txBox="1"/>
      </xdr:nvSpPr>
      <xdr:spPr>
        <a:xfrm>
          <a:off x="9258300" y="90448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27" name="直線コネクタ 226"/>
        <xdr:cNvCxnSpPr/>
      </xdr:nvCxnSpPr>
      <xdr:spPr>
        <a:xfrm>
          <a:off x="9154160" y="9261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28" name="【橋りょう・トンネル】&#10;一人当たり有形固定資産（償却資産）額平均値テキスト"/>
        <xdr:cNvSpPr txBox="1"/>
      </xdr:nvSpPr>
      <xdr:spPr>
        <a:xfrm>
          <a:off x="9258300" y="1043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29" name="フローチャート: 判断 228"/>
        <xdr:cNvSpPr/>
      </xdr:nvSpPr>
      <xdr:spPr>
        <a:xfrm>
          <a:off x="9192260" y="10454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0" name="フローチャート: 判断 229"/>
        <xdr:cNvSpPr/>
      </xdr:nvSpPr>
      <xdr:spPr>
        <a:xfrm>
          <a:off x="8445500" y="1048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31" name="フローチャート: 判断 230"/>
        <xdr:cNvSpPr/>
      </xdr:nvSpPr>
      <xdr:spPr>
        <a:xfrm>
          <a:off x="7670800" y="10516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32" name="フローチャート: 判断 231"/>
        <xdr:cNvSpPr/>
      </xdr:nvSpPr>
      <xdr:spPr>
        <a:xfrm>
          <a:off x="6873240" y="10495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33" name="フローチャート: 判断 232"/>
        <xdr:cNvSpPr/>
      </xdr:nvSpPr>
      <xdr:spPr>
        <a:xfrm>
          <a:off x="6098540" y="1051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160845</xdr:rowOff>
    </xdr:from>
    <xdr:to>
      <xdr:col>55</xdr:col>
      <xdr:colOff>50800</xdr:colOff>
      <xdr:row>62</xdr:row>
      <xdr:rowOff>90995</xdr:rowOff>
    </xdr:to>
    <xdr:sp macro="" textlink="">
      <xdr:nvSpPr>
        <xdr:cNvPr id="239" name="楕円 238"/>
        <xdr:cNvSpPr/>
      </xdr:nvSpPr>
      <xdr:spPr>
        <a:xfrm>
          <a:off x="9192260" y="10386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12272</xdr:rowOff>
    </xdr:from>
    <xdr:ext cx="599010" cy="259045"/>
    <xdr:sp macro="" textlink="">
      <xdr:nvSpPr>
        <xdr:cNvPr id="240" name="【橋りょう・トンネル】&#10;一人当たり有形固定資産（償却資産）額該当値テキスト"/>
        <xdr:cNvSpPr txBox="1"/>
      </xdr:nvSpPr>
      <xdr:spPr>
        <a:xfrm>
          <a:off x="9258300" y="1023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xdr:rowOff>
    </xdr:from>
    <xdr:to>
      <xdr:col>50</xdr:col>
      <xdr:colOff>165100</xdr:colOff>
      <xdr:row>62</xdr:row>
      <xdr:rowOff>101658</xdr:rowOff>
    </xdr:to>
    <xdr:sp macro="" textlink="">
      <xdr:nvSpPr>
        <xdr:cNvPr id="241" name="楕円 240"/>
        <xdr:cNvSpPr/>
      </xdr:nvSpPr>
      <xdr:spPr>
        <a:xfrm>
          <a:off x="8445500" y="103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40195</xdr:rowOff>
    </xdr:from>
    <xdr:to>
      <xdr:col>55</xdr:col>
      <xdr:colOff>0</xdr:colOff>
      <xdr:row>62</xdr:row>
      <xdr:rowOff>50858</xdr:rowOff>
    </xdr:to>
    <xdr:cxnSp macro="">
      <xdr:nvCxnSpPr>
        <xdr:cNvPr id="242" name="直線コネクタ 241"/>
        <xdr:cNvCxnSpPr/>
      </xdr:nvCxnSpPr>
      <xdr:spPr>
        <a:xfrm flipV="1">
          <a:off x="8496300" y="10433875"/>
          <a:ext cx="7239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7689</xdr:rowOff>
    </xdr:from>
    <xdr:to>
      <xdr:col>46</xdr:col>
      <xdr:colOff>38100</xdr:colOff>
      <xdr:row>62</xdr:row>
      <xdr:rowOff>109289</xdr:rowOff>
    </xdr:to>
    <xdr:sp macro="" textlink="">
      <xdr:nvSpPr>
        <xdr:cNvPr id="243" name="楕円 242"/>
        <xdr:cNvSpPr/>
      </xdr:nvSpPr>
      <xdr:spPr>
        <a:xfrm>
          <a:off x="7670800" y="10401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50858</xdr:rowOff>
    </xdr:from>
    <xdr:to>
      <xdr:col>50</xdr:col>
      <xdr:colOff>114300</xdr:colOff>
      <xdr:row>62</xdr:row>
      <xdr:rowOff>58489</xdr:rowOff>
    </xdr:to>
    <xdr:cxnSp macro="">
      <xdr:nvCxnSpPr>
        <xdr:cNvPr id="244" name="直線コネクタ 243"/>
        <xdr:cNvCxnSpPr/>
      </xdr:nvCxnSpPr>
      <xdr:spPr>
        <a:xfrm flipV="1">
          <a:off x="7713980" y="10444538"/>
          <a:ext cx="78232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22568</xdr:rowOff>
    </xdr:from>
    <xdr:to>
      <xdr:col>41</xdr:col>
      <xdr:colOff>101600</xdr:colOff>
      <xdr:row>62</xdr:row>
      <xdr:rowOff>124168</xdr:rowOff>
    </xdr:to>
    <xdr:sp macro="" textlink="">
      <xdr:nvSpPr>
        <xdr:cNvPr id="245" name="楕円 244"/>
        <xdr:cNvSpPr/>
      </xdr:nvSpPr>
      <xdr:spPr>
        <a:xfrm>
          <a:off x="6873240" y="104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58489</xdr:rowOff>
    </xdr:from>
    <xdr:to>
      <xdr:col>45</xdr:col>
      <xdr:colOff>177800</xdr:colOff>
      <xdr:row>62</xdr:row>
      <xdr:rowOff>73368</xdr:rowOff>
    </xdr:to>
    <xdr:cxnSp macro="">
      <xdr:nvCxnSpPr>
        <xdr:cNvPr id="246" name="直線コネクタ 245"/>
        <xdr:cNvCxnSpPr/>
      </xdr:nvCxnSpPr>
      <xdr:spPr>
        <a:xfrm flipV="1">
          <a:off x="6924040" y="10452169"/>
          <a:ext cx="78994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47" name="n_1aveValue【橋りょう・トンネル】&#10;一人当たり有形固定資産（償却資産）額"/>
        <xdr:cNvSpPr txBox="1"/>
      </xdr:nvSpPr>
      <xdr:spPr>
        <a:xfrm>
          <a:off x="8214575" y="1057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48" name="n_2aveValue【橋りょう・トンネル】&#10;一人当たり有形固定資産（償却資産）額"/>
        <xdr:cNvSpPr txBox="1"/>
      </xdr:nvSpPr>
      <xdr:spPr>
        <a:xfrm>
          <a:off x="7444955" y="1060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49" name="n_3aveValue【橋りょう・トンネル】&#10;一人当たり有形固定資産（償却資産）額"/>
        <xdr:cNvSpPr txBox="1"/>
      </xdr:nvSpPr>
      <xdr:spPr>
        <a:xfrm>
          <a:off x="6670255" y="105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50" name="n_4aveValue【橋りょう・トンネル】&#10;一人当たり有形固定資産（償却資産）額"/>
        <xdr:cNvSpPr txBox="1"/>
      </xdr:nvSpPr>
      <xdr:spPr>
        <a:xfrm>
          <a:off x="5872695" y="1029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118185</xdr:rowOff>
    </xdr:from>
    <xdr:ext cx="599010" cy="259045"/>
    <xdr:sp macro="" textlink="">
      <xdr:nvSpPr>
        <xdr:cNvPr id="251" name="n_1mainValue【橋りょう・トンネル】&#10;一人当たり有形固定資産（償却資産）額"/>
        <xdr:cNvSpPr txBox="1"/>
      </xdr:nvSpPr>
      <xdr:spPr>
        <a:xfrm>
          <a:off x="8214575" y="1017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125816</xdr:rowOff>
    </xdr:from>
    <xdr:ext cx="599010" cy="259045"/>
    <xdr:sp macro="" textlink="">
      <xdr:nvSpPr>
        <xdr:cNvPr id="252" name="n_2mainValue【橋りょう・トンネル】&#10;一人当たり有形固定資産（償却資産）額"/>
        <xdr:cNvSpPr txBox="1"/>
      </xdr:nvSpPr>
      <xdr:spPr>
        <a:xfrm>
          <a:off x="7444955" y="1018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140695</xdr:rowOff>
    </xdr:from>
    <xdr:ext cx="599010" cy="259045"/>
    <xdr:sp macro="" textlink="">
      <xdr:nvSpPr>
        <xdr:cNvPr id="253" name="n_3mainValue【橋りょう・トンネル】&#10;一人当たり有形固定資産（償却資産）額"/>
        <xdr:cNvSpPr txBox="1"/>
      </xdr:nvSpPr>
      <xdr:spPr>
        <a:xfrm>
          <a:off x="6670255" y="1019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78" name="直線コネクタ 277"/>
        <xdr:cNvCxnSpPr/>
      </xdr:nvCxnSpPr>
      <xdr:spPr>
        <a:xfrm flipV="1">
          <a:off x="4086225" y="1305115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79" name="【公営住宅】&#10;有形固定資産減価償却率最小値テキスト"/>
        <xdr:cNvSpPr txBox="1"/>
      </xdr:nvSpPr>
      <xdr:spPr>
        <a:xfrm>
          <a:off x="41249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80" name="直線コネクタ 279"/>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1" name="【公営住宅】&#10;有形固定資産減価償却率最大値テキスト"/>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2" name="直線コネクタ 281"/>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110507</xdr:rowOff>
    </xdr:from>
    <xdr:ext cx="405111" cy="259045"/>
    <xdr:sp macro="" textlink="">
      <xdr:nvSpPr>
        <xdr:cNvPr id="283" name="【公営住宅】&#10;有形固定資産減価償却率平均値テキスト"/>
        <xdr:cNvSpPr txBox="1"/>
      </xdr:nvSpPr>
      <xdr:spPr>
        <a:xfrm>
          <a:off x="4124960" y="1385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84" name="フローチャート: 判断 283"/>
        <xdr:cNvSpPr/>
      </xdr:nvSpPr>
      <xdr:spPr>
        <a:xfrm>
          <a:off x="403606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85" name="フローチャート: 判断 284"/>
        <xdr:cNvSpPr/>
      </xdr:nvSpPr>
      <xdr:spPr>
        <a:xfrm>
          <a:off x="3312160" y="1392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フローチャート: 判断 285"/>
        <xdr:cNvSpPr/>
      </xdr:nvSpPr>
      <xdr:spPr>
        <a:xfrm>
          <a:off x="251460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7" name="フローチャート: 判断 286"/>
        <xdr:cNvSpPr/>
      </xdr:nvSpPr>
      <xdr:spPr>
        <a:xfrm>
          <a:off x="173990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8" name="フローチャート: 判断 287"/>
        <xdr:cNvSpPr/>
      </xdr:nvSpPr>
      <xdr:spPr>
        <a:xfrm>
          <a:off x="965200" y="13771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114936</xdr:rowOff>
    </xdr:from>
    <xdr:to>
      <xdr:col>24</xdr:col>
      <xdr:colOff>114300</xdr:colOff>
      <xdr:row>80</xdr:row>
      <xdr:rowOff>45086</xdr:rowOff>
    </xdr:to>
    <xdr:sp macro="" textlink="">
      <xdr:nvSpPr>
        <xdr:cNvPr id="294" name="楕円 293"/>
        <xdr:cNvSpPr/>
      </xdr:nvSpPr>
      <xdr:spPr>
        <a:xfrm>
          <a:off x="4036060" y="13358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137813</xdr:rowOff>
    </xdr:from>
    <xdr:ext cx="405111" cy="259045"/>
    <xdr:sp macro="" textlink="">
      <xdr:nvSpPr>
        <xdr:cNvPr id="295" name="【公営住宅】&#10;有形固定資産減価償却率該当値テキスト"/>
        <xdr:cNvSpPr txBox="1"/>
      </xdr:nvSpPr>
      <xdr:spPr>
        <a:xfrm>
          <a:off x="4124960" y="1321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296" name="楕円 295"/>
        <xdr:cNvSpPr/>
      </xdr:nvSpPr>
      <xdr:spPr>
        <a:xfrm>
          <a:off x="3312160" y="13310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79</xdr:row>
      <xdr:rowOff>165736</xdr:rowOff>
    </xdr:to>
    <xdr:cxnSp macro="">
      <xdr:nvCxnSpPr>
        <xdr:cNvPr id="297" name="直線コネクタ 296"/>
        <xdr:cNvCxnSpPr/>
      </xdr:nvCxnSpPr>
      <xdr:spPr>
        <a:xfrm>
          <a:off x="3355340" y="13361671"/>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21589</xdr:rowOff>
    </xdr:from>
    <xdr:to>
      <xdr:col>15</xdr:col>
      <xdr:colOff>101600</xdr:colOff>
      <xdr:row>79</xdr:row>
      <xdr:rowOff>123189</xdr:rowOff>
    </xdr:to>
    <xdr:sp macro="" textlink="">
      <xdr:nvSpPr>
        <xdr:cNvPr id="298" name="楕円 297"/>
        <xdr:cNvSpPr/>
      </xdr:nvSpPr>
      <xdr:spPr>
        <a:xfrm>
          <a:off x="2514600" y="132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72389</xdr:rowOff>
    </xdr:from>
    <xdr:to>
      <xdr:col>19</xdr:col>
      <xdr:colOff>177800</xdr:colOff>
      <xdr:row>79</xdr:row>
      <xdr:rowOff>118111</xdr:rowOff>
    </xdr:to>
    <xdr:cxnSp macro="">
      <xdr:nvCxnSpPr>
        <xdr:cNvPr id="299" name="直線コネクタ 298"/>
        <xdr:cNvCxnSpPr/>
      </xdr:nvCxnSpPr>
      <xdr:spPr>
        <a:xfrm>
          <a:off x="2565400" y="13315949"/>
          <a:ext cx="78994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143511</xdr:rowOff>
    </xdr:from>
    <xdr:to>
      <xdr:col>10</xdr:col>
      <xdr:colOff>165100</xdr:colOff>
      <xdr:row>79</xdr:row>
      <xdr:rowOff>73661</xdr:rowOff>
    </xdr:to>
    <xdr:sp macro="" textlink="">
      <xdr:nvSpPr>
        <xdr:cNvPr id="300" name="楕円 299"/>
        <xdr:cNvSpPr/>
      </xdr:nvSpPr>
      <xdr:spPr>
        <a:xfrm>
          <a:off x="1739900" y="13219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22861</xdr:rowOff>
    </xdr:from>
    <xdr:to>
      <xdr:col>15</xdr:col>
      <xdr:colOff>50800</xdr:colOff>
      <xdr:row>79</xdr:row>
      <xdr:rowOff>72389</xdr:rowOff>
    </xdr:to>
    <xdr:cxnSp macro="">
      <xdr:nvCxnSpPr>
        <xdr:cNvPr id="301" name="直線コネクタ 300"/>
        <xdr:cNvCxnSpPr/>
      </xdr:nvCxnSpPr>
      <xdr:spPr>
        <a:xfrm>
          <a:off x="1790700" y="13266421"/>
          <a:ext cx="7747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02" name="n_1aveValue【公営住宅】&#10;有形固定資産減価償却率"/>
        <xdr:cNvSpPr txBox="1"/>
      </xdr:nvSpPr>
      <xdr:spPr>
        <a:xfrm>
          <a:off x="317056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03" name="n_2aveValue【公営住宅】&#10;有形固定資産減価償却率"/>
        <xdr:cNvSpPr txBox="1"/>
      </xdr:nvSpPr>
      <xdr:spPr>
        <a:xfrm>
          <a:off x="2385704"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04" name="n_3aveValue【公営住宅】&#10;有形固定資産減価償却率"/>
        <xdr:cNvSpPr txBox="1"/>
      </xdr:nvSpPr>
      <xdr:spPr>
        <a:xfrm>
          <a:off x="161100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05" name="n_4aveValue【公営住宅】&#10;有形固定資産減価償却率"/>
        <xdr:cNvSpPr txBox="1"/>
      </xdr:nvSpPr>
      <xdr:spPr>
        <a:xfrm>
          <a:off x="83630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13988</xdr:rowOff>
    </xdr:from>
    <xdr:ext cx="405111" cy="259045"/>
    <xdr:sp macro="" textlink="">
      <xdr:nvSpPr>
        <xdr:cNvPr id="306" name="n_1mainValue【公営住宅】&#10;有形固定資産減価償却率"/>
        <xdr:cNvSpPr txBox="1"/>
      </xdr:nvSpPr>
      <xdr:spPr>
        <a:xfrm>
          <a:off x="3170564" y="13089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139716</xdr:rowOff>
    </xdr:from>
    <xdr:ext cx="405111" cy="259045"/>
    <xdr:sp macro="" textlink="">
      <xdr:nvSpPr>
        <xdr:cNvPr id="307" name="n_2mainValue【公営住宅】&#10;有形固定資産減価償却率"/>
        <xdr:cNvSpPr txBox="1"/>
      </xdr:nvSpPr>
      <xdr:spPr>
        <a:xfrm>
          <a:off x="2385704" y="1304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90188</xdr:rowOff>
    </xdr:from>
    <xdr:ext cx="405111" cy="259045"/>
    <xdr:sp macro="" textlink="">
      <xdr:nvSpPr>
        <xdr:cNvPr id="308" name="n_3mainValue【公営住宅】&#10;有形固定資産減価償却率"/>
        <xdr:cNvSpPr txBox="1"/>
      </xdr:nvSpPr>
      <xdr:spPr>
        <a:xfrm>
          <a:off x="1611004" y="1299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30" name="直線コネクタ 329"/>
        <xdr:cNvCxnSpPr/>
      </xdr:nvCxnSpPr>
      <xdr:spPr>
        <a:xfrm flipV="1">
          <a:off x="9219565" y="13089332"/>
          <a:ext cx="0" cy="1328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31" name="【公営住宅】&#10;一人当たり面積最小値テキスト"/>
        <xdr:cNvSpPr txBox="1"/>
      </xdr:nvSpPr>
      <xdr:spPr>
        <a:xfrm>
          <a:off x="9258300" y="1441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32" name="直線コネクタ 331"/>
        <xdr:cNvCxnSpPr/>
      </xdr:nvCxnSpPr>
      <xdr:spPr>
        <a:xfrm>
          <a:off x="9154160" y="14417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33" name="【公営住宅】&#10;一人当たり面積最大値テキスト"/>
        <xdr:cNvSpPr txBox="1"/>
      </xdr:nvSpPr>
      <xdr:spPr>
        <a:xfrm>
          <a:off x="9258300" y="1287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34" name="直線コネクタ 333"/>
        <xdr:cNvCxnSpPr/>
      </xdr:nvCxnSpPr>
      <xdr:spPr>
        <a:xfrm>
          <a:off x="9154160" y="130893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87444</xdr:rowOff>
    </xdr:from>
    <xdr:ext cx="469744" cy="259045"/>
    <xdr:sp macro="" textlink="">
      <xdr:nvSpPr>
        <xdr:cNvPr id="335" name="【公営住宅】&#10;一人当たり面積平均値テキスト"/>
        <xdr:cNvSpPr txBox="1"/>
      </xdr:nvSpPr>
      <xdr:spPr>
        <a:xfrm>
          <a:off x="9258300" y="13833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36" name="フローチャート: 判断 335"/>
        <xdr:cNvSpPr/>
      </xdr:nvSpPr>
      <xdr:spPr>
        <a:xfrm>
          <a:off x="9192260" y="139786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37" name="フローチャート: 判断 336"/>
        <xdr:cNvSpPr/>
      </xdr:nvSpPr>
      <xdr:spPr>
        <a:xfrm>
          <a:off x="8445500" y="14030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38" name="フローチャート: 判断 337"/>
        <xdr:cNvSpPr/>
      </xdr:nvSpPr>
      <xdr:spPr>
        <a:xfrm>
          <a:off x="7670800" y="1402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39" name="フローチャート: 判断 338"/>
        <xdr:cNvSpPr/>
      </xdr:nvSpPr>
      <xdr:spPr>
        <a:xfrm>
          <a:off x="6873240" y="14002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40" name="フローチャート: 判断 339"/>
        <xdr:cNvSpPr/>
      </xdr:nvSpPr>
      <xdr:spPr>
        <a:xfrm>
          <a:off x="6098540" y="1396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85598</xdr:rowOff>
    </xdr:from>
    <xdr:to>
      <xdr:col>55</xdr:col>
      <xdr:colOff>50800</xdr:colOff>
      <xdr:row>85</xdr:row>
      <xdr:rowOff>15748</xdr:rowOff>
    </xdr:to>
    <xdr:sp macro="" textlink="">
      <xdr:nvSpPr>
        <xdr:cNvPr id="346" name="楕円 345"/>
        <xdr:cNvSpPr/>
      </xdr:nvSpPr>
      <xdr:spPr>
        <a:xfrm>
          <a:off x="9192260" y="141673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64025</xdr:rowOff>
    </xdr:from>
    <xdr:ext cx="469744" cy="259045"/>
    <xdr:sp macro="" textlink="">
      <xdr:nvSpPr>
        <xdr:cNvPr id="347" name="【公営住宅】&#10;一人当たり面積該当値テキスト"/>
        <xdr:cNvSpPr txBox="1"/>
      </xdr:nvSpPr>
      <xdr:spPr>
        <a:xfrm>
          <a:off x="9258300" y="1414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91542</xdr:rowOff>
    </xdr:from>
    <xdr:to>
      <xdr:col>50</xdr:col>
      <xdr:colOff>165100</xdr:colOff>
      <xdr:row>85</xdr:row>
      <xdr:rowOff>21692</xdr:rowOff>
    </xdr:to>
    <xdr:sp macro="" textlink="">
      <xdr:nvSpPr>
        <xdr:cNvPr id="348" name="楕円 347"/>
        <xdr:cNvSpPr/>
      </xdr:nvSpPr>
      <xdr:spPr>
        <a:xfrm>
          <a:off x="8445500" y="14173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136398</xdr:rowOff>
    </xdr:from>
    <xdr:to>
      <xdr:col>55</xdr:col>
      <xdr:colOff>0</xdr:colOff>
      <xdr:row>84</xdr:row>
      <xdr:rowOff>142342</xdr:rowOff>
    </xdr:to>
    <xdr:cxnSp macro="">
      <xdr:nvCxnSpPr>
        <xdr:cNvPr id="349" name="直線コネクタ 348"/>
        <xdr:cNvCxnSpPr/>
      </xdr:nvCxnSpPr>
      <xdr:spPr>
        <a:xfrm flipV="1">
          <a:off x="8496300" y="14218158"/>
          <a:ext cx="7239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96114</xdr:rowOff>
    </xdr:from>
    <xdr:to>
      <xdr:col>46</xdr:col>
      <xdr:colOff>38100</xdr:colOff>
      <xdr:row>85</xdr:row>
      <xdr:rowOff>26264</xdr:rowOff>
    </xdr:to>
    <xdr:sp macro="" textlink="">
      <xdr:nvSpPr>
        <xdr:cNvPr id="350" name="楕円 349"/>
        <xdr:cNvSpPr/>
      </xdr:nvSpPr>
      <xdr:spPr>
        <a:xfrm>
          <a:off x="7670800" y="14177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142342</xdr:rowOff>
    </xdr:from>
    <xdr:to>
      <xdr:col>50</xdr:col>
      <xdr:colOff>114300</xdr:colOff>
      <xdr:row>84</xdr:row>
      <xdr:rowOff>146914</xdr:rowOff>
    </xdr:to>
    <xdr:cxnSp macro="">
      <xdr:nvCxnSpPr>
        <xdr:cNvPr id="351" name="直線コネクタ 350"/>
        <xdr:cNvCxnSpPr/>
      </xdr:nvCxnSpPr>
      <xdr:spPr>
        <a:xfrm flipV="1">
          <a:off x="7713980" y="1422410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99771</xdr:rowOff>
    </xdr:from>
    <xdr:to>
      <xdr:col>41</xdr:col>
      <xdr:colOff>101600</xdr:colOff>
      <xdr:row>85</xdr:row>
      <xdr:rowOff>29921</xdr:rowOff>
    </xdr:to>
    <xdr:sp macro="" textlink="">
      <xdr:nvSpPr>
        <xdr:cNvPr id="352" name="楕円 351"/>
        <xdr:cNvSpPr/>
      </xdr:nvSpPr>
      <xdr:spPr>
        <a:xfrm>
          <a:off x="6873240" y="14181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146914</xdr:rowOff>
    </xdr:from>
    <xdr:to>
      <xdr:col>45</xdr:col>
      <xdr:colOff>177800</xdr:colOff>
      <xdr:row>84</xdr:row>
      <xdr:rowOff>150571</xdr:rowOff>
    </xdr:to>
    <xdr:cxnSp macro="">
      <xdr:nvCxnSpPr>
        <xdr:cNvPr id="353" name="直線コネクタ 352"/>
        <xdr:cNvCxnSpPr/>
      </xdr:nvCxnSpPr>
      <xdr:spPr>
        <a:xfrm flipV="1">
          <a:off x="6924040" y="14228674"/>
          <a:ext cx="78994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63364</xdr:rowOff>
    </xdr:from>
    <xdr:ext cx="469744" cy="259045"/>
    <xdr:sp macro="" textlink="">
      <xdr:nvSpPr>
        <xdr:cNvPr id="354" name="n_1aveValue【公営住宅】&#10;一人当たり面積"/>
        <xdr:cNvSpPr txBox="1"/>
      </xdr:nvSpPr>
      <xdr:spPr>
        <a:xfrm>
          <a:off x="8271587" y="1380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59250</xdr:rowOff>
    </xdr:from>
    <xdr:ext cx="469744" cy="259045"/>
    <xdr:sp macro="" textlink="">
      <xdr:nvSpPr>
        <xdr:cNvPr id="355" name="n_2aveValue【公営住宅】&#10;一人当たり面積"/>
        <xdr:cNvSpPr txBox="1"/>
      </xdr:nvSpPr>
      <xdr:spPr>
        <a:xfrm>
          <a:off x="7509587" y="138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56" name="n_3aveValue【公営住宅】&#10;一人当たり面積"/>
        <xdr:cNvSpPr txBox="1"/>
      </xdr:nvSpPr>
      <xdr:spPr>
        <a:xfrm>
          <a:off x="6712027" y="137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57" name="n_4aveValue【公営住宅】&#10;一人当たり面積"/>
        <xdr:cNvSpPr txBox="1"/>
      </xdr:nvSpPr>
      <xdr:spPr>
        <a:xfrm>
          <a:off x="5937327" y="1374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12819</xdr:rowOff>
    </xdr:from>
    <xdr:ext cx="469744" cy="259045"/>
    <xdr:sp macro="" textlink="">
      <xdr:nvSpPr>
        <xdr:cNvPr id="358" name="n_1mainValue【公営住宅】&#10;一人当たり面積"/>
        <xdr:cNvSpPr txBox="1"/>
      </xdr:nvSpPr>
      <xdr:spPr>
        <a:xfrm>
          <a:off x="8271587" y="142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17391</xdr:rowOff>
    </xdr:from>
    <xdr:ext cx="469744" cy="259045"/>
    <xdr:sp macro="" textlink="">
      <xdr:nvSpPr>
        <xdr:cNvPr id="359" name="n_2mainValue【公営住宅】&#10;一人当たり面積"/>
        <xdr:cNvSpPr txBox="1"/>
      </xdr:nvSpPr>
      <xdr:spPr>
        <a:xfrm>
          <a:off x="7509587" y="1426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21048</xdr:rowOff>
    </xdr:from>
    <xdr:ext cx="469744" cy="259045"/>
    <xdr:sp macro="" textlink="">
      <xdr:nvSpPr>
        <xdr:cNvPr id="360" name="n_3mainValue【公営住宅】&#10;一人当たり面積"/>
        <xdr:cNvSpPr txBox="1"/>
      </xdr:nvSpPr>
      <xdr:spPr>
        <a:xfrm>
          <a:off x="6712027" y="1427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01" name="直線コネクタ 400"/>
        <xdr:cNvCxnSpPr/>
      </xdr:nvCxnSpPr>
      <xdr:spPr>
        <a:xfrm flipV="1">
          <a:off x="14375764" y="57454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04" name="【認定こども園・幼稚園・保育所】&#10;有形固定資産減価償却率最大値テキスト"/>
        <xdr:cNvSpPr txBox="1"/>
      </xdr:nvSpPr>
      <xdr:spPr>
        <a:xfrm>
          <a:off x="144145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05" name="直線コネクタ 404"/>
        <xdr:cNvCxnSpPr/>
      </xdr:nvCxnSpPr>
      <xdr:spPr>
        <a:xfrm>
          <a:off x="1428750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406" name="【認定こども園・幼稚園・保育所】&#10;有形固定資産減価償却率平均値テキスト"/>
        <xdr:cNvSpPr txBox="1"/>
      </xdr:nvSpPr>
      <xdr:spPr>
        <a:xfrm>
          <a:off x="14414500" y="603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07" name="フローチャート: 判断 406"/>
        <xdr:cNvSpPr/>
      </xdr:nvSpPr>
      <xdr:spPr>
        <a:xfrm>
          <a:off x="14325600" y="61766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08" name="フローチャート: 判断 407"/>
        <xdr:cNvSpPr/>
      </xdr:nvSpPr>
      <xdr:spPr>
        <a:xfrm>
          <a:off x="1357884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09" name="フローチャート: 判断 408"/>
        <xdr:cNvSpPr/>
      </xdr:nvSpPr>
      <xdr:spPr>
        <a:xfrm>
          <a:off x="128041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10" name="フローチャート: 判断 409"/>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11" name="フローチャート: 判断 410"/>
        <xdr:cNvSpPr/>
      </xdr:nvSpPr>
      <xdr:spPr>
        <a:xfrm>
          <a:off x="11231880" y="618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99695</xdr:rowOff>
    </xdr:from>
    <xdr:to>
      <xdr:col>85</xdr:col>
      <xdr:colOff>177800</xdr:colOff>
      <xdr:row>38</xdr:row>
      <xdr:rowOff>29845</xdr:rowOff>
    </xdr:to>
    <xdr:sp macro="" textlink="">
      <xdr:nvSpPr>
        <xdr:cNvPr id="417" name="楕円 416"/>
        <xdr:cNvSpPr/>
      </xdr:nvSpPr>
      <xdr:spPr>
        <a:xfrm>
          <a:off x="14325600" y="63023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78122</xdr:rowOff>
    </xdr:from>
    <xdr:ext cx="405111" cy="259045"/>
    <xdr:sp macro="" textlink="">
      <xdr:nvSpPr>
        <xdr:cNvPr id="418" name="【認定こども園・幼稚園・保育所】&#10;有形固定資産減価償却率該当値テキスト"/>
        <xdr:cNvSpPr txBox="1"/>
      </xdr:nvSpPr>
      <xdr:spPr>
        <a:xfrm>
          <a:off x="14414500" y="628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63500</xdr:rowOff>
    </xdr:from>
    <xdr:to>
      <xdr:col>81</xdr:col>
      <xdr:colOff>101600</xdr:colOff>
      <xdr:row>37</xdr:row>
      <xdr:rowOff>165100</xdr:rowOff>
    </xdr:to>
    <xdr:sp macro="" textlink="">
      <xdr:nvSpPr>
        <xdr:cNvPr id="419" name="楕円 418"/>
        <xdr:cNvSpPr/>
      </xdr:nvSpPr>
      <xdr:spPr>
        <a:xfrm>
          <a:off x="1357884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37</xdr:row>
      <xdr:rowOff>150495</xdr:rowOff>
    </xdr:to>
    <xdr:cxnSp macro="">
      <xdr:nvCxnSpPr>
        <xdr:cNvPr id="420" name="直線コネクタ 419"/>
        <xdr:cNvCxnSpPr/>
      </xdr:nvCxnSpPr>
      <xdr:spPr>
        <a:xfrm>
          <a:off x="13629640" y="631698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1" name="楕円 420"/>
        <xdr:cNvSpPr/>
      </xdr:nvSpPr>
      <xdr:spPr>
        <a:xfrm>
          <a:off x="12804140" y="632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114300</xdr:rowOff>
    </xdr:from>
    <xdr:to>
      <xdr:col>81</xdr:col>
      <xdr:colOff>50800</xdr:colOff>
      <xdr:row>38</xdr:row>
      <xdr:rowOff>1905</xdr:rowOff>
    </xdr:to>
    <xdr:cxnSp macro="">
      <xdr:nvCxnSpPr>
        <xdr:cNvPr id="422" name="直線コネクタ 421"/>
        <xdr:cNvCxnSpPr/>
      </xdr:nvCxnSpPr>
      <xdr:spPr>
        <a:xfrm flipV="1">
          <a:off x="12854940" y="6316980"/>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3" name="楕円 422"/>
        <xdr:cNvSpPr/>
      </xdr:nvSpPr>
      <xdr:spPr>
        <a:xfrm>
          <a:off x="12029440" y="628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131445</xdr:rowOff>
    </xdr:from>
    <xdr:to>
      <xdr:col>76</xdr:col>
      <xdr:colOff>114300</xdr:colOff>
      <xdr:row>38</xdr:row>
      <xdr:rowOff>1905</xdr:rowOff>
    </xdr:to>
    <xdr:cxnSp macro="">
      <xdr:nvCxnSpPr>
        <xdr:cNvPr id="424" name="直線コネクタ 423"/>
        <xdr:cNvCxnSpPr/>
      </xdr:nvCxnSpPr>
      <xdr:spPr>
        <a:xfrm>
          <a:off x="12072620" y="633412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425" name="n_1aveValue【認定こども園・幼稚園・保育所】&#10;有形固定資産減価償却率"/>
        <xdr:cNvSpPr txBox="1"/>
      </xdr:nvSpPr>
      <xdr:spPr>
        <a:xfrm>
          <a:off x="134372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26" name="n_2aveValue【認定こども園・幼稚園・保育所】&#10;有形固定資産減価償却率"/>
        <xdr:cNvSpPr txBox="1"/>
      </xdr:nvSpPr>
      <xdr:spPr>
        <a:xfrm>
          <a:off x="12675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27" name="n_3aveValue【認定こども園・幼稚園・保育所】&#10;有形固定資産減価償却率"/>
        <xdr:cNvSpPr txBox="1"/>
      </xdr:nvSpPr>
      <xdr:spPr>
        <a:xfrm>
          <a:off x="119005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28" name="n_4aveValue【認定こども園・幼稚園・保育所】&#10;有形固定資産減価償却率"/>
        <xdr:cNvSpPr txBox="1"/>
      </xdr:nvSpPr>
      <xdr:spPr>
        <a:xfrm>
          <a:off x="1110298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156227</xdr:rowOff>
    </xdr:from>
    <xdr:ext cx="405111" cy="259045"/>
    <xdr:sp macro="" textlink="">
      <xdr:nvSpPr>
        <xdr:cNvPr id="429" name="n_1mainValue【認定こども園・幼稚園・保育所】&#10;有形固定資産減価償却率"/>
        <xdr:cNvSpPr txBox="1"/>
      </xdr:nvSpPr>
      <xdr:spPr>
        <a:xfrm>
          <a:off x="13437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30" name="n_2mainValue【認定こども園・幼稚園・保育所】&#10;有形固定資産減価償却率"/>
        <xdr:cNvSpPr txBox="1"/>
      </xdr:nvSpPr>
      <xdr:spPr>
        <a:xfrm>
          <a:off x="126752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31" name="n_3mainValue【認定こども園・幼稚園・保育所】&#10;有形固定資産減価償却率"/>
        <xdr:cNvSpPr txBox="1"/>
      </xdr:nvSpPr>
      <xdr:spPr>
        <a:xfrm>
          <a:off x="119005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55" name="直線コネクタ 454"/>
        <xdr:cNvCxnSpPr/>
      </xdr:nvCxnSpPr>
      <xdr:spPr>
        <a:xfrm flipV="1">
          <a:off x="19509104" y="558546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56" name="【認定こども園・幼稚園・保育所】&#10;一人当たり面積最小値テキスト"/>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57" name="直線コネクタ 456"/>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58" name="【認定こども園・幼稚園・保育所】&#10;一人当たり面積最大値テキスト"/>
        <xdr:cNvSpPr txBox="1"/>
      </xdr:nvSpPr>
      <xdr:spPr>
        <a:xfrm>
          <a:off x="19547840" y="53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59" name="直線コネクタ 458"/>
        <xdr:cNvCxnSpPr/>
      </xdr:nvCxnSpPr>
      <xdr:spPr>
        <a:xfrm>
          <a:off x="19443700" y="558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3827</xdr:rowOff>
    </xdr:from>
    <xdr:ext cx="469744" cy="259045"/>
    <xdr:sp macro="" textlink="">
      <xdr:nvSpPr>
        <xdr:cNvPr id="460" name="【認定こども園・幼稚園・保育所】&#10;一人当たり面積平均値テキスト"/>
        <xdr:cNvSpPr txBox="1"/>
      </xdr:nvSpPr>
      <xdr:spPr>
        <a:xfrm>
          <a:off x="1954784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61" name="フローチャート: 判断 460"/>
        <xdr:cNvSpPr/>
      </xdr:nvSpPr>
      <xdr:spPr>
        <a:xfrm>
          <a:off x="194589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62" name="フローチャート: 判断 461"/>
        <xdr:cNvSpPr/>
      </xdr:nvSpPr>
      <xdr:spPr>
        <a:xfrm>
          <a:off x="1873504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63" name="フローチャート: 判断 462"/>
        <xdr:cNvSpPr/>
      </xdr:nvSpPr>
      <xdr:spPr>
        <a:xfrm>
          <a:off x="1793748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64" name="フローチャート: 判断 463"/>
        <xdr:cNvSpPr/>
      </xdr:nvSpPr>
      <xdr:spPr>
        <a:xfrm>
          <a:off x="1716278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65" name="フローチャート: 判断 464"/>
        <xdr:cNvSpPr/>
      </xdr:nvSpPr>
      <xdr:spPr>
        <a:xfrm>
          <a:off x="16388080" y="6410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90170</xdr:rowOff>
    </xdr:from>
    <xdr:to>
      <xdr:col>116</xdr:col>
      <xdr:colOff>114300</xdr:colOff>
      <xdr:row>38</xdr:row>
      <xdr:rowOff>20320</xdr:rowOff>
    </xdr:to>
    <xdr:sp macro="" textlink="">
      <xdr:nvSpPr>
        <xdr:cNvPr id="471" name="楕円 470"/>
        <xdr:cNvSpPr/>
      </xdr:nvSpPr>
      <xdr:spPr>
        <a:xfrm>
          <a:off x="19458940" y="629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113047</xdr:rowOff>
    </xdr:from>
    <xdr:ext cx="469744" cy="259045"/>
    <xdr:sp macro="" textlink="">
      <xdr:nvSpPr>
        <xdr:cNvPr id="472" name="【認定こども園・幼稚園・保育所】&#10;一人当たり面積該当値テキスト"/>
        <xdr:cNvSpPr txBox="1"/>
      </xdr:nvSpPr>
      <xdr:spPr>
        <a:xfrm>
          <a:off x="1954784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109220</xdr:rowOff>
    </xdr:from>
    <xdr:to>
      <xdr:col>112</xdr:col>
      <xdr:colOff>38100</xdr:colOff>
      <xdr:row>38</xdr:row>
      <xdr:rowOff>39370</xdr:rowOff>
    </xdr:to>
    <xdr:sp macro="" textlink="">
      <xdr:nvSpPr>
        <xdr:cNvPr id="473" name="楕円 472"/>
        <xdr:cNvSpPr/>
      </xdr:nvSpPr>
      <xdr:spPr>
        <a:xfrm>
          <a:off x="18735040" y="6311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140970</xdr:rowOff>
    </xdr:from>
    <xdr:to>
      <xdr:col>116</xdr:col>
      <xdr:colOff>63500</xdr:colOff>
      <xdr:row>37</xdr:row>
      <xdr:rowOff>160020</xdr:rowOff>
    </xdr:to>
    <xdr:cxnSp macro="">
      <xdr:nvCxnSpPr>
        <xdr:cNvPr id="474" name="直線コネクタ 473"/>
        <xdr:cNvCxnSpPr/>
      </xdr:nvCxnSpPr>
      <xdr:spPr>
        <a:xfrm flipV="1">
          <a:off x="18778220" y="634365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475" name="楕円 474"/>
        <xdr:cNvSpPr/>
      </xdr:nvSpPr>
      <xdr:spPr>
        <a:xfrm>
          <a:off x="1793748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160020</xdr:rowOff>
    </xdr:from>
    <xdr:to>
      <xdr:col>111</xdr:col>
      <xdr:colOff>177800</xdr:colOff>
      <xdr:row>38</xdr:row>
      <xdr:rowOff>167640</xdr:rowOff>
    </xdr:to>
    <xdr:cxnSp macro="">
      <xdr:nvCxnSpPr>
        <xdr:cNvPr id="476" name="直線コネクタ 475"/>
        <xdr:cNvCxnSpPr/>
      </xdr:nvCxnSpPr>
      <xdr:spPr>
        <a:xfrm flipV="1">
          <a:off x="17988280" y="6362700"/>
          <a:ext cx="78994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128270</xdr:rowOff>
    </xdr:from>
    <xdr:to>
      <xdr:col>102</xdr:col>
      <xdr:colOff>165100</xdr:colOff>
      <xdr:row>39</xdr:row>
      <xdr:rowOff>58420</xdr:rowOff>
    </xdr:to>
    <xdr:sp macro="" textlink="">
      <xdr:nvSpPr>
        <xdr:cNvPr id="477" name="楕円 476"/>
        <xdr:cNvSpPr/>
      </xdr:nvSpPr>
      <xdr:spPr>
        <a:xfrm>
          <a:off x="1716278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39</xdr:row>
      <xdr:rowOff>7620</xdr:rowOff>
    </xdr:to>
    <xdr:cxnSp macro="">
      <xdr:nvCxnSpPr>
        <xdr:cNvPr id="478" name="直線コネクタ 477"/>
        <xdr:cNvCxnSpPr/>
      </xdr:nvCxnSpPr>
      <xdr:spPr>
        <a:xfrm flipV="1">
          <a:off x="17213580" y="653796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479" name="n_1aveValue【認定こども園・幼稚園・保育所】&#10;一人当たり面積"/>
        <xdr:cNvSpPr txBox="1"/>
      </xdr:nvSpPr>
      <xdr:spPr>
        <a:xfrm>
          <a:off x="18561127" y="65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480" name="n_2aveValue【認定こども園・幼稚園・保育所】&#10;一人当たり面積"/>
        <xdr:cNvSpPr txBox="1"/>
      </xdr:nvSpPr>
      <xdr:spPr>
        <a:xfrm>
          <a:off x="1777626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481" name="n_3aveValue【認定こども園・幼稚園・保育所】&#10;一人当たり面積"/>
        <xdr:cNvSpPr txBox="1"/>
      </xdr:nvSpPr>
      <xdr:spPr>
        <a:xfrm>
          <a:off x="1700156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482" name="n_4aveValue【認定こども園・幼稚園・保育所】&#10;一人当たり面積"/>
        <xdr:cNvSpPr txBox="1"/>
      </xdr:nvSpPr>
      <xdr:spPr>
        <a:xfrm>
          <a:off x="162268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55897</xdr:rowOff>
    </xdr:from>
    <xdr:ext cx="469744" cy="259045"/>
    <xdr:sp macro="" textlink="">
      <xdr:nvSpPr>
        <xdr:cNvPr id="483" name="n_1mainValue【認定こども園・幼稚園・保育所】&#10;一人当たり面積"/>
        <xdr:cNvSpPr txBox="1"/>
      </xdr:nvSpPr>
      <xdr:spPr>
        <a:xfrm>
          <a:off x="18561127"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484" name="n_2mainValue【認定こども園・幼稚園・保育所】&#10;一人当たり面積"/>
        <xdr:cNvSpPr txBox="1"/>
      </xdr:nvSpPr>
      <xdr:spPr>
        <a:xfrm>
          <a:off x="1777626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49547</xdr:rowOff>
    </xdr:from>
    <xdr:ext cx="469744" cy="259045"/>
    <xdr:sp macro="" textlink="">
      <xdr:nvSpPr>
        <xdr:cNvPr id="485" name="n_3mainValue【認定こども園・幼稚園・保育所】&#10;一人当たり面積"/>
        <xdr:cNvSpPr txBox="1"/>
      </xdr:nvSpPr>
      <xdr:spPr>
        <a:xfrm>
          <a:off x="1700156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08" name="直線コネクタ 507"/>
        <xdr:cNvCxnSpPr/>
      </xdr:nvCxnSpPr>
      <xdr:spPr>
        <a:xfrm flipV="1">
          <a:off x="14375764" y="9589770"/>
          <a:ext cx="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09" name="【学校施設】&#10;有形固定資産減価償却率最小値テキスト"/>
        <xdr:cNvSpPr txBox="1"/>
      </xdr:nvSpPr>
      <xdr:spPr>
        <a:xfrm>
          <a:off x="14414500" y="1077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10" name="直線コネクタ 509"/>
        <xdr:cNvCxnSpPr/>
      </xdr:nvCxnSpPr>
      <xdr:spPr>
        <a:xfrm>
          <a:off x="14287500" y="10770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11" name="【学校施設】&#10;有形固定資産減価償却率最大値テキスト"/>
        <xdr:cNvSpPr txBox="1"/>
      </xdr:nvSpPr>
      <xdr:spPr>
        <a:xfrm>
          <a:off x="144145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12" name="直線コネクタ 511"/>
        <xdr:cNvCxnSpPr/>
      </xdr:nvCxnSpPr>
      <xdr:spPr>
        <a:xfrm>
          <a:off x="14287500" y="958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119651</xdr:rowOff>
    </xdr:from>
    <xdr:ext cx="405111" cy="259045"/>
    <xdr:sp macro="" textlink="">
      <xdr:nvSpPr>
        <xdr:cNvPr id="513" name="【学校施設】&#10;有形固定資産減価償却率平均値テキスト"/>
        <xdr:cNvSpPr txBox="1"/>
      </xdr:nvSpPr>
      <xdr:spPr>
        <a:xfrm>
          <a:off x="144145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14" name="フローチャート: 判断 513"/>
        <xdr:cNvSpPr/>
      </xdr:nvSpPr>
      <xdr:spPr>
        <a:xfrm>
          <a:off x="14325600" y="101996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15" name="フローチャート: 判断 514"/>
        <xdr:cNvSpPr/>
      </xdr:nvSpPr>
      <xdr:spPr>
        <a:xfrm>
          <a:off x="13578840" y="1023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16" name="フローチャート: 判断 515"/>
        <xdr:cNvSpPr/>
      </xdr:nvSpPr>
      <xdr:spPr>
        <a:xfrm>
          <a:off x="12804140" y="10211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17" name="フローチャート: 判断 516"/>
        <xdr:cNvSpPr/>
      </xdr:nvSpPr>
      <xdr:spPr>
        <a:xfrm>
          <a:off x="12029440" y="101607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18" name="フローチャート: 判断 517"/>
        <xdr:cNvSpPr/>
      </xdr:nvSpPr>
      <xdr:spPr>
        <a:xfrm>
          <a:off x="11231880" y="102064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118364</xdr:rowOff>
    </xdr:from>
    <xdr:to>
      <xdr:col>85</xdr:col>
      <xdr:colOff>177800</xdr:colOff>
      <xdr:row>59</xdr:row>
      <xdr:rowOff>48514</xdr:rowOff>
    </xdr:to>
    <xdr:sp macro="" textlink="">
      <xdr:nvSpPr>
        <xdr:cNvPr id="524" name="楕円 523"/>
        <xdr:cNvSpPr/>
      </xdr:nvSpPr>
      <xdr:spPr>
        <a:xfrm>
          <a:off x="14325600" y="98414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141241</xdr:rowOff>
    </xdr:from>
    <xdr:ext cx="405111" cy="259045"/>
    <xdr:sp macro="" textlink="">
      <xdr:nvSpPr>
        <xdr:cNvPr id="525" name="【学校施設】&#10;有形固定資産減価償却率該当値テキスト"/>
        <xdr:cNvSpPr txBox="1"/>
      </xdr:nvSpPr>
      <xdr:spPr>
        <a:xfrm>
          <a:off x="14414500"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26" name="楕円 525"/>
        <xdr:cNvSpPr/>
      </xdr:nvSpPr>
      <xdr:spPr>
        <a:xfrm>
          <a:off x="13578840" y="980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58</xdr:row>
      <xdr:rowOff>169164</xdr:rowOff>
    </xdr:to>
    <xdr:cxnSp macro="">
      <xdr:nvCxnSpPr>
        <xdr:cNvPr id="527" name="直線コネクタ 526"/>
        <xdr:cNvCxnSpPr/>
      </xdr:nvCxnSpPr>
      <xdr:spPr>
        <a:xfrm>
          <a:off x="13629640" y="9860280"/>
          <a:ext cx="74676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33782</xdr:rowOff>
    </xdr:from>
    <xdr:to>
      <xdr:col>76</xdr:col>
      <xdr:colOff>165100</xdr:colOff>
      <xdr:row>59</xdr:row>
      <xdr:rowOff>135382</xdr:rowOff>
    </xdr:to>
    <xdr:sp macro="" textlink="">
      <xdr:nvSpPr>
        <xdr:cNvPr id="528" name="楕円 527"/>
        <xdr:cNvSpPr/>
      </xdr:nvSpPr>
      <xdr:spPr>
        <a:xfrm>
          <a:off x="12804140" y="99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84582</xdr:rowOff>
    </xdr:to>
    <xdr:cxnSp macro="">
      <xdr:nvCxnSpPr>
        <xdr:cNvPr id="529" name="直線コネクタ 528"/>
        <xdr:cNvCxnSpPr/>
      </xdr:nvCxnSpPr>
      <xdr:spPr>
        <a:xfrm flipV="1">
          <a:off x="12854940" y="9860280"/>
          <a:ext cx="7747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152654</xdr:rowOff>
    </xdr:from>
    <xdr:to>
      <xdr:col>72</xdr:col>
      <xdr:colOff>38100</xdr:colOff>
      <xdr:row>59</xdr:row>
      <xdr:rowOff>82804</xdr:rowOff>
    </xdr:to>
    <xdr:sp macro="" textlink="">
      <xdr:nvSpPr>
        <xdr:cNvPr id="530" name="楕円 529"/>
        <xdr:cNvSpPr/>
      </xdr:nvSpPr>
      <xdr:spPr>
        <a:xfrm>
          <a:off x="12029440" y="98757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32004</xdr:rowOff>
    </xdr:from>
    <xdr:to>
      <xdr:col>76</xdr:col>
      <xdr:colOff>114300</xdr:colOff>
      <xdr:row>59</xdr:row>
      <xdr:rowOff>84582</xdr:rowOff>
    </xdr:to>
    <xdr:cxnSp macro="">
      <xdr:nvCxnSpPr>
        <xdr:cNvPr id="531" name="直線コネクタ 530"/>
        <xdr:cNvCxnSpPr/>
      </xdr:nvCxnSpPr>
      <xdr:spPr>
        <a:xfrm>
          <a:off x="12072620" y="9922764"/>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101363</xdr:rowOff>
    </xdr:from>
    <xdr:ext cx="405111" cy="259045"/>
    <xdr:sp macro="" textlink="">
      <xdr:nvSpPr>
        <xdr:cNvPr id="532" name="n_1aveValue【学校施設】&#10;有形固定資産減価償却率"/>
        <xdr:cNvSpPr txBox="1"/>
      </xdr:nvSpPr>
      <xdr:spPr>
        <a:xfrm>
          <a:off x="13437244" y="1032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533" name="n_2aveValue【学校施設】&#10;有形固定資産減価償却率"/>
        <xdr:cNvSpPr txBox="1"/>
      </xdr:nvSpPr>
      <xdr:spPr>
        <a:xfrm>
          <a:off x="12675244" y="1029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534" name="n_3aveValue【学校施設】&#10;有形固定資産減価償却率"/>
        <xdr:cNvSpPr txBox="1"/>
      </xdr:nvSpPr>
      <xdr:spPr>
        <a:xfrm>
          <a:off x="11900544" y="102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535" name="n_4aveValue【学校施設】&#10;有形固定資産減価償却率"/>
        <xdr:cNvSpPr txBox="1"/>
      </xdr:nvSpPr>
      <xdr:spPr>
        <a:xfrm>
          <a:off x="11102984" y="998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36" name="n_1mainValue【学校施設】&#10;有形固定資産減価償却率"/>
        <xdr:cNvSpPr txBox="1"/>
      </xdr:nvSpPr>
      <xdr:spPr>
        <a:xfrm>
          <a:off x="134372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151909</xdr:rowOff>
    </xdr:from>
    <xdr:ext cx="405111" cy="259045"/>
    <xdr:sp macro="" textlink="">
      <xdr:nvSpPr>
        <xdr:cNvPr id="537" name="n_2mainValue【学校施設】&#10;有形固定資産減価償却率"/>
        <xdr:cNvSpPr txBox="1"/>
      </xdr:nvSpPr>
      <xdr:spPr>
        <a:xfrm>
          <a:off x="126752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99331</xdr:rowOff>
    </xdr:from>
    <xdr:ext cx="405111" cy="259045"/>
    <xdr:sp macro="" textlink="">
      <xdr:nvSpPr>
        <xdr:cNvPr id="538" name="n_3mainValue【学校施設】&#10;有形固定資産減価償却率"/>
        <xdr:cNvSpPr txBox="1"/>
      </xdr:nvSpPr>
      <xdr:spPr>
        <a:xfrm>
          <a:off x="119005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63" name="直線コネクタ 562"/>
        <xdr:cNvCxnSpPr/>
      </xdr:nvCxnSpPr>
      <xdr:spPr>
        <a:xfrm flipV="1">
          <a:off x="19509104" y="9246108"/>
          <a:ext cx="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64" name="【学校施設】&#10;一人当たり面積最小値テキスト"/>
        <xdr:cNvSpPr txBox="1"/>
      </xdr:nvSpPr>
      <xdr:spPr>
        <a:xfrm>
          <a:off x="19547840" y="106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65" name="直線コネクタ 564"/>
        <xdr:cNvCxnSpPr/>
      </xdr:nvCxnSpPr>
      <xdr:spPr>
        <a:xfrm>
          <a:off x="19443700" y="106706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66" name="【学校施設】&#10;一人当たり面積最大値テキスト"/>
        <xdr:cNvSpPr txBox="1"/>
      </xdr:nvSpPr>
      <xdr:spPr>
        <a:xfrm>
          <a:off x="19547840" y="90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67" name="直線コネクタ 566"/>
        <xdr:cNvCxnSpPr/>
      </xdr:nvCxnSpPr>
      <xdr:spPr>
        <a:xfrm>
          <a:off x="19443700" y="9246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568" name="【学校施設】&#10;一人当たり面積平均値テキスト"/>
        <xdr:cNvSpPr txBox="1"/>
      </xdr:nvSpPr>
      <xdr:spPr>
        <a:xfrm>
          <a:off x="19547840" y="10243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69" name="フローチャート: 判断 568"/>
        <xdr:cNvSpPr/>
      </xdr:nvSpPr>
      <xdr:spPr>
        <a:xfrm>
          <a:off x="19458940" y="1026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70" name="フローチャート: 判断 569"/>
        <xdr:cNvSpPr/>
      </xdr:nvSpPr>
      <xdr:spPr>
        <a:xfrm>
          <a:off x="18735040" y="10300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71" name="フローチャート: 判断 570"/>
        <xdr:cNvSpPr/>
      </xdr:nvSpPr>
      <xdr:spPr>
        <a:xfrm>
          <a:off x="17937480" y="1031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72" name="フローチャート: 判断 571"/>
        <xdr:cNvSpPr/>
      </xdr:nvSpPr>
      <xdr:spPr>
        <a:xfrm>
          <a:off x="17162780" y="103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573" name="フローチャート: 判断 572"/>
        <xdr:cNvSpPr/>
      </xdr:nvSpPr>
      <xdr:spPr>
        <a:xfrm>
          <a:off x="16388080" y="103508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38735</xdr:rowOff>
    </xdr:from>
    <xdr:to>
      <xdr:col>116</xdr:col>
      <xdr:colOff>114300</xdr:colOff>
      <xdr:row>61</xdr:row>
      <xdr:rowOff>140335</xdr:rowOff>
    </xdr:to>
    <xdr:sp macro="" textlink="">
      <xdr:nvSpPr>
        <xdr:cNvPr id="579" name="楕円 578"/>
        <xdr:cNvSpPr/>
      </xdr:nvSpPr>
      <xdr:spPr>
        <a:xfrm>
          <a:off x="1945894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61612</xdr:rowOff>
    </xdr:from>
    <xdr:ext cx="469744" cy="259045"/>
    <xdr:sp macro="" textlink="">
      <xdr:nvSpPr>
        <xdr:cNvPr id="580" name="【学校施設】&#10;一人当たり面積該当値テキスト"/>
        <xdr:cNvSpPr txBox="1"/>
      </xdr:nvSpPr>
      <xdr:spPr>
        <a:xfrm>
          <a:off x="19547840"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60452</xdr:rowOff>
    </xdr:from>
    <xdr:to>
      <xdr:col>112</xdr:col>
      <xdr:colOff>38100</xdr:colOff>
      <xdr:row>61</xdr:row>
      <xdr:rowOff>162052</xdr:rowOff>
    </xdr:to>
    <xdr:sp macro="" textlink="">
      <xdr:nvSpPr>
        <xdr:cNvPr id="581" name="楕円 580"/>
        <xdr:cNvSpPr/>
      </xdr:nvSpPr>
      <xdr:spPr>
        <a:xfrm>
          <a:off x="18735040" y="102864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89535</xdr:rowOff>
    </xdr:from>
    <xdr:to>
      <xdr:col>116</xdr:col>
      <xdr:colOff>63500</xdr:colOff>
      <xdr:row>61</xdr:row>
      <xdr:rowOff>111252</xdr:rowOff>
    </xdr:to>
    <xdr:cxnSp macro="">
      <xdr:nvCxnSpPr>
        <xdr:cNvPr id="582" name="直線コネクタ 581"/>
        <xdr:cNvCxnSpPr/>
      </xdr:nvCxnSpPr>
      <xdr:spPr>
        <a:xfrm flipV="1">
          <a:off x="18778220" y="10315575"/>
          <a:ext cx="73152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159893</xdr:rowOff>
    </xdr:from>
    <xdr:to>
      <xdr:col>107</xdr:col>
      <xdr:colOff>101600</xdr:colOff>
      <xdr:row>62</xdr:row>
      <xdr:rowOff>90043</xdr:rowOff>
    </xdr:to>
    <xdr:sp macro="" textlink="">
      <xdr:nvSpPr>
        <xdr:cNvPr id="583" name="楕円 582"/>
        <xdr:cNvSpPr/>
      </xdr:nvSpPr>
      <xdr:spPr>
        <a:xfrm>
          <a:off x="17937480" y="10385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111252</xdr:rowOff>
    </xdr:from>
    <xdr:to>
      <xdr:col>111</xdr:col>
      <xdr:colOff>177800</xdr:colOff>
      <xdr:row>62</xdr:row>
      <xdr:rowOff>39243</xdr:rowOff>
    </xdr:to>
    <xdr:cxnSp macro="">
      <xdr:nvCxnSpPr>
        <xdr:cNvPr id="584" name="直線コネクタ 583"/>
        <xdr:cNvCxnSpPr/>
      </xdr:nvCxnSpPr>
      <xdr:spPr>
        <a:xfrm flipV="1">
          <a:off x="17988280" y="10337292"/>
          <a:ext cx="78994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xdr:rowOff>
    </xdr:from>
    <xdr:to>
      <xdr:col>102</xdr:col>
      <xdr:colOff>165100</xdr:colOff>
      <xdr:row>61</xdr:row>
      <xdr:rowOff>102997</xdr:rowOff>
    </xdr:to>
    <xdr:sp macro="" textlink="">
      <xdr:nvSpPr>
        <xdr:cNvPr id="585" name="楕円 584"/>
        <xdr:cNvSpPr/>
      </xdr:nvSpPr>
      <xdr:spPr>
        <a:xfrm>
          <a:off x="17162780" y="102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52197</xdr:rowOff>
    </xdr:from>
    <xdr:to>
      <xdr:col>107</xdr:col>
      <xdr:colOff>50800</xdr:colOff>
      <xdr:row>62</xdr:row>
      <xdr:rowOff>39243</xdr:rowOff>
    </xdr:to>
    <xdr:cxnSp macro="">
      <xdr:nvCxnSpPr>
        <xdr:cNvPr id="586" name="直線コネクタ 585"/>
        <xdr:cNvCxnSpPr/>
      </xdr:nvCxnSpPr>
      <xdr:spPr>
        <a:xfrm>
          <a:off x="17213580" y="10278237"/>
          <a:ext cx="7747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166895</xdr:rowOff>
    </xdr:from>
    <xdr:ext cx="469744" cy="259045"/>
    <xdr:sp macro="" textlink="">
      <xdr:nvSpPr>
        <xdr:cNvPr id="587" name="n_1aveValue【学校施設】&#10;一人当たり面積"/>
        <xdr:cNvSpPr txBox="1"/>
      </xdr:nvSpPr>
      <xdr:spPr>
        <a:xfrm>
          <a:off x="18561127" y="103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588" name="n_2aveValue【学校施設】&#10;一人当たり面積"/>
        <xdr:cNvSpPr txBox="1"/>
      </xdr:nvSpPr>
      <xdr:spPr>
        <a:xfrm>
          <a:off x="1777626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589" name="n_3aveValue【学校施設】&#10;一人当たり面積"/>
        <xdr:cNvSpPr txBox="1"/>
      </xdr:nvSpPr>
      <xdr:spPr>
        <a:xfrm>
          <a:off x="17001567" y="104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590" name="n_4aveValue【学校施設】&#10;一人当たり面積"/>
        <xdr:cNvSpPr txBox="1"/>
      </xdr:nvSpPr>
      <xdr:spPr>
        <a:xfrm>
          <a:off x="16226867" y="101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7129</xdr:rowOff>
    </xdr:from>
    <xdr:ext cx="469744" cy="259045"/>
    <xdr:sp macro="" textlink="">
      <xdr:nvSpPr>
        <xdr:cNvPr id="591" name="n_1mainValue【学校施設】&#10;一人当たり面積"/>
        <xdr:cNvSpPr txBox="1"/>
      </xdr:nvSpPr>
      <xdr:spPr>
        <a:xfrm>
          <a:off x="18561127" y="100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81170</xdr:rowOff>
    </xdr:from>
    <xdr:ext cx="469744" cy="259045"/>
    <xdr:sp macro="" textlink="">
      <xdr:nvSpPr>
        <xdr:cNvPr id="592" name="n_2mainValue【学校施設】&#10;一人当たり面積"/>
        <xdr:cNvSpPr txBox="1"/>
      </xdr:nvSpPr>
      <xdr:spPr>
        <a:xfrm>
          <a:off x="17776267" y="1047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119524</xdr:rowOff>
    </xdr:from>
    <xdr:ext cx="469744" cy="259045"/>
    <xdr:sp macro="" textlink="">
      <xdr:nvSpPr>
        <xdr:cNvPr id="593" name="n_3mainValue【学校施設】&#10;一人当たり面積"/>
        <xdr:cNvSpPr txBox="1"/>
      </xdr:nvSpPr>
      <xdr:spPr>
        <a:xfrm>
          <a:off x="1700156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6" name="テキスト ボックス 605"/>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4" name="テキスト ボックス 613"/>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6" name="テキスト ボックス 615"/>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618" name="直線コネクタ 617"/>
        <xdr:cNvCxnSpPr/>
      </xdr:nvCxnSpPr>
      <xdr:spPr>
        <a:xfrm flipV="1">
          <a:off x="14375764" y="131978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9"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0" name="直線コネクタ 619"/>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621" name="【児童館】&#10;有形固定資産減価償却率最大値テキスト"/>
        <xdr:cNvSpPr txBox="1"/>
      </xdr:nvSpPr>
      <xdr:spPr>
        <a:xfrm>
          <a:off x="14414500" y="1297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622" name="直線コネクタ 621"/>
        <xdr:cNvCxnSpPr/>
      </xdr:nvCxnSpPr>
      <xdr:spPr>
        <a:xfrm>
          <a:off x="1428750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13352</xdr:rowOff>
    </xdr:from>
    <xdr:ext cx="405111" cy="259045"/>
    <xdr:sp macro="" textlink="">
      <xdr:nvSpPr>
        <xdr:cNvPr id="623" name="【児童館】&#10;有形固定資産減価償却率平均値テキスト"/>
        <xdr:cNvSpPr txBox="1"/>
      </xdr:nvSpPr>
      <xdr:spPr>
        <a:xfrm>
          <a:off x="14414500" y="1375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24" name="フローチャート: 判断 623"/>
        <xdr:cNvSpPr/>
      </xdr:nvSpPr>
      <xdr:spPr>
        <a:xfrm>
          <a:off x="14325600" y="137814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625" name="フローチャート: 判断 624"/>
        <xdr:cNvSpPr/>
      </xdr:nvSpPr>
      <xdr:spPr>
        <a:xfrm>
          <a:off x="1357884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26" name="フローチャート: 判断 625"/>
        <xdr:cNvSpPr/>
      </xdr:nvSpPr>
      <xdr:spPr>
        <a:xfrm>
          <a:off x="1280414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27" name="フローチャート: 判断 626"/>
        <xdr:cNvSpPr/>
      </xdr:nvSpPr>
      <xdr:spPr>
        <a:xfrm>
          <a:off x="1202944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628" name="フローチャート: 判断 627"/>
        <xdr:cNvSpPr/>
      </xdr:nvSpPr>
      <xdr:spPr>
        <a:xfrm>
          <a:off x="1123188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93980</xdr:rowOff>
    </xdr:from>
    <xdr:to>
      <xdr:col>76</xdr:col>
      <xdr:colOff>165100</xdr:colOff>
      <xdr:row>82</xdr:row>
      <xdr:rowOff>24130</xdr:rowOff>
    </xdr:to>
    <xdr:sp macro="" textlink="">
      <xdr:nvSpPr>
        <xdr:cNvPr id="634" name="楕円 633"/>
        <xdr:cNvSpPr/>
      </xdr:nvSpPr>
      <xdr:spPr>
        <a:xfrm>
          <a:off x="12804140" y="1367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88264</xdr:rowOff>
    </xdr:from>
    <xdr:to>
      <xdr:col>72</xdr:col>
      <xdr:colOff>38100</xdr:colOff>
      <xdr:row>82</xdr:row>
      <xdr:rowOff>18414</xdr:rowOff>
    </xdr:to>
    <xdr:sp macro="" textlink="">
      <xdr:nvSpPr>
        <xdr:cNvPr id="635" name="楕円 634"/>
        <xdr:cNvSpPr/>
      </xdr:nvSpPr>
      <xdr:spPr>
        <a:xfrm>
          <a:off x="12029440" y="13667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139064</xdr:rowOff>
    </xdr:from>
    <xdr:to>
      <xdr:col>76</xdr:col>
      <xdr:colOff>114300</xdr:colOff>
      <xdr:row>81</xdr:row>
      <xdr:rowOff>144780</xdr:rowOff>
    </xdr:to>
    <xdr:cxnSp macro="">
      <xdr:nvCxnSpPr>
        <xdr:cNvPr id="636" name="直線コネクタ 635"/>
        <xdr:cNvCxnSpPr/>
      </xdr:nvCxnSpPr>
      <xdr:spPr>
        <a:xfrm>
          <a:off x="12072620" y="13717904"/>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637" name="n_1aveValue【児童館】&#10;有形固定資産減価償却率"/>
        <xdr:cNvSpPr txBox="1"/>
      </xdr:nvSpPr>
      <xdr:spPr>
        <a:xfrm>
          <a:off x="134372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38" name="n_2aveValue【児童館】&#10;有形固定資産減価償却率"/>
        <xdr:cNvSpPr txBox="1"/>
      </xdr:nvSpPr>
      <xdr:spPr>
        <a:xfrm>
          <a:off x="126752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639" name="n_3aveValue【児童館】&#10;有形固定資産減価償却率"/>
        <xdr:cNvSpPr txBox="1"/>
      </xdr:nvSpPr>
      <xdr:spPr>
        <a:xfrm>
          <a:off x="119005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640" name="n_4aveValue【児童館】&#10;有形固定資産減価償却率"/>
        <xdr:cNvSpPr txBox="1"/>
      </xdr:nvSpPr>
      <xdr:spPr>
        <a:xfrm>
          <a:off x="1110298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15257</xdr:rowOff>
    </xdr:from>
    <xdr:ext cx="405111" cy="259045"/>
    <xdr:sp macro="" textlink="">
      <xdr:nvSpPr>
        <xdr:cNvPr id="641" name="n_2mainValue【児童館】&#10;有形固定資産減価償却率"/>
        <xdr:cNvSpPr txBox="1"/>
      </xdr:nvSpPr>
      <xdr:spPr>
        <a:xfrm>
          <a:off x="1267524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9541</xdr:rowOff>
    </xdr:from>
    <xdr:ext cx="405111" cy="259045"/>
    <xdr:sp macro="" textlink="">
      <xdr:nvSpPr>
        <xdr:cNvPr id="642" name="n_3mainValue【児童館】&#10;有形固定資産減価償却率"/>
        <xdr:cNvSpPr txBox="1"/>
      </xdr:nvSpPr>
      <xdr:spPr>
        <a:xfrm>
          <a:off x="11900544" y="137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3" name="直線コネクタ 65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4" name="テキスト ボックス 65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5" name="直線コネクタ 65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6" name="テキスト ボックス 65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7" name="直線コネクタ 65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8" name="テキスト ボックス 65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9" name="直線コネクタ 65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0" name="テキスト ボックス 65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1" name="直線コネクタ 66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2" name="テキスト ボックス 66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3" name="直線コネクタ 66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4" name="テキスト ボックス 66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668" name="直線コネクタ 667"/>
        <xdr:cNvCxnSpPr/>
      </xdr:nvCxnSpPr>
      <xdr:spPr>
        <a:xfrm flipV="1">
          <a:off x="19509104" y="13163006"/>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69" name="【児童館】&#10;一人当たり面積最小値テキスト"/>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70" name="直線コネクタ 669"/>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1" name="【児童館】&#10;一人当たり面積最大値テキスト"/>
        <xdr:cNvSpPr txBox="1"/>
      </xdr:nvSpPr>
      <xdr:spPr>
        <a:xfrm>
          <a:off x="19547840"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72" name="直線コネクタ 671"/>
        <xdr:cNvCxnSpPr/>
      </xdr:nvCxnSpPr>
      <xdr:spPr>
        <a:xfrm>
          <a:off x="194437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673" name="【児童館】&#10;一人当たり面積平均値テキスト"/>
        <xdr:cNvSpPr txBox="1"/>
      </xdr:nvSpPr>
      <xdr:spPr>
        <a:xfrm>
          <a:off x="19547840" y="1414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74" name="フローチャート: 判断 673"/>
        <xdr:cNvSpPr/>
      </xdr:nvSpPr>
      <xdr:spPr>
        <a:xfrm>
          <a:off x="1945894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75" name="フローチャート: 判断 674"/>
        <xdr:cNvSpPr/>
      </xdr:nvSpPr>
      <xdr:spPr>
        <a:xfrm>
          <a:off x="18735040" y="14150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6" name="フローチャート: 判断 675"/>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77" name="フローチャート: 判断 676"/>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678" name="フローチャート: 判断 677"/>
        <xdr:cNvSpPr/>
      </xdr:nvSpPr>
      <xdr:spPr>
        <a:xfrm>
          <a:off x="16388080" y="141670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52614</xdr:rowOff>
    </xdr:from>
    <xdr:to>
      <xdr:col>107</xdr:col>
      <xdr:colOff>101600</xdr:colOff>
      <xdr:row>78</xdr:row>
      <xdr:rowOff>154214</xdr:rowOff>
    </xdr:to>
    <xdr:sp macro="" textlink="">
      <xdr:nvSpPr>
        <xdr:cNvPr id="684" name="楕円 683"/>
        <xdr:cNvSpPr/>
      </xdr:nvSpPr>
      <xdr:spPr>
        <a:xfrm>
          <a:off x="17937480" y="131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76</xdr:row>
      <xdr:rowOff>166914</xdr:rowOff>
    </xdr:from>
    <xdr:to>
      <xdr:col>102</xdr:col>
      <xdr:colOff>165100</xdr:colOff>
      <xdr:row>77</xdr:row>
      <xdr:rowOff>97064</xdr:rowOff>
    </xdr:to>
    <xdr:sp macro="" textlink="">
      <xdr:nvSpPr>
        <xdr:cNvPr id="685" name="楕円 684"/>
        <xdr:cNvSpPr/>
      </xdr:nvSpPr>
      <xdr:spPr>
        <a:xfrm>
          <a:off x="17162780" y="12907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46264</xdr:rowOff>
    </xdr:from>
    <xdr:to>
      <xdr:col>107</xdr:col>
      <xdr:colOff>50800</xdr:colOff>
      <xdr:row>78</xdr:row>
      <xdr:rowOff>103414</xdr:rowOff>
    </xdr:to>
    <xdr:cxnSp macro="">
      <xdr:nvCxnSpPr>
        <xdr:cNvPr id="686" name="直線コネクタ 685"/>
        <xdr:cNvCxnSpPr/>
      </xdr:nvCxnSpPr>
      <xdr:spPr>
        <a:xfrm>
          <a:off x="17213580" y="12954544"/>
          <a:ext cx="7747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87" name="n_1aveValue【児童館】&#10;一人当たり面積"/>
        <xdr:cNvSpPr txBox="1"/>
      </xdr:nvSpPr>
      <xdr:spPr>
        <a:xfrm>
          <a:off x="1856112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88"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89" name="n_3aveValue【児童館】&#10;一人当たり面積"/>
        <xdr:cNvSpPr txBox="1"/>
      </xdr:nvSpPr>
      <xdr:spPr>
        <a:xfrm>
          <a:off x="1700156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690" name="n_4aveValue【児童館】&#10;一人当たり面積"/>
        <xdr:cNvSpPr txBox="1"/>
      </xdr:nvSpPr>
      <xdr:spPr>
        <a:xfrm>
          <a:off x="162268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170741</xdr:rowOff>
    </xdr:from>
    <xdr:ext cx="469744" cy="259045"/>
    <xdr:sp macro="" textlink="">
      <xdr:nvSpPr>
        <xdr:cNvPr id="691" name="n_2mainValue【児童館】&#10;一人当たり面積"/>
        <xdr:cNvSpPr txBox="1"/>
      </xdr:nvSpPr>
      <xdr:spPr>
        <a:xfrm>
          <a:off x="17776267" y="129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113591</xdr:rowOff>
    </xdr:from>
    <xdr:ext cx="469744" cy="259045"/>
    <xdr:sp macro="" textlink="">
      <xdr:nvSpPr>
        <xdr:cNvPr id="692" name="n_3mainValue【児童館】&#10;一人当たり面積"/>
        <xdr:cNvSpPr txBox="1"/>
      </xdr:nvSpPr>
      <xdr:spPr>
        <a:xfrm>
          <a:off x="17001567" y="126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5" name="テキスト ボックス 704"/>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3" name="テキスト ボックス 712"/>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5" name="テキスト ボックス 714"/>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17" name="直線コネクタ 716"/>
        <xdr:cNvCxnSpPr/>
      </xdr:nvCxnSpPr>
      <xdr:spPr>
        <a:xfrm flipV="1">
          <a:off x="14375764" y="1686687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18" name="【公民館】&#10;有形固定資産減価償却率最小値テキスト"/>
        <xdr:cNvSpPr txBox="1"/>
      </xdr:nvSpPr>
      <xdr:spPr>
        <a:xfrm>
          <a:off x="14414500" y="181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19" name="直線コネクタ 718"/>
        <xdr:cNvCxnSpPr/>
      </xdr:nvCxnSpPr>
      <xdr:spPr>
        <a:xfrm>
          <a:off x="1428750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20" name="【公民館】&#10;有形固定資産減価償却率最大値テキスト"/>
        <xdr:cNvSpPr txBox="1"/>
      </xdr:nvSpPr>
      <xdr:spPr>
        <a:xfrm>
          <a:off x="14414500" y="1664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21" name="直線コネクタ 720"/>
        <xdr:cNvCxnSpPr/>
      </xdr:nvCxnSpPr>
      <xdr:spPr>
        <a:xfrm>
          <a:off x="14287500" y="16866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722" name="【公民館】&#10;有形固定資産減価償却率平均値テキスト"/>
        <xdr:cNvSpPr txBox="1"/>
      </xdr:nvSpPr>
      <xdr:spPr>
        <a:xfrm>
          <a:off x="14414500" y="1735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23" name="フローチャート: 判断 722"/>
        <xdr:cNvSpPr/>
      </xdr:nvSpPr>
      <xdr:spPr>
        <a:xfrm>
          <a:off x="14325600" y="174980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24" name="フローチャート: 判断 723"/>
        <xdr:cNvSpPr/>
      </xdr:nvSpPr>
      <xdr:spPr>
        <a:xfrm>
          <a:off x="13578840" y="1751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25" name="フローチャート: 判断 724"/>
        <xdr:cNvSpPr/>
      </xdr:nvSpPr>
      <xdr:spPr>
        <a:xfrm>
          <a:off x="128041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26" name="フローチャート: 判断 725"/>
        <xdr:cNvSpPr/>
      </xdr:nvSpPr>
      <xdr:spPr>
        <a:xfrm>
          <a:off x="1202944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27" name="フローチャート: 判断 726"/>
        <xdr:cNvSpPr/>
      </xdr:nvSpPr>
      <xdr:spPr>
        <a:xfrm>
          <a:off x="11231880" y="17431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95886</xdr:rowOff>
    </xdr:from>
    <xdr:to>
      <xdr:col>85</xdr:col>
      <xdr:colOff>177800</xdr:colOff>
      <xdr:row>107</xdr:row>
      <xdr:rowOff>26036</xdr:rowOff>
    </xdr:to>
    <xdr:sp macro="" textlink="">
      <xdr:nvSpPr>
        <xdr:cNvPr id="733" name="楕円 732"/>
        <xdr:cNvSpPr/>
      </xdr:nvSpPr>
      <xdr:spPr>
        <a:xfrm>
          <a:off x="14325600" y="178657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74313</xdr:rowOff>
    </xdr:from>
    <xdr:ext cx="405111" cy="259045"/>
    <xdr:sp macro="" textlink="">
      <xdr:nvSpPr>
        <xdr:cNvPr id="734" name="【公民館】&#10;有形固定資産減価償却率該当値テキスト"/>
        <xdr:cNvSpPr txBox="1"/>
      </xdr:nvSpPr>
      <xdr:spPr>
        <a:xfrm>
          <a:off x="14414500" y="1784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735" name="楕円 734"/>
        <xdr:cNvSpPr/>
      </xdr:nvSpPr>
      <xdr:spPr>
        <a:xfrm>
          <a:off x="1357884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146686</xdr:rowOff>
    </xdr:from>
    <xdr:to>
      <xdr:col>85</xdr:col>
      <xdr:colOff>127000</xdr:colOff>
      <xdr:row>107</xdr:row>
      <xdr:rowOff>19050</xdr:rowOff>
    </xdr:to>
    <xdr:cxnSp macro="">
      <xdr:nvCxnSpPr>
        <xdr:cNvPr id="736" name="直線コネクタ 735"/>
        <xdr:cNvCxnSpPr/>
      </xdr:nvCxnSpPr>
      <xdr:spPr>
        <a:xfrm flipV="1">
          <a:off x="13629640" y="17916526"/>
          <a:ext cx="74676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737" name="楕円 736"/>
        <xdr:cNvSpPr/>
      </xdr:nvSpPr>
      <xdr:spPr>
        <a:xfrm>
          <a:off x="12804140" y="1787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152400</xdr:rowOff>
    </xdr:from>
    <xdr:to>
      <xdr:col>81</xdr:col>
      <xdr:colOff>50800</xdr:colOff>
      <xdr:row>107</xdr:row>
      <xdr:rowOff>19050</xdr:rowOff>
    </xdr:to>
    <xdr:cxnSp macro="">
      <xdr:nvCxnSpPr>
        <xdr:cNvPr id="738" name="直線コネクタ 737"/>
        <xdr:cNvCxnSpPr/>
      </xdr:nvCxnSpPr>
      <xdr:spPr>
        <a:xfrm>
          <a:off x="12854940" y="1792224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76836</xdr:rowOff>
    </xdr:from>
    <xdr:to>
      <xdr:col>72</xdr:col>
      <xdr:colOff>38100</xdr:colOff>
      <xdr:row>106</xdr:row>
      <xdr:rowOff>6986</xdr:rowOff>
    </xdr:to>
    <xdr:sp macro="" textlink="">
      <xdr:nvSpPr>
        <xdr:cNvPr id="739" name="楕円 738"/>
        <xdr:cNvSpPr/>
      </xdr:nvSpPr>
      <xdr:spPr>
        <a:xfrm>
          <a:off x="12029440" y="176790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127636</xdr:rowOff>
    </xdr:from>
    <xdr:to>
      <xdr:col>76</xdr:col>
      <xdr:colOff>114300</xdr:colOff>
      <xdr:row>106</xdr:row>
      <xdr:rowOff>152400</xdr:rowOff>
    </xdr:to>
    <xdr:cxnSp macro="">
      <xdr:nvCxnSpPr>
        <xdr:cNvPr id="740" name="直線コネクタ 739"/>
        <xdr:cNvCxnSpPr/>
      </xdr:nvCxnSpPr>
      <xdr:spPr>
        <a:xfrm>
          <a:off x="12072620" y="17729836"/>
          <a:ext cx="782320" cy="1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41" name="n_1aveValue【公民館】&#10;有形固定資産減価償却率"/>
        <xdr:cNvSpPr txBox="1"/>
      </xdr:nvSpPr>
      <xdr:spPr>
        <a:xfrm>
          <a:off x="13437244" y="172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742" name="n_2aveValue【公民館】&#10;有形固定資産減価償却率"/>
        <xdr:cNvSpPr txBox="1"/>
      </xdr:nvSpPr>
      <xdr:spPr>
        <a:xfrm>
          <a:off x="126752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43" name="n_3aveValue【公民館】&#10;有形固定資産減価償却率"/>
        <xdr:cNvSpPr txBox="1"/>
      </xdr:nvSpPr>
      <xdr:spPr>
        <a:xfrm>
          <a:off x="119005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744" name="n_4aveValue【公民館】&#10;有形固定資産減価償却率"/>
        <xdr:cNvSpPr txBox="1"/>
      </xdr:nvSpPr>
      <xdr:spPr>
        <a:xfrm>
          <a:off x="11102984" y="172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745" name="n_1mainValue【公民館】&#10;有形固定資産減価償却率"/>
        <xdr:cNvSpPr txBox="1"/>
      </xdr:nvSpPr>
      <xdr:spPr>
        <a:xfrm>
          <a:off x="134372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746" name="n_2mainValue【公民館】&#10;有形固定資産減価償却率"/>
        <xdr:cNvSpPr txBox="1"/>
      </xdr:nvSpPr>
      <xdr:spPr>
        <a:xfrm>
          <a:off x="126752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169563</xdr:rowOff>
    </xdr:from>
    <xdr:ext cx="405111" cy="259045"/>
    <xdr:sp macro="" textlink="">
      <xdr:nvSpPr>
        <xdr:cNvPr id="747" name="n_3mainValue【公民館】&#10;有形固定資産減価償却率"/>
        <xdr:cNvSpPr txBox="1"/>
      </xdr:nvSpPr>
      <xdr:spPr>
        <a:xfrm>
          <a:off x="119005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8" name="直線コネクタ 75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9" name="テキスト ボックス 75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0" name="直線コネクタ 75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1" name="テキスト ボックス 76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2" name="直線コネクタ 76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3" name="テキスト ボックス 76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4" name="直線コネクタ 76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5" name="テキスト ボックス 76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6" name="直線コネクタ 76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7" name="テキスト ボックス 76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8" name="直線コネクタ 76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9" name="テキスト ボックス 76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773" name="直線コネクタ 772"/>
        <xdr:cNvCxnSpPr/>
      </xdr:nvCxnSpPr>
      <xdr:spPr>
        <a:xfrm flipV="1">
          <a:off x="19509104" y="16781418"/>
          <a:ext cx="0" cy="151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74" name="【公民館】&#10;一人当たり面積最小値テキスト"/>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75" name="直線コネクタ 774"/>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776" name="【公民館】&#10;一人当たり面積最大値テキスト"/>
        <xdr:cNvSpPr txBox="1"/>
      </xdr:nvSpPr>
      <xdr:spPr>
        <a:xfrm>
          <a:off x="19547840" y="1656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777" name="直線コネクタ 776"/>
        <xdr:cNvCxnSpPr/>
      </xdr:nvCxnSpPr>
      <xdr:spPr>
        <a:xfrm>
          <a:off x="19443700" y="167814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778" name="【公民館】&#10;一人当たり面積平均値テキスト"/>
        <xdr:cNvSpPr txBox="1"/>
      </xdr:nvSpPr>
      <xdr:spPr>
        <a:xfrm>
          <a:off x="19547840" y="17840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779" name="フローチャート: 判断 778"/>
        <xdr:cNvSpPr/>
      </xdr:nvSpPr>
      <xdr:spPr>
        <a:xfrm>
          <a:off x="19458940" y="179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780" name="フローチャート: 判断 779"/>
        <xdr:cNvSpPr/>
      </xdr:nvSpPr>
      <xdr:spPr>
        <a:xfrm>
          <a:off x="18735040" y="17997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781" name="フローチャート: 判断 780"/>
        <xdr:cNvSpPr/>
      </xdr:nvSpPr>
      <xdr:spPr>
        <a:xfrm>
          <a:off x="17937480" y="179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782" name="フローチャート: 判断 781"/>
        <xdr:cNvSpPr/>
      </xdr:nvSpPr>
      <xdr:spPr>
        <a:xfrm>
          <a:off x="17162780" y="1799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783" name="フローチャート: 判断 782"/>
        <xdr:cNvSpPr/>
      </xdr:nvSpPr>
      <xdr:spPr>
        <a:xfrm>
          <a:off x="16388080" y="18023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147320</xdr:rowOff>
    </xdr:from>
    <xdr:to>
      <xdr:col>116</xdr:col>
      <xdr:colOff>114300</xdr:colOff>
      <xdr:row>109</xdr:row>
      <xdr:rowOff>77470</xdr:rowOff>
    </xdr:to>
    <xdr:sp macro="" textlink="">
      <xdr:nvSpPr>
        <xdr:cNvPr id="789" name="楕円 788"/>
        <xdr:cNvSpPr/>
      </xdr:nvSpPr>
      <xdr:spPr>
        <a:xfrm>
          <a:off x="19458940" y="1825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62247</xdr:rowOff>
    </xdr:from>
    <xdr:ext cx="469744" cy="259045"/>
    <xdr:sp macro="" textlink="">
      <xdr:nvSpPr>
        <xdr:cNvPr id="790" name="【公民館】&#10;一人当たり面積該当値テキスト"/>
        <xdr:cNvSpPr txBox="1"/>
      </xdr:nvSpPr>
      <xdr:spPr>
        <a:xfrm>
          <a:off x="19547840" y="181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147320</xdr:rowOff>
    </xdr:from>
    <xdr:to>
      <xdr:col>112</xdr:col>
      <xdr:colOff>38100</xdr:colOff>
      <xdr:row>109</xdr:row>
      <xdr:rowOff>77470</xdr:rowOff>
    </xdr:to>
    <xdr:sp macro="" textlink="">
      <xdr:nvSpPr>
        <xdr:cNvPr id="791" name="楕円 790"/>
        <xdr:cNvSpPr/>
      </xdr:nvSpPr>
      <xdr:spPr>
        <a:xfrm>
          <a:off x="18735040" y="1825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26670</xdr:rowOff>
    </xdr:from>
    <xdr:to>
      <xdr:col>116</xdr:col>
      <xdr:colOff>63500</xdr:colOff>
      <xdr:row>109</xdr:row>
      <xdr:rowOff>26670</xdr:rowOff>
    </xdr:to>
    <xdr:cxnSp macro="">
      <xdr:nvCxnSpPr>
        <xdr:cNvPr id="792" name="直線コネクタ 791"/>
        <xdr:cNvCxnSpPr/>
      </xdr:nvCxnSpPr>
      <xdr:spPr>
        <a:xfrm>
          <a:off x="18778220" y="182994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148408</xdr:rowOff>
    </xdr:from>
    <xdr:to>
      <xdr:col>107</xdr:col>
      <xdr:colOff>101600</xdr:colOff>
      <xdr:row>109</xdr:row>
      <xdr:rowOff>78558</xdr:rowOff>
    </xdr:to>
    <xdr:sp macro="" textlink="">
      <xdr:nvSpPr>
        <xdr:cNvPr id="793" name="楕円 792"/>
        <xdr:cNvSpPr/>
      </xdr:nvSpPr>
      <xdr:spPr>
        <a:xfrm>
          <a:off x="17937480" y="18253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26670</xdr:rowOff>
    </xdr:from>
    <xdr:to>
      <xdr:col>111</xdr:col>
      <xdr:colOff>177800</xdr:colOff>
      <xdr:row>109</xdr:row>
      <xdr:rowOff>27758</xdr:rowOff>
    </xdr:to>
    <xdr:cxnSp macro="">
      <xdr:nvCxnSpPr>
        <xdr:cNvPr id="794" name="直線コネクタ 793"/>
        <xdr:cNvCxnSpPr/>
      </xdr:nvCxnSpPr>
      <xdr:spPr>
        <a:xfrm flipV="1">
          <a:off x="17988280" y="18299430"/>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149498</xdr:rowOff>
    </xdr:from>
    <xdr:to>
      <xdr:col>102</xdr:col>
      <xdr:colOff>165100</xdr:colOff>
      <xdr:row>109</xdr:row>
      <xdr:rowOff>79648</xdr:rowOff>
    </xdr:to>
    <xdr:sp macro="" textlink="">
      <xdr:nvSpPr>
        <xdr:cNvPr id="795" name="楕円 794"/>
        <xdr:cNvSpPr/>
      </xdr:nvSpPr>
      <xdr:spPr>
        <a:xfrm>
          <a:off x="17162780" y="18254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27758</xdr:rowOff>
    </xdr:from>
    <xdr:to>
      <xdr:col>107</xdr:col>
      <xdr:colOff>50800</xdr:colOff>
      <xdr:row>109</xdr:row>
      <xdr:rowOff>28848</xdr:rowOff>
    </xdr:to>
    <xdr:cxnSp macro="">
      <xdr:nvCxnSpPr>
        <xdr:cNvPr id="796" name="直線コネクタ 795"/>
        <xdr:cNvCxnSpPr/>
      </xdr:nvCxnSpPr>
      <xdr:spPr>
        <a:xfrm flipV="1">
          <a:off x="17213580" y="18300518"/>
          <a:ext cx="7747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797" name="n_1aveValue【公民館】&#10;一人当たり面積"/>
        <xdr:cNvSpPr txBox="1"/>
      </xdr:nvSpPr>
      <xdr:spPr>
        <a:xfrm>
          <a:off x="18561127" y="177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798" name="n_2aveValue【公民館】&#10;一人当たり面積"/>
        <xdr:cNvSpPr txBox="1"/>
      </xdr:nvSpPr>
      <xdr:spPr>
        <a:xfrm>
          <a:off x="1777626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799" name="n_3aveValue【公民館】&#10;一人当たり面積"/>
        <xdr:cNvSpPr txBox="1"/>
      </xdr:nvSpPr>
      <xdr:spPr>
        <a:xfrm>
          <a:off x="17001567" y="177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800" name="n_4aveValue【公民館】&#10;一人当たり面積"/>
        <xdr:cNvSpPr txBox="1"/>
      </xdr:nvSpPr>
      <xdr:spPr>
        <a:xfrm>
          <a:off x="16226867"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68597</xdr:rowOff>
    </xdr:from>
    <xdr:ext cx="469744" cy="259045"/>
    <xdr:sp macro="" textlink="">
      <xdr:nvSpPr>
        <xdr:cNvPr id="801" name="n_1mainValue【公民館】&#10;一人当たり面積"/>
        <xdr:cNvSpPr txBox="1"/>
      </xdr:nvSpPr>
      <xdr:spPr>
        <a:xfrm>
          <a:off x="185611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69685</xdr:rowOff>
    </xdr:from>
    <xdr:ext cx="469744" cy="259045"/>
    <xdr:sp macro="" textlink="">
      <xdr:nvSpPr>
        <xdr:cNvPr id="802" name="n_2mainValue【公民館】&#10;一人当たり面積"/>
        <xdr:cNvSpPr txBox="1"/>
      </xdr:nvSpPr>
      <xdr:spPr>
        <a:xfrm>
          <a:off x="17776267" y="1834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70775</xdr:rowOff>
    </xdr:from>
    <xdr:ext cx="469744" cy="259045"/>
    <xdr:sp macro="" textlink="">
      <xdr:nvSpPr>
        <xdr:cNvPr id="803" name="n_3mainValue【公民館】&#10;一人当たり面積"/>
        <xdr:cNvSpPr txBox="1"/>
      </xdr:nvSpPr>
      <xdr:spPr>
        <a:xfrm>
          <a:off x="17001567" y="183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道路については、有形固定資産減価償却率が全国・県・類似団体内平均値の平均を下回っている。一人当たり延長が全国・県平均を上回っているが、類似団体内平均値よりは下回っている。認定こども園等については、有形固定資産減価償却率が全国・</a:t>
          </a:r>
          <a:r>
            <a:rPr kumimoji="1" lang="ja-JP" altLang="en-US" sz="1100" b="0">
              <a:solidFill>
                <a:schemeClr val="dk1"/>
              </a:solidFill>
              <a:effectLst/>
              <a:latin typeface="+mn-lt"/>
              <a:ea typeface="+mn-ea"/>
              <a:cs typeface="+mn-cs"/>
            </a:rPr>
            <a:t>県平均・</a:t>
          </a:r>
          <a:r>
            <a:rPr kumimoji="1" lang="ja-JP" altLang="ja-JP" sz="1100" b="0">
              <a:solidFill>
                <a:schemeClr val="dk1"/>
              </a:solidFill>
              <a:effectLst/>
              <a:latin typeface="+mn-lt"/>
              <a:ea typeface="+mn-ea"/>
              <a:cs typeface="+mn-cs"/>
            </a:rPr>
            <a:t>類似団体内平均値を上回っている。一人当たり面積は全国・県平均・類似団体内平均値を上回っている。橋梁・トンネルについては、有形固定資産減価償却率が全国・県平均、類似団体内平均値を下回っている。一人当たり償却資産額は全国・県平均、類似団体内平均値を上回っている。学校施設については、有形資産減価償却率が全国・県・類似団体平均を下回っている。一人当たり面積は全国・県・類似団体内平均値を上回っている。公営住宅については、有形資産減価償却率が全国・県・類似団体平均を下回っている。一人当たり面積は県平均を上回っているが、全国・類似団体平均を下回っている。児童館については</a:t>
          </a:r>
          <a:r>
            <a:rPr kumimoji="1" lang="en-US" altLang="ja-JP" sz="1100" b="0">
              <a:solidFill>
                <a:schemeClr val="dk1"/>
              </a:solidFill>
              <a:effectLst/>
              <a:latin typeface="+mn-lt"/>
              <a:ea typeface="+mn-ea"/>
              <a:cs typeface="+mn-cs"/>
            </a:rPr>
            <a:t>H30</a:t>
          </a:r>
          <a:r>
            <a:rPr kumimoji="1" lang="ja-JP" altLang="ja-JP" sz="1100" b="0">
              <a:solidFill>
                <a:schemeClr val="dk1"/>
              </a:solidFill>
              <a:effectLst/>
              <a:latin typeface="+mn-lt"/>
              <a:ea typeface="+mn-ea"/>
              <a:cs typeface="+mn-cs"/>
            </a:rPr>
            <a:t>年度に皆減となった。公民館については、有形固定資産減価償却率が全国・県平均、類似団体内平均値を上回っている。一人当たり面積が全国・県平均、類似団体内平均値を下回っている。いずれも原因分析は困難であるが、市としては固定資産台帳の精査に努めていく。</a:t>
          </a:r>
          <a:endParaRPr lang="ja-JP" altLang="ja-JP" sz="1400" b="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23,486
196.98
13,612,336
12,848,783
740,223
7,254,563
13,886,648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086225"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12496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02082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150784</xdr:rowOff>
    </xdr:from>
    <xdr:ext cx="405111" cy="259045"/>
    <xdr:sp macro="" textlink="">
      <xdr:nvSpPr>
        <xdr:cNvPr id="63" name="【図書館】&#10;有形固定資産減価償却率平均値テキスト"/>
        <xdr:cNvSpPr txBox="1"/>
      </xdr:nvSpPr>
      <xdr:spPr>
        <a:xfrm>
          <a:off x="412496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036060" y="620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312160" y="62215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739900" y="590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965200" y="61992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49893</xdr:rowOff>
    </xdr:from>
    <xdr:to>
      <xdr:col>24</xdr:col>
      <xdr:colOff>114300</xdr:colOff>
      <xdr:row>35</xdr:row>
      <xdr:rowOff>151493</xdr:rowOff>
    </xdr:to>
    <xdr:sp macro="" textlink="">
      <xdr:nvSpPr>
        <xdr:cNvPr id="74" name="楕円 73"/>
        <xdr:cNvSpPr/>
      </xdr:nvSpPr>
      <xdr:spPr>
        <a:xfrm>
          <a:off x="4036060" y="59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72770</xdr:rowOff>
    </xdr:from>
    <xdr:ext cx="405111" cy="259045"/>
    <xdr:sp macro="" textlink="">
      <xdr:nvSpPr>
        <xdr:cNvPr id="75" name="【図書館】&#10;有形固定資産減価償却率該当値テキスト"/>
        <xdr:cNvSpPr txBox="1"/>
      </xdr:nvSpPr>
      <xdr:spPr>
        <a:xfrm>
          <a:off x="4124960" y="577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6" name="楕円 75"/>
        <xdr:cNvSpPr/>
      </xdr:nvSpPr>
      <xdr:spPr>
        <a:xfrm>
          <a:off x="3312160" y="58683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100693</xdr:rowOff>
    </xdr:to>
    <xdr:cxnSp macro="">
      <xdr:nvCxnSpPr>
        <xdr:cNvPr id="77" name="直線コネクタ 76"/>
        <xdr:cNvCxnSpPr/>
      </xdr:nvCxnSpPr>
      <xdr:spPr>
        <a:xfrm>
          <a:off x="3355340" y="5919107"/>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123372</xdr:rowOff>
    </xdr:from>
    <xdr:to>
      <xdr:col>15</xdr:col>
      <xdr:colOff>101600</xdr:colOff>
      <xdr:row>35</xdr:row>
      <xdr:rowOff>53522</xdr:rowOff>
    </xdr:to>
    <xdr:sp macro="" textlink="">
      <xdr:nvSpPr>
        <xdr:cNvPr id="78" name="楕円 77"/>
        <xdr:cNvSpPr/>
      </xdr:nvSpPr>
      <xdr:spPr>
        <a:xfrm>
          <a:off x="2514600" y="5823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2722</xdr:rowOff>
    </xdr:from>
    <xdr:to>
      <xdr:col>19</xdr:col>
      <xdr:colOff>177800</xdr:colOff>
      <xdr:row>35</xdr:row>
      <xdr:rowOff>51707</xdr:rowOff>
    </xdr:to>
    <xdr:cxnSp macro="">
      <xdr:nvCxnSpPr>
        <xdr:cNvPr id="79" name="直線コネクタ 78"/>
        <xdr:cNvCxnSpPr/>
      </xdr:nvCxnSpPr>
      <xdr:spPr>
        <a:xfrm>
          <a:off x="2565400" y="5870122"/>
          <a:ext cx="78994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74386</xdr:rowOff>
    </xdr:from>
    <xdr:to>
      <xdr:col>10</xdr:col>
      <xdr:colOff>165100</xdr:colOff>
      <xdr:row>35</xdr:row>
      <xdr:rowOff>4536</xdr:rowOff>
    </xdr:to>
    <xdr:sp macro="" textlink="">
      <xdr:nvSpPr>
        <xdr:cNvPr id="80" name="楕円 79"/>
        <xdr:cNvSpPr/>
      </xdr:nvSpPr>
      <xdr:spPr>
        <a:xfrm>
          <a:off x="1739900" y="5774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125186</xdr:rowOff>
    </xdr:from>
    <xdr:to>
      <xdr:col>15</xdr:col>
      <xdr:colOff>50800</xdr:colOff>
      <xdr:row>35</xdr:row>
      <xdr:rowOff>2722</xdr:rowOff>
    </xdr:to>
    <xdr:cxnSp macro="">
      <xdr:nvCxnSpPr>
        <xdr:cNvPr id="81" name="直線コネクタ 80"/>
        <xdr:cNvCxnSpPr/>
      </xdr:nvCxnSpPr>
      <xdr:spPr>
        <a:xfrm>
          <a:off x="1790700" y="5824946"/>
          <a:ext cx="7747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111596</xdr:rowOff>
    </xdr:from>
    <xdr:ext cx="405111" cy="259045"/>
    <xdr:sp macro="" textlink="">
      <xdr:nvSpPr>
        <xdr:cNvPr id="82" name="n_1aveValue【図書館】&#10;有形固定資産減価償却率"/>
        <xdr:cNvSpPr txBox="1"/>
      </xdr:nvSpPr>
      <xdr:spPr>
        <a:xfrm>
          <a:off x="3170564" y="631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xdr:cNvSpPr txBox="1"/>
      </xdr:nvSpPr>
      <xdr:spPr>
        <a:xfrm>
          <a:off x="23857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127924</xdr:rowOff>
    </xdr:from>
    <xdr:ext cx="405111" cy="259045"/>
    <xdr:sp macro="" textlink="">
      <xdr:nvSpPr>
        <xdr:cNvPr id="84" name="n_3aveValue【図書館】&#10;有形固定資産減価償却率"/>
        <xdr:cNvSpPr txBox="1"/>
      </xdr:nvSpPr>
      <xdr:spPr>
        <a:xfrm>
          <a:off x="1611004" y="5995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5" name="n_4aveValue【図書館】&#10;有形固定資産減価償却率"/>
        <xdr:cNvSpPr txBox="1"/>
      </xdr:nvSpPr>
      <xdr:spPr>
        <a:xfrm>
          <a:off x="8363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6" name="n_1mainValue【図書館】&#10;有形固定資産減価償却率"/>
        <xdr:cNvSpPr txBox="1"/>
      </xdr:nvSpPr>
      <xdr:spPr>
        <a:xfrm>
          <a:off x="317056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70049</xdr:rowOff>
    </xdr:from>
    <xdr:ext cx="405111" cy="259045"/>
    <xdr:sp macro="" textlink="">
      <xdr:nvSpPr>
        <xdr:cNvPr id="87" name="n_2mainValue【図書館】&#10;有形固定資産減価償却率"/>
        <xdr:cNvSpPr txBox="1"/>
      </xdr:nvSpPr>
      <xdr:spPr>
        <a:xfrm>
          <a:off x="238570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21063</xdr:rowOff>
    </xdr:from>
    <xdr:ext cx="405111" cy="259045"/>
    <xdr:sp macro="" textlink="">
      <xdr:nvSpPr>
        <xdr:cNvPr id="88" name="n_3mainValue【図書館】&#10;有形固定資産減価償却率"/>
        <xdr:cNvSpPr txBox="1"/>
      </xdr:nvSpPr>
      <xdr:spPr>
        <a:xfrm>
          <a:off x="161100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8" name="直線コネクタ 107"/>
        <xdr:cNvCxnSpPr/>
      </xdr:nvCxnSpPr>
      <xdr:spPr>
        <a:xfrm flipV="1">
          <a:off x="9219565" y="5625465"/>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1" name="【図書館】&#10;一人当たり面積最大値テキスト"/>
        <xdr:cNvSpPr txBox="1"/>
      </xdr:nvSpPr>
      <xdr:spPr>
        <a:xfrm>
          <a:off x="9258300" y="54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2" name="直線コネクタ 111"/>
        <xdr:cNvCxnSpPr/>
      </xdr:nvCxnSpPr>
      <xdr:spPr>
        <a:xfrm>
          <a:off x="9154160" y="562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3" name="【図書館】&#10;一人当たり面積平均値テキスト"/>
        <xdr:cNvSpPr txBox="1"/>
      </xdr:nvSpPr>
      <xdr:spPr>
        <a:xfrm>
          <a:off x="9258300" y="6378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4" name="フローチャート: 判断 113"/>
        <xdr:cNvSpPr/>
      </xdr:nvSpPr>
      <xdr:spPr>
        <a:xfrm>
          <a:off x="9192260" y="6527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5" name="フローチャート: 判断 114"/>
        <xdr:cNvSpPr/>
      </xdr:nvSpPr>
      <xdr:spPr>
        <a:xfrm>
          <a:off x="8445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6" name="フローチャート: 判断 115"/>
        <xdr:cNvSpPr/>
      </xdr:nvSpPr>
      <xdr:spPr>
        <a:xfrm>
          <a:off x="767080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7" name="フローチャート: 判断 116"/>
        <xdr:cNvSpPr/>
      </xdr:nvSpPr>
      <xdr:spPr>
        <a:xfrm>
          <a:off x="68732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8" name="フローチャート: 判断 117"/>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24" name="楕円 123"/>
        <xdr:cNvSpPr/>
      </xdr:nvSpPr>
      <xdr:spPr>
        <a:xfrm>
          <a:off x="9192260" y="660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49547</xdr:rowOff>
    </xdr:from>
    <xdr:ext cx="469744" cy="259045"/>
    <xdr:sp macro="" textlink="">
      <xdr:nvSpPr>
        <xdr:cNvPr id="125" name="【図書館】&#10;一人当たり面積該当値テキスト"/>
        <xdr:cNvSpPr txBox="1"/>
      </xdr:nvSpPr>
      <xdr:spPr>
        <a:xfrm>
          <a:off x="92583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76835</xdr:rowOff>
    </xdr:from>
    <xdr:to>
      <xdr:col>50</xdr:col>
      <xdr:colOff>165100</xdr:colOff>
      <xdr:row>40</xdr:row>
      <xdr:rowOff>6985</xdr:rowOff>
    </xdr:to>
    <xdr:sp macro="" textlink="">
      <xdr:nvSpPr>
        <xdr:cNvPr id="126" name="楕円 125"/>
        <xdr:cNvSpPr/>
      </xdr:nvSpPr>
      <xdr:spPr>
        <a:xfrm>
          <a:off x="8445500" y="6614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121920</xdr:rowOff>
    </xdr:from>
    <xdr:to>
      <xdr:col>55</xdr:col>
      <xdr:colOff>0</xdr:colOff>
      <xdr:row>39</xdr:row>
      <xdr:rowOff>127635</xdr:rowOff>
    </xdr:to>
    <xdr:cxnSp macro="">
      <xdr:nvCxnSpPr>
        <xdr:cNvPr id="127" name="直線コネクタ 126"/>
        <xdr:cNvCxnSpPr/>
      </xdr:nvCxnSpPr>
      <xdr:spPr>
        <a:xfrm flipV="1">
          <a:off x="8496300" y="665988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8" name="楕円 127"/>
        <xdr:cNvSpPr/>
      </xdr:nvSpPr>
      <xdr:spPr>
        <a:xfrm>
          <a:off x="7670800" y="662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127635</xdr:rowOff>
    </xdr:from>
    <xdr:to>
      <xdr:col>50</xdr:col>
      <xdr:colOff>114300</xdr:colOff>
      <xdr:row>39</xdr:row>
      <xdr:rowOff>133350</xdr:rowOff>
    </xdr:to>
    <xdr:cxnSp macro="">
      <xdr:nvCxnSpPr>
        <xdr:cNvPr id="129" name="直線コネクタ 128"/>
        <xdr:cNvCxnSpPr/>
      </xdr:nvCxnSpPr>
      <xdr:spPr>
        <a:xfrm flipV="1">
          <a:off x="7713980" y="666559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30" name="楕円 129"/>
        <xdr:cNvSpPr/>
      </xdr:nvSpPr>
      <xdr:spPr>
        <a:xfrm>
          <a:off x="6873240" y="6626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139065</xdr:rowOff>
    </xdr:to>
    <xdr:cxnSp macro="">
      <xdr:nvCxnSpPr>
        <xdr:cNvPr id="131" name="直線コネクタ 130"/>
        <xdr:cNvCxnSpPr/>
      </xdr:nvCxnSpPr>
      <xdr:spPr>
        <a:xfrm flipV="1">
          <a:off x="6924040" y="667131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2" name="n_1aveValue【図書館】&#10;一人当たり面積"/>
        <xdr:cNvSpPr txBox="1"/>
      </xdr:nvSpPr>
      <xdr:spPr>
        <a:xfrm>
          <a:off x="8271587"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3" name="n_2aveValue【図書館】&#10;一人当たり面積"/>
        <xdr:cNvSpPr txBox="1"/>
      </xdr:nvSpPr>
      <xdr:spPr>
        <a:xfrm>
          <a:off x="7509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4" name="n_3aveValue【図書館】&#10;一人当たり面積"/>
        <xdr:cNvSpPr txBox="1"/>
      </xdr:nvSpPr>
      <xdr:spPr>
        <a:xfrm>
          <a:off x="67120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5" name="n_4aveValue【図書館】&#10;一人当たり面積"/>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169562</xdr:rowOff>
    </xdr:from>
    <xdr:ext cx="469744" cy="259045"/>
    <xdr:sp macro="" textlink="">
      <xdr:nvSpPr>
        <xdr:cNvPr id="136" name="n_1mainValue【図書館】&#10;一人当たり面積"/>
        <xdr:cNvSpPr txBox="1"/>
      </xdr:nvSpPr>
      <xdr:spPr>
        <a:xfrm>
          <a:off x="8271587" y="67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7" name="n_2mainValue【図書館】&#10;一人当たり面積"/>
        <xdr:cNvSpPr txBox="1"/>
      </xdr:nvSpPr>
      <xdr:spPr>
        <a:xfrm>
          <a:off x="750958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9542</xdr:rowOff>
    </xdr:from>
    <xdr:ext cx="469744" cy="259045"/>
    <xdr:sp macro="" textlink="">
      <xdr:nvSpPr>
        <xdr:cNvPr id="138" name="n_3mainValue【図書館】&#10;一人当たり面積"/>
        <xdr:cNvSpPr txBox="1"/>
      </xdr:nvSpPr>
      <xdr:spPr>
        <a:xfrm>
          <a:off x="6712027" y="67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64" name="直線コネクタ 163"/>
        <xdr:cNvCxnSpPr/>
      </xdr:nvCxnSpPr>
      <xdr:spPr>
        <a:xfrm flipV="1">
          <a:off x="4086225" y="937205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5" name="【体育館・プール】&#10;有形固定資産減価償却率最小値テキスト"/>
        <xdr:cNvSpPr txBox="1"/>
      </xdr:nvSpPr>
      <xdr:spPr>
        <a:xfrm>
          <a:off x="412496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66" name="直線コネクタ 165"/>
        <xdr:cNvCxnSpPr/>
      </xdr:nvCxnSpPr>
      <xdr:spPr>
        <a:xfrm>
          <a:off x="402082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67" name="【体育館・プール】&#10;有形固定資産減価償却率最大値テキスト"/>
        <xdr:cNvSpPr txBox="1"/>
      </xdr:nvSpPr>
      <xdr:spPr>
        <a:xfrm>
          <a:off x="4124960" y="9151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68" name="直線コネクタ 167"/>
        <xdr:cNvCxnSpPr/>
      </xdr:nvCxnSpPr>
      <xdr:spPr>
        <a:xfrm>
          <a:off x="4020820" y="9372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69" name="【体育館・プール】&#10;有形固定資産減価償却率平均値テキスト"/>
        <xdr:cNvSpPr txBox="1"/>
      </xdr:nvSpPr>
      <xdr:spPr>
        <a:xfrm>
          <a:off x="4124960" y="100097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0" name="フローチャート: 判断 169"/>
        <xdr:cNvSpPr/>
      </xdr:nvSpPr>
      <xdr:spPr>
        <a:xfrm>
          <a:off x="403606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1" name="フローチャート: 判断 170"/>
        <xdr:cNvSpPr/>
      </xdr:nvSpPr>
      <xdr:spPr>
        <a:xfrm>
          <a:off x="3312160" y="101953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2" name="フローチャート: 判断 171"/>
        <xdr:cNvSpPr/>
      </xdr:nvSpPr>
      <xdr:spPr>
        <a:xfrm>
          <a:off x="2514600" y="10154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3" name="フローチャート: 判断 172"/>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74" name="フローチャート: 判断 173"/>
        <xdr:cNvSpPr/>
      </xdr:nvSpPr>
      <xdr:spPr>
        <a:xfrm>
          <a:off x="965200" y="10211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0" name="楕円 179"/>
        <xdr:cNvSpPr/>
      </xdr:nvSpPr>
      <xdr:spPr>
        <a:xfrm>
          <a:off x="4036060" y="10216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81" name="【体育館・プール】&#10;有形固定資産減価償却率該当値テキスト"/>
        <xdr:cNvSpPr txBox="1"/>
      </xdr:nvSpPr>
      <xdr:spPr>
        <a:xfrm>
          <a:off x="4124960"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82" name="楕円 181"/>
        <xdr:cNvSpPr/>
      </xdr:nvSpPr>
      <xdr:spPr>
        <a:xfrm>
          <a:off x="3312160" y="104767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62</xdr:row>
      <xdr:rowOff>133894</xdr:rowOff>
    </xdr:to>
    <xdr:cxnSp macro="">
      <xdr:nvCxnSpPr>
        <xdr:cNvPr id="183" name="直線コネクタ 182"/>
        <xdr:cNvCxnSpPr/>
      </xdr:nvCxnSpPr>
      <xdr:spPr>
        <a:xfrm flipV="1">
          <a:off x="3355340" y="10263596"/>
          <a:ext cx="731520" cy="26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184" name="楕円 183"/>
        <xdr:cNvSpPr/>
      </xdr:nvSpPr>
      <xdr:spPr>
        <a:xfrm>
          <a:off x="2514600" y="104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62</xdr:row>
      <xdr:rowOff>133894</xdr:rowOff>
    </xdr:to>
    <xdr:cxnSp macro="">
      <xdr:nvCxnSpPr>
        <xdr:cNvPr id="185" name="直線コネクタ 184"/>
        <xdr:cNvCxnSpPr/>
      </xdr:nvCxnSpPr>
      <xdr:spPr>
        <a:xfrm>
          <a:off x="2565400" y="10491652"/>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11249</xdr:rowOff>
    </xdr:from>
    <xdr:to>
      <xdr:col>10</xdr:col>
      <xdr:colOff>165100</xdr:colOff>
      <xdr:row>62</xdr:row>
      <xdr:rowOff>112849</xdr:rowOff>
    </xdr:to>
    <xdr:sp macro="" textlink="">
      <xdr:nvSpPr>
        <xdr:cNvPr id="186" name="楕円 185"/>
        <xdr:cNvSpPr/>
      </xdr:nvSpPr>
      <xdr:spPr>
        <a:xfrm>
          <a:off x="1739900" y="104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62049</xdr:rowOff>
    </xdr:from>
    <xdr:to>
      <xdr:col>15</xdr:col>
      <xdr:colOff>50800</xdr:colOff>
      <xdr:row>62</xdr:row>
      <xdr:rowOff>97972</xdr:rowOff>
    </xdr:to>
    <xdr:cxnSp macro="">
      <xdr:nvCxnSpPr>
        <xdr:cNvPr id="187" name="直線コネクタ 186"/>
        <xdr:cNvCxnSpPr/>
      </xdr:nvCxnSpPr>
      <xdr:spPr>
        <a:xfrm>
          <a:off x="1790700" y="10455729"/>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88" name="n_1aveValue【体育館・プール】&#10;有形固定資産減価償却率"/>
        <xdr:cNvSpPr txBox="1"/>
      </xdr:nvSpPr>
      <xdr:spPr>
        <a:xfrm>
          <a:off x="3170564" y="997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89" name="n_2aveValue【体育館・プール】&#10;有形固定資産減価償却率"/>
        <xdr:cNvSpPr txBox="1"/>
      </xdr:nvSpPr>
      <xdr:spPr>
        <a:xfrm>
          <a:off x="2385704" y="993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0" name="n_3aveValue【体育館・プール】&#10;有形固定資産減価償却率"/>
        <xdr:cNvSpPr txBox="1"/>
      </xdr:nvSpPr>
      <xdr:spPr>
        <a:xfrm>
          <a:off x="16110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91" name="n_4aveValue【体育館・プール】&#10;有形固定資産減価償却率"/>
        <xdr:cNvSpPr txBox="1"/>
      </xdr:nvSpPr>
      <xdr:spPr>
        <a:xfrm>
          <a:off x="836304" y="9990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192" name="n_1mainValue【体育館・プール】&#10;有形固定資産減価償却率"/>
        <xdr:cNvSpPr txBox="1"/>
      </xdr:nvSpPr>
      <xdr:spPr>
        <a:xfrm>
          <a:off x="3170564" y="105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193" name="n_2mainValue【体育館・プール】&#10;有形固定資産減価償却率"/>
        <xdr:cNvSpPr txBox="1"/>
      </xdr:nvSpPr>
      <xdr:spPr>
        <a:xfrm>
          <a:off x="2385704" y="1053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103976</xdr:rowOff>
    </xdr:from>
    <xdr:ext cx="405111" cy="259045"/>
    <xdr:sp macro="" textlink="">
      <xdr:nvSpPr>
        <xdr:cNvPr id="194" name="n_3mainValue【体育館・プール】&#10;有形固定資産減価償却率"/>
        <xdr:cNvSpPr txBox="1"/>
      </xdr:nvSpPr>
      <xdr:spPr>
        <a:xfrm>
          <a:off x="1611004" y="1049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6" name="テキスト ボックス 20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8" name="テキスト ボックス 20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2" name="テキスト ボックス 21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4" name="テキスト ボックス 21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18" name="直線コネクタ 217"/>
        <xdr:cNvCxnSpPr/>
      </xdr:nvCxnSpPr>
      <xdr:spPr>
        <a:xfrm flipV="1">
          <a:off x="9219565" y="920686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19" name="【体育館・プール】&#10;一人当たり面積最小値テキスト"/>
        <xdr:cNvSpPr txBox="1"/>
      </xdr:nvSpPr>
      <xdr:spPr>
        <a:xfrm>
          <a:off x="92583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0" name="直線コネクタ 219"/>
        <xdr:cNvCxnSpPr/>
      </xdr:nvCxnSpPr>
      <xdr:spPr>
        <a:xfrm>
          <a:off x="9154160" y="1058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21" name="【体育館・プール】&#10;一人当たり面積最大値テキスト"/>
        <xdr:cNvSpPr txBox="1"/>
      </xdr:nvSpPr>
      <xdr:spPr>
        <a:xfrm>
          <a:off x="9258300" y="898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22" name="直線コネクタ 221"/>
        <xdr:cNvCxnSpPr/>
      </xdr:nvCxnSpPr>
      <xdr:spPr>
        <a:xfrm>
          <a:off x="9154160" y="920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36847</xdr:rowOff>
    </xdr:from>
    <xdr:ext cx="469744" cy="259045"/>
    <xdr:sp macro="" textlink="">
      <xdr:nvSpPr>
        <xdr:cNvPr id="223" name="【体育館・プール】&#10;一人当たり面積平均値テキスト"/>
        <xdr:cNvSpPr txBox="1"/>
      </xdr:nvSpPr>
      <xdr:spPr>
        <a:xfrm>
          <a:off x="9258300" y="992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4" name="フローチャート: 判断 223"/>
        <xdr:cNvSpPr/>
      </xdr:nvSpPr>
      <xdr:spPr>
        <a:xfrm>
          <a:off x="9192260" y="1007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5" name="フローチャート: 判断 224"/>
        <xdr:cNvSpPr/>
      </xdr:nvSpPr>
      <xdr:spPr>
        <a:xfrm>
          <a:off x="84455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26" name="フローチャート: 判断 225"/>
        <xdr:cNvSpPr/>
      </xdr:nvSpPr>
      <xdr:spPr>
        <a:xfrm>
          <a:off x="7670800" y="10104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27" name="フローチャート: 判断 226"/>
        <xdr:cNvSpPr/>
      </xdr:nvSpPr>
      <xdr:spPr>
        <a:xfrm>
          <a:off x="687324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28" name="フローチャート: 判断 227"/>
        <xdr:cNvSpPr/>
      </xdr:nvSpPr>
      <xdr:spPr>
        <a:xfrm>
          <a:off x="60985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168275</xdr:rowOff>
    </xdr:from>
    <xdr:to>
      <xdr:col>55</xdr:col>
      <xdr:colOff>50800</xdr:colOff>
      <xdr:row>62</xdr:row>
      <xdr:rowOff>98425</xdr:rowOff>
    </xdr:to>
    <xdr:sp macro="" textlink="">
      <xdr:nvSpPr>
        <xdr:cNvPr id="234" name="楕円 233"/>
        <xdr:cNvSpPr/>
      </xdr:nvSpPr>
      <xdr:spPr>
        <a:xfrm>
          <a:off x="9192260" y="10394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146702</xdr:rowOff>
    </xdr:from>
    <xdr:ext cx="469744" cy="259045"/>
    <xdr:sp macro="" textlink="">
      <xdr:nvSpPr>
        <xdr:cNvPr id="235" name="【体育館・プール】&#10;一人当たり面積該当値テキスト"/>
        <xdr:cNvSpPr txBox="1"/>
      </xdr:nvSpPr>
      <xdr:spPr>
        <a:xfrm>
          <a:off x="9258300" y="1037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36" name="楕円 235"/>
        <xdr:cNvSpPr/>
      </xdr:nvSpPr>
      <xdr:spPr>
        <a:xfrm>
          <a:off x="8445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47625</xdr:rowOff>
    </xdr:from>
    <xdr:to>
      <xdr:col>55</xdr:col>
      <xdr:colOff>0</xdr:colOff>
      <xdr:row>62</xdr:row>
      <xdr:rowOff>57150</xdr:rowOff>
    </xdr:to>
    <xdr:cxnSp macro="">
      <xdr:nvCxnSpPr>
        <xdr:cNvPr id="237" name="直線コネクタ 236"/>
        <xdr:cNvCxnSpPr/>
      </xdr:nvCxnSpPr>
      <xdr:spPr>
        <a:xfrm flipV="1">
          <a:off x="8496300" y="10441305"/>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38" name="楕円 237"/>
        <xdr:cNvSpPr/>
      </xdr:nvSpPr>
      <xdr:spPr>
        <a:xfrm>
          <a:off x="7670800" y="1040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64770</xdr:rowOff>
    </xdr:to>
    <xdr:cxnSp macro="">
      <xdr:nvCxnSpPr>
        <xdr:cNvPr id="239" name="直線コネクタ 238"/>
        <xdr:cNvCxnSpPr/>
      </xdr:nvCxnSpPr>
      <xdr:spPr>
        <a:xfrm flipV="1">
          <a:off x="7713980" y="1045083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19685</xdr:rowOff>
    </xdr:from>
    <xdr:to>
      <xdr:col>41</xdr:col>
      <xdr:colOff>101600</xdr:colOff>
      <xdr:row>62</xdr:row>
      <xdr:rowOff>121285</xdr:rowOff>
    </xdr:to>
    <xdr:sp macro="" textlink="">
      <xdr:nvSpPr>
        <xdr:cNvPr id="240" name="楕円 239"/>
        <xdr:cNvSpPr/>
      </xdr:nvSpPr>
      <xdr:spPr>
        <a:xfrm>
          <a:off x="687324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64770</xdr:rowOff>
    </xdr:from>
    <xdr:to>
      <xdr:col>45</xdr:col>
      <xdr:colOff>177800</xdr:colOff>
      <xdr:row>62</xdr:row>
      <xdr:rowOff>70485</xdr:rowOff>
    </xdr:to>
    <xdr:cxnSp macro="">
      <xdr:nvCxnSpPr>
        <xdr:cNvPr id="241" name="直線コネクタ 240"/>
        <xdr:cNvCxnSpPr/>
      </xdr:nvCxnSpPr>
      <xdr:spPr>
        <a:xfrm flipV="1">
          <a:off x="6924040" y="1045845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4462</xdr:rowOff>
    </xdr:from>
    <xdr:ext cx="469744" cy="259045"/>
    <xdr:sp macro="" textlink="">
      <xdr:nvSpPr>
        <xdr:cNvPr id="242" name="n_1aveValue【体育館・プール】&#10;一人当たり面積"/>
        <xdr:cNvSpPr txBox="1"/>
      </xdr:nvSpPr>
      <xdr:spPr>
        <a:xfrm>
          <a:off x="8271587" y="989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164482</xdr:rowOff>
    </xdr:from>
    <xdr:ext cx="469744" cy="259045"/>
    <xdr:sp macro="" textlink="">
      <xdr:nvSpPr>
        <xdr:cNvPr id="243" name="n_2aveValue【体育館・プール】&#10;一人当たり面積"/>
        <xdr:cNvSpPr txBox="1"/>
      </xdr:nvSpPr>
      <xdr:spPr>
        <a:xfrm>
          <a:off x="7509587"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652</xdr:rowOff>
    </xdr:from>
    <xdr:ext cx="469744" cy="259045"/>
    <xdr:sp macro="" textlink="">
      <xdr:nvSpPr>
        <xdr:cNvPr id="244" name="n_3aveValue【体育館・プール】&#10;一人当たり面積"/>
        <xdr:cNvSpPr txBox="1"/>
      </xdr:nvSpPr>
      <xdr:spPr>
        <a:xfrm>
          <a:off x="6712027" y="98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45" name="n_4aveValue【体育館・プール】&#10;一人当たり面積"/>
        <xdr:cNvSpPr txBox="1"/>
      </xdr:nvSpPr>
      <xdr:spPr>
        <a:xfrm>
          <a:off x="59373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99077</xdr:rowOff>
    </xdr:from>
    <xdr:ext cx="469744" cy="259045"/>
    <xdr:sp macro="" textlink="">
      <xdr:nvSpPr>
        <xdr:cNvPr id="246" name="n_1mainValue【体育館・プール】&#10;一人当たり面積"/>
        <xdr:cNvSpPr txBox="1"/>
      </xdr:nvSpPr>
      <xdr:spPr>
        <a:xfrm>
          <a:off x="827158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47" name="n_2mainValue【体育館・プール】&#10;一人当たり面積"/>
        <xdr:cNvSpPr txBox="1"/>
      </xdr:nvSpPr>
      <xdr:spPr>
        <a:xfrm>
          <a:off x="750958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112412</xdr:rowOff>
    </xdr:from>
    <xdr:ext cx="469744" cy="259045"/>
    <xdr:sp macro="" textlink="">
      <xdr:nvSpPr>
        <xdr:cNvPr id="248" name="n_3mainValue【体育館・プール】&#10;一人当たり面積"/>
        <xdr:cNvSpPr txBox="1"/>
      </xdr:nvSpPr>
      <xdr:spPr>
        <a:xfrm>
          <a:off x="671202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73" name="直線コネクタ 272"/>
        <xdr:cNvCxnSpPr/>
      </xdr:nvCxnSpPr>
      <xdr:spPr>
        <a:xfrm flipV="1">
          <a:off x="4086225" y="131025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74" name="【福祉施設】&#10;有形固定資産減価償却率最小値テキスト"/>
        <xdr:cNvSpPr txBox="1"/>
      </xdr:nvSpPr>
      <xdr:spPr>
        <a:xfrm>
          <a:off x="412496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75" name="直線コネクタ 274"/>
        <xdr:cNvCxnSpPr/>
      </xdr:nvCxnSpPr>
      <xdr:spPr>
        <a:xfrm>
          <a:off x="4020820" y="1429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76" name="【福祉施設】&#10;有形固定資産減価償却率最大値テキスト"/>
        <xdr:cNvSpPr txBox="1"/>
      </xdr:nvSpPr>
      <xdr:spPr>
        <a:xfrm>
          <a:off x="4124960"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77" name="直線コネクタ 276"/>
        <xdr:cNvCxnSpPr/>
      </xdr:nvCxnSpPr>
      <xdr:spPr>
        <a:xfrm>
          <a:off x="402082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78" name="【福祉施設】&#10;有形固定資産減価償却率平均値テキスト"/>
        <xdr:cNvSpPr txBox="1"/>
      </xdr:nvSpPr>
      <xdr:spPr>
        <a:xfrm>
          <a:off x="4124960" y="136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9" name="フローチャート: 判断 278"/>
        <xdr:cNvSpPr/>
      </xdr:nvSpPr>
      <xdr:spPr>
        <a:xfrm>
          <a:off x="403606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0" name="フローチャート: 判断 279"/>
        <xdr:cNvSpPr/>
      </xdr:nvSpPr>
      <xdr:spPr>
        <a:xfrm>
          <a:off x="3312160" y="137814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81" name="フローチャート: 判断 280"/>
        <xdr:cNvSpPr/>
      </xdr:nvSpPr>
      <xdr:spPr>
        <a:xfrm>
          <a:off x="2514600" y="13733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82" name="フローチャート: 判断 281"/>
        <xdr:cNvSpPr/>
      </xdr:nvSpPr>
      <xdr:spPr>
        <a:xfrm>
          <a:off x="173990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3" name="フローチャート: 判断 282"/>
        <xdr:cNvSpPr/>
      </xdr:nvSpPr>
      <xdr:spPr>
        <a:xfrm>
          <a:off x="965200" y="1357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289" name="楕円 288"/>
        <xdr:cNvSpPr/>
      </xdr:nvSpPr>
      <xdr:spPr>
        <a:xfrm>
          <a:off x="4036060" y="14019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290" name="【福祉施設】&#10;有形固定資産減価償却率該当値テキスト"/>
        <xdr:cNvSpPr txBox="1"/>
      </xdr:nvSpPr>
      <xdr:spPr>
        <a:xfrm>
          <a:off x="4124960" y="1399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291" name="楕円 290"/>
        <xdr:cNvSpPr/>
      </xdr:nvSpPr>
      <xdr:spPr>
        <a:xfrm>
          <a:off x="3312160" y="1401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83</xdr:row>
      <xdr:rowOff>156211</xdr:rowOff>
    </xdr:to>
    <xdr:cxnSp macro="">
      <xdr:nvCxnSpPr>
        <xdr:cNvPr id="292" name="直線コネクタ 291"/>
        <xdr:cNvCxnSpPr/>
      </xdr:nvCxnSpPr>
      <xdr:spPr>
        <a:xfrm>
          <a:off x="3355340" y="14066520"/>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293" name="楕円 292"/>
        <xdr:cNvSpPr/>
      </xdr:nvSpPr>
      <xdr:spPr>
        <a:xfrm>
          <a:off x="251460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83</xdr:row>
      <xdr:rowOff>152400</xdr:rowOff>
    </xdr:to>
    <xdr:cxnSp macro="">
      <xdr:nvCxnSpPr>
        <xdr:cNvPr id="294" name="直線コネクタ 293"/>
        <xdr:cNvCxnSpPr/>
      </xdr:nvCxnSpPr>
      <xdr:spPr>
        <a:xfrm>
          <a:off x="2565400" y="1404747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95" name="楕円 294"/>
        <xdr:cNvSpPr/>
      </xdr:nvSpPr>
      <xdr:spPr>
        <a:xfrm>
          <a:off x="17399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133350</xdr:rowOff>
    </xdr:to>
    <xdr:cxnSp macro="">
      <xdr:nvCxnSpPr>
        <xdr:cNvPr id="296" name="直線コネクタ 295"/>
        <xdr:cNvCxnSpPr/>
      </xdr:nvCxnSpPr>
      <xdr:spPr>
        <a:xfrm>
          <a:off x="1790700" y="1402842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297" name="n_1aveValue【福祉施設】&#10;有形固定資産減価償却率"/>
        <xdr:cNvSpPr txBox="1"/>
      </xdr:nvSpPr>
      <xdr:spPr>
        <a:xfrm>
          <a:off x="317056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298" name="n_2aveValue【福祉施設】&#10;有形固定資産減価償却率"/>
        <xdr:cNvSpPr txBox="1"/>
      </xdr:nvSpPr>
      <xdr:spPr>
        <a:xfrm>
          <a:off x="238570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99" name="n_3aveValue【福祉施設】&#10;有形固定資産減価償却率"/>
        <xdr:cNvSpPr txBox="1"/>
      </xdr:nvSpPr>
      <xdr:spPr>
        <a:xfrm>
          <a:off x="16110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00" name="n_4aveValue【福祉施設】&#10;有形固定資産減価償却率"/>
        <xdr:cNvSpPr txBox="1"/>
      </xdr:nvSpPr>
      <xdr:spPr>
        <a:xfrm>
          <a:off x="83630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301" name="n_1mainValue【福祉施設】&#10;有形固定資産減価償却率"/>
        <xdr:cNvSpPr txBox="1"/>
      </xdr:nvSpPr>
      <xdr:spPr>
        <a:xfrm>
          <a:off x="317056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302" name="n_2mainValue【福祉施設】&#10;有形固定資産減価償却率"/>
        <xdr:cNvSpPr txBox="1"/>
      </xdr:nvSpPr>
      <xdr:spPr>
        <a:xfrm>
          <a:off x="2385704" y="1408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303" name="n_3mainValue【福祉施設】&#10;有形固定資産減価償却率"/>
        <xdr:cNvSpPr txBox="1"/>
      </xdr:nvSpPr>
      <xdr:spPr>
        <a:xfrm>
          <a:off x="161100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27" name="直線コネクタ 326"/>
        <xdr:cNvCxnSpPr/>
      </xdr:nvCxnSpPr>
      <xdr:spPr>
        <a:xfrm flipV="1">
          <a:off x="9219565" y="13018769"/>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28" name="【福祉施設】&#10;一人当たり面積最小値テキスト"/>
        <xdr:cNvSpPr txBox="1"/>
      </xdr:nvSpPr>
      <xdr:spPr>
        <a:xfrm>
          <a:off x="92583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29" name="直線コネクタ 328"/>
        <xdr:cNvCxnSpPr/>
      </xdr:nvCxnSpPr>
      <xdr:spPr>
        <a:xfrm>
          <a:off x="9154160" y="1444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30" name="【福祉施設】&#10;一人当たり面積最大値テキスト"/>
        <xdr:cNvSpPr txBox="1"/>
      </xdr:nvSpPr>
      <xdr:spPr>
        <a:xfrm>
          <a:off x="9258300" y="127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31" name="直線コネクタ 330"/>
        <xdr:cNvCxnSpPr/>
      </xdr:nvCxnSpPr>
      <xdr:spPr>
        <a:xfrm>
          <a:off x="9154160" y="13018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32" name="【福祉施設】&#10;一人当たり面積平均値テキスト"/>
        <xdr:cNvSpPr txBox="1"/>
      </xdr:nvSpPr>
      <xdr:spPr>
        <a:xfrm>
          <a:off x="9258300" y="1387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33" name="フローチャート: 判断 332"/>
        <xdr:cNvSpPr/>
      </xdr:nvSpPr>
      <xdr:spPr>
        <a:xfrm>
          <a:off x="919226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34" name="フローチャート: 判断 333"/>
        <xdr:cNvSpPr/>
      </xdr:nvSpPr>
      <xdr:spPr>
        <a:xfrm>
          <a:off x="844550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35" name="フローチャート: 判断 334"/>
        <xdr:cNvSpPr/>
      </xdr:nvSpPr>
      <xdr:spPr>
        <a:xfrm>
          <a:off x="7670800" y="14038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36" name="フローチャート: 判断 335"/>
        <xdr:cNvSpPr/>
      </xdr:nvSpPr>
      <xdr:spPr>
        <a:xfrm>
          <a:off x="6873240" y="14000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37" name="フローチャート: 判断 336"/>
        <xdr:cNvSpPr/>
      </xdr:nvSpPr>
      <xdr:spPr>
        <a:xfrm>
          <a:off x="60985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43" name="楕円 342"/>
        <xdr:cNvSpPr/>
      </xdr:nvSpPr>
      <xdr:spPr>
        <a:xfrm>
          <a:off x="9192260" y="142252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121938</xdr:rowOff>
    </xdr:from>
    <xdr:ext cx="469744" cy="259045"/>
    <xdr:sp macro="" textlink="">
      <xdr:nvSpPr>
        <xdr:cNvPr id="344" name="【福祉施設】&#10;一人当たり面積該当値テキスト"/>
        <xdr:cNvSpPr txBox="1"/>
      </xdr:nvSpPr>
      <xdr:spPr>
        <a:xfrm>
          <a:off x="9258300" y="142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151130</xdr:rowOff>
    </xdr:from>
    <xdr:to>
      <xdr:col>50</xdr:col>
      <xdr:colOff>165100</xdr:colOff>
      <xdr:row>85</xdr:row>
      <xdr:rowOff>81280</xdr:rowOff>
    </xdr:to>
    <xdr:sp macro="" textlink="">
      <xdr:nvSpPr>
        <xdr:cNvPr id="345" name="楕円 344"/>
        <xdr:cNvSpPr/>
      </xdr:nvSpPr>
      <xdr:spPr>
        <a:xfrm>
          <a:off x="8445500" y="1423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22861</xdr:rowOff>
    </xdr:from>
    <xdr:to>
      <xdr:col>55</xdr:col>
      <xdr:colOff>0</xdr:colOff>
      <xdr:row>85</xdr:row>
      <xdr:rowOff>30480</xdr:rowOff>
    </xdr:to>
    <xdr:cxnSp macro="">
      <xdr:nvCxnSpPr>
        <xdr:cNvPr id="346" name="直線コネクタ 345"/>
        <xdr:cNvCxnSpPr/>
      </xdr:nvCxnSpPr>
      <xdr:spPr>
        <a:xfrm flipV="1">
          <a:off x="8496300" y="14272261"/>
          <a:ext cx="723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154939</xdr:rowOff>
    </xdr:from>
    <xdr:to>
      <xdr:col>46</xdr:col>
      <xdr:colOff>38100</xdr:colOff>
      <xdr:row>85</xdr:row>
      <xdr:rowOff>85089</xdr:rowOff>
    </xdr:to>
    <xdr:sp macro="" textlink="">
      <xdr:nvSpPr>
        <xdr:cNvPr id="347" name="楕円 346"/>
        <xdr:cNvSpPr/>
      </xdr:nvSpPr>
      <xdr:spPr>
        <a:xfrm>
          <a:off x="7670800" y="14236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30480</xdr:rowOff>
    </xdr:from>
    <xdr:to>
      <xdr:col>50</xdr:col>
      <xdr:colOff>114300</xdr:colOff>
      <xdr:row>85</xdr:row>
      <xdr:rowOff>34289</xdr:rowOff>
    </xdr:to>
    <xdr:cxnSp macro="">
      <xdr:nvCxnSpPr>
        <xdr:cNvPr id="348" name="直線コネクタ 347"/>
        <xdr:cNvCxnSpPr/>
      </xdr:nvCxnSpPr>
      <xdr:spPr>
        <a:xfrm flipV="1">
          <a:off x="7713980" y="1427988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158750</xdr:rowOff>
    </xdr:from>
    <xdr:to>
      <xdr:col>41</xdr:col>
      <xdr:colOff>101600</xdr:colOff>
      <xdr:row>85</xdr:row>
      <xdr:rowOff>88900</xdr:rowOff>
    </xdr:to>
    <xdr:sp macro="" textlink="">
      <xdr:nvSpPr>
        <xdr:cNvPr id="349" name="楕円 348"/>
        <xdr:cNvSpPr/>
      </xdr:nvSpPr>
      <xdr:spPr>
        <a:xfrm>
          <a:off x="6873240" y="1424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34289</xdr:rowOff>
    </xdr:from>
    <xdr:to>
      <xdr:col>45</xdr:col>
      <xdr:colOff>177800</xdr:colOff>
      <xdr:row>85</xdr:row>
      <xdr:rowOff>38100</xdr:rowOff>
    </xdr:to>
    <xdr:cxnSp macro="">
      <xdr:nvCxnSpPr>
        <xdr:cNvPr id="350" name="直線コネクタ 349"/>
        <xdr:cNvCxnSpPr/>
      </xdr:nvCxnSpPr>
      <xdr:spPr>
        <a:xfrm flipV="1">
          <a:off x="6924040" y="1428368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51" name="n_1aveValue【福祉施設】&#10;一人当たり面積"/>
        <xdr:cNvSpPr txBox="1"/>
      </xdr:nvSpPr>
      <xdr:spPr>
        <a:xfrm>
          <a:off x="8271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52" name="n_2aveValue【福祉施設】&#10;一人当たり面積"/>
        <xdr:cNvSpPr txBox="1"/>
      </xdr:nvSpPr>
      <xdr:spPr>
        <a:xfrm>
          <a:off x="750958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53" name="n_3aveValue【福祉施設】&#10;一人当たり面積"/>
        <xdr:cNvSpPr txBox="1"/>
      </xdr:nvSpPr>
      <xdr:spPr>
        <a:xfrm>
          <a:off x="671202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54" name="n_4aveValue【福祉施設】&#10;一人当たり面積"/>
        <xdr:cNvSpPr txBox="1"/>
      </xdr:nvSpPr>
      <xdr:spPr>
        <a:xfrm>
          <a:off x="593732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72407</xdr:rowOff>
    </xdr:from>
    <xdr:ext cx="469744" cy="259045"/>
    <xdr:sp macro="" textlink="">
      <xdr:nvSpPr>
        <xdr:cNvPr id="355" name="n_1mainValue【福祉施設】&#10;一人当たり面積"/>
        <xdr:cNvSpPr txBox="1"/>
      </xdr:nvSpPr>
      <xdr:spPr>
        <a:xfrm>
          <a:off x="827158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76216</xdr:rowOff>
    </xdr:from>
    <xdr:ext cx="469744" cy="259045"/>
    <xdr:sp macro="" textlink="">
      <xdr:nvSpPr>
        <xdr:cNvPr id="356" name="n_2mainValue【福祉施設】&#10;一人当たり面積"/>
        <xdr:cNvSpPr txBox="1"/>
      </xdr:nvSpPr>
      <xdr:spPr>
        <a:xfrm>
          <a:off x="750958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80027</xdr:rowOff>
    </xdr:from>
    <xdr:ext cx="469744" cy="259045"/>
    <xdr:sp macro="" textlink="">
      <xdr:nvSpPr>
        <xdr:cNvPr id="357" name="n_3mainValue【福祉施設】&#10;一人当たり面積"/>
        <xdr:cNvSpPr txBox="1"/>
      </xdr:nvSpPr>
      <xdr:spPr>
        <a:xfrm>
          <a:off x="67120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8" name="テキスト ボックス 377"/>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1" name="直線コネクタ 380"/>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2" name="【市民会館】&#10;有形固定資産減価償却率最小値テキスト"/>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3" name="直線コネクタ 382"/>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4" name="【市民会館】&#10;有形固定資産減価償却率最大値テキスト"/>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5" name="直線コネクタ 384"/>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86" name="【市民会館】&#10;有形固定資産減価償却率平均値テキスト"/>
        <xdr:cNvSpPr txBox="1"/>
      </xdr:nvSpPr>
      <xdr:spPr>
        <a:xfrm>
          <a:off x="4124960" y="17185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7" name="フローチャート: 判断 386"/>
        <xdr:cNvSpPr/>
      </xdr:nvSpPr>
      <xdr:spPr>
        <a:xfrm>
          <a:off x="403606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388" name="フローチャート: 判断 387"/>
        <xdr:cNvSpPr/>
      </xdr:nvSpPr>
      <xdr:spPr>
        <a:xfrm>
          <a:off x="3312160" y="17372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389" name="フローチャート: 判断 388"/>
        <xdr:cNvSpPr/>
      </xdr:nvSpPr>
      <xdr:spPr>
        <a:xfrm>
          <a:off x="2514600" y="1732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390" name="フローチャート: 判断 389"/>
        <xdr:cNvSpPr/>
      </xdr:nvSpPr>
      <xdr:spPr>
        <a:xfrm>
          <a:off x="1739900" y="17385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1" name="フローチャート: 判断 390"/>
        <xdr:cNvSpPr/>
      </xdr:nvSpPr>
      <xdr:spPr>
        <a:xfrm>
          <a:off x="965200" y="17317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170180</xdr:rowOff>
    </xdr:from>
    <xdr:to>
      <xdr:col>24</xdr:col>
      <xdr:colOff>114300</xdr:colOff>
      <xdr:row>105</xdr:row>
      <xdr:rowOff>100330</xdr:rowOff>
    </xdr:to>
    <xdr:sp macro="" textlink="">
      <xdr:nvSpPr>
        <xdr:cNvPr id="397" name="楕円 396"/>
        <xdr:cNvSpPr/>
      </xdr:nvSpPr>
      <xdr:spPr>
        <a:xfrm>
          <a:off x="4036060" y="1760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148607</xdr:rowOff>
    </xdr:from>
    <xdr:ext cx="405111" cy="259045"/>
    <xdr:sp macro="" textlink="">
      <xdr:nvSpPr>
        <xdr:cNvPr id="398" name="【市民会館】&#10;有形固定資産減価償却率該当値テキスト"/>
        <xdr:cNvSpPr txBox="1"/>
      </xdr:nvSpPr>
      <xdr:spPr>
        <a:xfrm>
          <a:off x="4124960" y="1758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161289</xdr:rowOff>
    </xdr:from>
    <xdr:to>
      <xdr:col>20</xdr:col>
      <xdr:colOff>38100</xdr:colOff>
      <xdr:row>105</xdr:row>
      <xdr:rowOff>91439</xdr:rowOff>
    </xdr:to>
    <xdr:sp macro="" textlink="">
      <xdr:nvSpPr>
        <xdr:cNvPr id="399" name="楕円 398"/>
        <xdr:cNvSpPr/>
      </xdr:nvSpPr>
      <xdr:spPr>
        <a:xfrm>
          <a:off x="3312160" y="17595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40639</xdr:rowOff>
    </xdr:from>
    <xdr:to>
      <xdr:col>24</xdr:col>
      <xdr:colOff>63500</xdr:colOff>
      <xdr:row>105</xdr:row>
      <xdr:rowOff>49530</xdr:rowOff>
    </xdr:to>
    <xdr:cxnSp macro="">
      <xdr:nvCxnSpPr>
        <xdr:cNvPr id="400" name="直線コネクタ 399"/>
        <xdr:cNvCxnSpPr/>
      </xdr:nvCxnSpPr>
      <xdr:spPr>
        <a:xfrm>
          <a:off x="3355340" y="17642839"/>
          <a:ext cx="73152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142239</xdr:rowOff>
    </xdr:from>
    <xdr:to>
      <xdr:col>15</xdr:col>
      <xdr:colOff>101600</xdr:colOff>
      <xdr:row>105</xdr:row>
      <xdr:rowOff>72389</xdr:rowOff>
    </xdr:to>
    <xdr:sp macro="" textlink="">
      <xdr:nvSpPr>
        <xdr:cNvPr id="401" name="楕円 400"/>
        <xdr:cNvSpPr/>
      </xdr:nvSpPr>
      <xdr:spPr>
        <a:xfrm>
          <a:off x="2514600" y="1757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21589</xdr:rowOff>
    </xdr:from>
    <xdr:to>
      <xdr:col>19</xdr:col>
      <xdr:colOff>177800</xdr:colOff>
      <xdr:row>105</xdr:row>
      <xdr:rowOff>40639</xdr:rowOff>
    </xdr:to>
    <xdr:cxnSp macro="">
      <xdr:nvCxnSpPr>
        <xdr:cNvPr id="402" name="直線コネクタ 401"/>
        <xdr:cNvCxnSpPr/>
      </xdr:nvCxnSpPr>
      <xdr:spPr>
        <a:xfrm>
          <a:off x="2565400" y="17623789"/>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403" name="楕円 402"/>
        <xdr:cNvSpPr/>
      </xdr:nvSpPr>
      <xdr:spPr>
        <a:xfrm>
          <a:off x="1739900" y="175590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3811</xdr:rowOff>
    </xdr:from>
    <xdr:to>
      <xdr:col>15</xdr:col>
      <xdr:colOff>50800</xdr:colOff>
      <xdr:row>105</xdr:row>
      <xdr:rowOff>21589</xdr:rowOff>
    </xdr:to>
    <xdr:cxnSp macro="">
      <xdr:nvCxnSpPr>
        <xdr:cNvPr id="404" name="直線コネクタ 403"/>
        <xdr:cNvCxnSpPr/>
      </xdr:nvCxnSpPr>
      <xdr:spPr>
        <a:xfrm>
          <a:off x="1790700" y="17606011"/>
          <a:ext cx="7747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05" name="n_1aveValue【市民会館】&#10;有形固定資産減価償却率"/>
        <xdr:cNvSpPr txBox="1"/>
      </xdr:nvSpPr>
      <xdr:spPr>
        <a:xfrm>
          <a:off x="3170564" y="1715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06" name="n_2aveValue【市民会館】&#10;有形固定資産減価償却率"/>
        <xdr:cNvSpPr txBox="1"/>
      </xdr:nvSpPr>
      <xdr:spPr>
        <a:xfrm>
          <a:off x="2385704"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64788</xdr:rowOff>
    </xdr:from>
    <xdr:ext cx="405111" cy="259045"/>
    <xdr:sp macro="" textlink="">
      <xdr:nvSpPr>
        <xdr:cNvPr id="407" name="n_3aveValue【市民会館】&#10;有形固定資産減価償却率"/>
        <xdr:cNvSpPr txBox="1"/>
      </xdr:nvSpPr>
      <xdr:spPr>
        <a:xfrm>
          <a:off x="1611004" y="1716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8" name="n_4aveValue【市民会館】&#10;有形固定資産減価償却率"/>
        <xdr:cNvSpPr txBox="1"/>
      </xdr:nvSpPr>
      <xdr:spPr>
        <a:xfrm>
          <a:off x="836304" y="1710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82566</xdr:rowOff>
    </xdr:from>
    <xdr:ext cx="405111" cy="259045"/>
    <xdr:sp macro="" textlink="">
      <xdr:nvSpPr>
        <xdr:cNvPr id="409" name="n_1mainValue【市民会館】&#10;有形固定資産減価償却率"/>
        <xdr:cNvSpPr txBox="1"/>
      </xdr:nvSpPr>
      <xdr:spPr>
        <a:xfrm>
          <a:off x="317056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63516</xdr:rowOff>
    </xdr:from>
    <xdr:ext cx="405111" cy="259045"/>
    <xdr:sp macro="" textlink="">
      <xdr:nvSpPr>
        <xdr:cNvPr id="410" name="n_2mainValue【市民会館】&#10;有形固定資産減価償却率"/>
        <xdr:cNvSpPr txBox="1"/>
      </xdr:nvSpPr>
      <xdr:spPr>
        <a:xfrm>
          <a:off x="238570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11" name="n_3mainValue【市民会館】&#10;有形固定資産減価償却率"/>
        <xdr:cNvSpPr txBox="1"/>
      </xdr:nvSpPr>
      <xdr:spPr>
        <a:xfrm>
          <a:off x="161100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2" name="直線コネクタ 421"/>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3" name="テキスト ボックス 422"/>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4" name="直線コネクタ 423"/>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5" name="テキスト ボックス 424"/>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6" name="直線コネクタ 425"/>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7" name="テキスト ボックス 426"/>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8" name="直線コネクタ 427"/>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9" name="テキスト ボックス 428"/>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0" name="直線コネクタ 429"/>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1" name="テキスト ボックス 430"/>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2" name="直線コネクタ 431"/>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3" name="テキスト ボックス 432"/>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37" name="直線コネクタ 436"/>
        <xdr:cNvCxnSpPr/>
      </xdr:nvCxnSpPr>
      <xdr:spPr>
        <a:xfrm flipV="1">
          <a:off x="9219565" y="16882655"/>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38" name="【市民会館】&#10;一人当たり面積最小値テキスト"/>
        <xdr:cNvSpPr txBox="1"/>
      </xdr:nvSpPr>
      <xdr:spPr>
        <a:xfrm>
          <a:off x="925830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39" name="直線コネクタ 438"/>
        <xdr:cNvCxnSpPr/>
      </xdr:nvCxnSpPr>
      <xdr:spPr>
        <a:xfrm>
          <a:off x="915416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40" name="【市民会館】&#10;一人当たり面積最大値テキスト"/>
        <xdr:cNvSpPr txBox="1"/>
      </xdr:nvSpPr>
      <xdr:spPr>
        <a:xfrm>
          <a:off x="925830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41" name="直線コネクタ 440"/>
        <xdr:cNvCxnSpPr/>
      </xdr:nvCxnSpPr>
      <xdr:spPr>
        <a:xfrm>
          <a:off x="915416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160945</xdr:rowOff>
    </xdr:from>
    <xdr:ext cx="469744" cy="259045"/>
    <xdr:sp macro="" textlink="">
      <xdr:nvSpPr>
        <xdr:cNvPr id="442" name="【市民会館】&#10;一人当たり面積平均値テキスト"/>
        <xdr:cNvSpPr txBox="1"/>
      </xdr:nvSpPr>
      <xdr:spPr>
        <a:xfrm>
          <a:off x="9258300" y="17595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43" name="フローチャート: 判断 442"/>
        <xdr:cNvSpPr/>
      </xdr:nvSpPr>
      <xdr:spPr>
        <a:xfrm>
          <a:off x="9192260" y="17740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44" name="フローチャート: 判断 443"/>
        <xdr:cNvSpPr/>
      </xdr:nvSpPr>
      <xdr:spPr>
        <a:xfrm>
          <a:off x="8445500" y="17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45" name="フローチャート: 判断 444"/>
        <xdr:cNvSpPr/>
      </xdr:nvSpPr>
      <xdr:spPr>
        <a:xfrm>
          <a:off x="7670800" y="178050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46" name="フローチャート: 判断 445"/>
        <xdr:cNvSpPr/>
      </xdr:nvSpPr>
      <xdr:spPr>
        <a:xfrm>
          <a:off x="6873240" y="1778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47" name="フローチャート: 判断 446"/>
        <xdr:cNvSpPr/>
      </xdr:nvSpPr>
      <xdr:spPr>
        <a:xfrm>
          <a:off x="60985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164193</xdr:rowOff>
    </xdr:from>
    <xdr:to>
      <xdr:col>55</xdr:col>
      <xdr:colOff>50800</xdr:colOff>
      <xdr:row>106</xdr:row>
      <xdr:rowOff>94343</xdr:rowOff>
    </xdr:to>
    <xdr:sp macro="" textlink="">
      <xdr:nvSpPr>
        <xdr:cNvPr id="453" name="楕円 452"/>
        <xdr:cNvSpPr/>
      </xdr:nvSpPr>
      <xdr:spPr>
        <a:xfrm>
          <a:off x="9192260" y="177663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142620</xdr:rowOff>
    </xdr:from>
    <xdr:ext cx="469744" cy="259045"/>
    <xdr:sp macro="" textlink="">
      <xdr:nvSpPr>
        <xdr:cNvPr id="454" name="【市民会館】&#10;一人当たり面積該当値テキスト"/>
        <xdr:cNvSpPr txBox="1"/>
      </xdr:nvSpPr>
      <xdr:spPr>
        <a:xfrm>
          <a:off x="9258300" y="1774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5806</xdr:rowOff>
    </xdr:from>
    <xdr:to>
      <xdr:col>50</xdr:col>
      <xdr:colOff>165100</xdr:colOff>
      <xdr:row>106</xdr:row>
      <xdr:rowOff>107406</xdr:rowOff>
    </xdr:to>
    <xdr:sp macro="" textlink="">
      <xdr:nvSpPr>
        <xdr:cNvPr id="455" name="楕円 454"/>
        <xdr:cNvSpPr/>
      </xdr:nvSpPr>
      <xdr:spPr>
        <a:xfrm>
          <a:off x="8445500" y="177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43543</xdr:rowOff>
    </xdr:from>
    <xdr:to>
      <xdr:col>55</xdr:col>
      <xdr:colOff>0</xdr:colOff>
      <xdr:row>106</xdr:row>
      <xdr:rowOff>56606</xdr:rowOff>
    </xdr:to>
    <xdr:cxnSp macro="">
      <xdr:nvCxnSpPr>
        <xdr:cNvPr id="456" name="直線コネクタ 455"/>
        <xdr:cNvCxnSpPr/>
      </xdr:nvCxnSpPr>
      <xdr:spPr>
        <a:xfrm flipV="1">
          <a:off x="8496300" y="17813383"/>
          <a:ext cx="723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15602</xdr:rowOff>
    </xdr:from>
    <xdr:to>
      <xdr:col>46</xdr:col>
      <xdr:colOff>38100</xdr:colOff>
      <xdr:row>106</xdr:row>
      <xdr:rowOff>117202</xdr:rowOff>
    </xdr:to>
    <xdr:sp macro="" textlink="">
      <xdr:nvSpPr>
        <xdr:cNvPr id="457" name="楕円 456"/>
        <xdr:cNvSpPr/>
      </xdr:nvSpPr>
      <xdr:spPr>
        <a:xfrm>
          <a:off x="7670800" y="17785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56606</xdr:rowOff>
    </xdr:from>
    <xdr:to>
      <xdr:col>50</xdr:col>
      <xdr:colOff>114300</xdr:colOff>
      <xdr:row>106</xdr:row>
      <xdr:rowOff>66402</xdr:rowOff>
    </xdr:to>
    <xdr:cxnSp macro="">
      <xdr:nvCxnSpPr>
        <xdr:cNvPr id="458" name="直線コネクタ 457"/>
        <xdr:cNvCxnSpPr/>
      </xdr:nvCxnSpPr>
      <xdr:spPr>
        <a:xfrm flipV="1">
          <a:off x="7713980" y="17826446"/>
          <a:ext cx="7823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38463</xdr:rowOff>
    </xdr:from>
    <xdr:to>
      <xdr:col>41</xdr:col>
      <xdr:colOff>101600</xdr:colOff>
      <xdr:row>106</xdr:row>
      <xdr:rowOff>140063</xdr:rowOff>
    </xdr:to>
    <xdr:sp macro="" textlink="">
      <xdr:nvSpPr>
        <xdr:cNvPr id="459" name="楕円 458"/>
        <xdr:cNvSpPr/>
      </xdr:nvSpPr>
      <xdr:spPr>
        <a:xfrm>
          <a:off x="6873240" y="178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66402</xdr:rowOff>
    </xdr:from>
    <xdr:to>
      <xdr:col>45</xdr:col>
      <xdr:colOff>177800</xdr:colOff>
      <xdr:row>106</xdr:row>
      <xdr:rowOff>89263</xdr:rowOff>
    </xdr:to>
    <xdr:cxnSp macro="">
      <xdr:nvCxnSpPr>
        <xdr:cNvPr id="460" name="直線コネクタ 459"/>
        <xdr:cNvCxnSpPr/>
      </xdr:nvCxnSpPr>
      <xdr:spPr>
        <a:xfrm flipV="1">
          <a:off x="6924040" y="17836242"/>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121393</xdr:rowOff>
    </xdr:from>
    <xdr:ext cx="469744" cy="259045"/>
    <xdr:sp macro="" textlink="">
      <xdr:nvSpPr>
        <xdr:cNvPr id="461" name="n_1aveValue【市民会館】&#10;一人当たり面積"/>
        <xdr:cNvSpPr txBox="1"/>
      </xdr:nvSpPr>
      <xdr:spPr>
        <a:xfrm>
          <a:off x="8271587" y="1789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462" name="n_2aveValue【市民会館】&#10;一人当たり面積"/>
        <xdr:cNvSpPr txBox="1"/>
      </xdr:nvSpPr>
      <xdr:spPr>
        <a:xfrm>
          <a:off x="7509587" y="1789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463" name="n_3aveValue【市民会館】&#10;一人当たり面積"/>
        <xdr:cNvSpPr txBox="1"/>
      </xdr:nvSpPr>
      <xdr:spPr>
        <a:xfrm>
          <a:off x="6712027" y="175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64" name="n_4aveValue【市民会館】&#10;一人当たり面積"/>
        <xdr:cNvSpPr txBox="1"/>
      </xdr:nvSpPr>
      <xdr:spPr>
        <a:xfrm>
          <a:off x="593732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123933</xdr:rowOff>
    </xdr:from>
    <xdr:ext cx="469744" cy="259045"/>
    <xdr:sp macro="" textlink="">
      <xdr:nvSpPr>
        <xdr:cNvPr id="465" name="n_1mainValue【市民会館】&#10;一人当たり面積"/>
        <xdr:cNvSpPr txBox="1"/>
      </xdr:nvSpPr>
      <xdr:spPr>
        <a:xfrm>
          <a:off x="8271587" y="175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133729</xdr:rowOff>
    </xdr:from>
    <xdr:ext cx="469744" cy="259045"/>
    <xdr:sp macro="" textlink="">
      <xdr:nvSpPr>
        <xdr:cNvPr id="466" name="n_2mainValue【市民会館】&#10;一人当たり面積"/>
        <xdr:cNvSpPr txBox="1"/>
      </xdr:nvSpPr>
      <xdr:spPr>
        <a:xfrm>
          <a:off x="750958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131190</xdr:rowOff>
    </xdr:from>
    <xdr:ext cx="469744" cy="259045"/>
    <xdr:sp macro="" textlink="">
      <xdr:nvSpPr>
        <xdr:cNvPr id="467" name="n_3mainValue【市民会館】&#10;一人当たり面積"/>
        <xdr:cNvSpPr txBox="1"/>
      </xdr:nvSpPr>
      <xdr:spPr>
        <a:xfrm>
          <a:off x="6712027" y="179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493" name="直線コネクタ 492"/>
        <xdr:cNvCxnSpPr/>
      </xdr:nvCxnSpPr>
      <xdr:spPr>
        <a:xfrm flipV="1">
          <a:off x="14375764" y="558546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494" name="【一般廃棄物処理施設】&#10;有形固定資産減価償却率最小値テキスト"/>
        <xdr:cNvSpPr txBox="1"/>
      </xdr:nvSpPr>
      <xdr:spPr>
        <a:xfrm>
          <a:off x="14414500" y="707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95" name="直線コネクタ 494"/>
        <xdr:cNvCxnSpPr/>
      </xdr:nvCxnSpPr>
      <xdr:spPr>
        <a:xfrm>
          <a:off x="14287500" y="7066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496" name="【一般廃棄物処理施設】&#10;有形固定資産減価償却率最大値テキスト"/>
        <xdr:cNvSpPr txBox="1"/>
      </xdr:nvSpPr>
      <xdr:spPr>
        <a:xfrm>
          <a:off x="14414500" y="5364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97" name="直線コネクタ 496"/>
        <xdr:cNvCxnSpPr/>
      </xdr:nvCxnSpPr>
      <xdr:spPr>
        <a:xfrm>
          <a:off x="14287500" y="558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498" name="【一般廃棄物処理施設】&#10;有形固定資産減価償却率平均値テキスト"/>
        <xdr:cNvSpPr txBox="1"/>
      </xdr:nvSpPr>
      <xdr:spPr>
        <a:xfrm>
          <a:off x="14414500" y="6348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499" name="フローチャート: 判断 498"/>
        <xdr:cNvSpPr/>
      </xdr:nvSpPr>
      <xdr:spPr>
        <a:xfrm>
          <a:off x="14325600" y="64936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00" name="フローチャート: 判断 499"/>
        <xdr:cNvSpPr/>
      </xdr:nvSpPr>
      <xdr:spPr>
        <a:xfrm>
          <a:off x="13578840" y="6462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01" name="フローチャート: 判断 500"/>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02" name="フローチャート: 判断 501"/>
        <xdr:cNvSpPr/>
      </xdr:nvSpPr>
      <xdr:spPr>
        <a:xfrm>
          <a:off x="12029440" y="633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03" name="フローチャート: 判断 502"/>
        <xdr:cNvSpPr/>
      </xdr:nvSpPr>
      <xdr:spPr>
        <a:xfrm>
          <a:off x="1123188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74385</xdr:rowOff>
    </xdr:from>
    <xdr:to>
      <xdr:col>85</xdr:col>
      <xdr:colOff>177800</xdr:colOff>
      <xdr:row>40</xdr:row>
      <xdr:rowOff>4535</xdr:rowOff>
    </xdr:to>
    <xdr:sp macro="" textlink="">
      <xdr:nvSpPr>
        <xdr:cNvPr id="509" name="楕円 508"/>
        <xdr:cNvSpPr/>
      </xdr:nvSpPr>
      <xdr:spPr>
        <a:xfrm>
          <a:off x="14325600" y="66123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52812</xdr:rowOff>
    </xdr:from>
    <xdr:ext cx="405111" cy="259045"/>
    <xdr:sp macro="" textlink="">
      <xdr:nvSpPr>
        <xdr:cNvPr id="510" name="【一般廃棄物処理施設】&#10;有形固定資産減価償却率該当値テキスト"/>
        <xdr:cNvSpPr txBox="1"/>
      </xdr:nvSpPr>
      <xdr:spPr>
        <a:xfrm>
          <a:off x="14414500" y="659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107043</xdr:rowOff>
    </xdr:from>
    <xdr:to>
      <xdr:col>81</xdr:col>
      <xdr:colOff>101600</xdr:colOff>
      <xdr:row>40</xdr:row>
      <xdr:rowOff>37193</xdr:rowOff>
    </xdr:to>
    <xdr:sp macro="" textlink="">
      <xdr:nvSpPr>
        <xdr:cNvPr id="511" name="楕円 510"/>
        <xdr:cNvSpPr/>
      </xdr:nvSpPr>
      <xdr:spPr>
        <a:xfrm>
          <a:off x="13578840" y="6645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125185</xdr:rowOff>
    </xdr:from>
    <xdr:to>
      <xdr:col>85</xdr:col>
      <xdr:colOff>127000</xdr:colOff>
      <xdr:row>39</xdr:row>
      <xdr:rowOff>157843</xdr:rowOff>
    </xdr:to>
    <xdr:cxnSp macro="">
      <xdr:nvCxnSpPr>
        <xdr:cNvPr id="512" name="直線コネクタ 511"/>
        <xdr:cNvCxnSpPr/>
      </xdr:nvCxnSpPr>
      <xdr:spPr>
        <a:xfrm flipV="1">
          <a:off x="13629640" y="6663145"/>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67854</xdr:rowOff>
    </xdr:from>
    <xdr:to>
      <xdr:col>76</xdr:col>
      <xdr:colOff>165100</xdr:colOff>
      <xdr:row>39</xdr:row>
      <xdr:rowOff>169454</xdr:rowOff>
    </xdr:to>
    <xdr:sp macro="" textlink="">
      <xdr:nvSpPr>
        <xdr:cNvPr id="513" name="楕円 512"/>
        <xdr:cNvSpPr/>
      </xdr:nvSpPr>
      <xdr:spPr>
        <a:xfrm>
          <a:off x="12804140" y="66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118654</xdr:rowOff>
    </xdr:from>
    <xdr:to>
      <xdr:col>81</xdr:col>
      <xdr:colOff>50800</xdr:colOff>
      <xdr:row>39</xdr:row>
      <xdr:rowOff>157843</xdr:rowOff>
    </xdr:to>
    <xdr:cxnSp macro="">
      <xdr:nvCxnSpPr>
        <xdr:cNvPr id="514" name="直線コネクタ 513"/>
        <xdr:cNvCxnSpPr/>
      </xdr:nvCxnSpPr>
      <xdr:spPr>
        <a:xfrm>
          <a:off x="12854940" y="6656614"/>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28666</xdr:rowOff>
    </xdr:from>
    <xdr:to>
      <xdr:col>72</xdr:col>
      <xdr:colOff>38100</xdr:colOff>
      <xdr:row>39</xdr:row>
      <xdr:rowOff>130266</xdr:rowOff>
    </xdr:to>
    <xdr:sp macro="" textlink="">
      <xdr:nvSpPr>
        <xdr:cNvPr id="515" name="楕円 514"/>
        <xdr:cNvSpPr/>
      </xdr:nvSpPr>
      <xdr:spPr>
        <a:xfrm>
          <a:off x="12029440" y="65666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118654</xdr:rowOff>
    </xdr:to>
    <xdr:cxnSp macro="">
      <xdr:nvCxnSpPr>
        <xdr:cNvPr id="516" name="直線コネクタ 515"/>
        <xdr:cNvCxnSpPr/>
      </xdr:nvCxnSpPr>
      <xdr:spPr>
        <a:xfrm>
          <a:off x="12072620" y="6617426"/>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17" name="n_1aveValue【一般廃棄物処理施設】&#10;有形固定資産減価償却率"/>
        <xdr:cNvSpPr txBox="1"/>
      </xdr:nvSpPr>
      <xdr:spPr>
        <a:xfrm>
          <a:off x="13437244" y="624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18" name="n_2aveValue【一般廃棄物処理施設】&#10;有形固定資産減価償却率"/>
        <xdr:cNvSpPr txBox="1"/>
      </xdr:nvSpPr>
      <xdr:spPr>
        <a:xfrm>
          <a:off x="12675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19" name="n_3aveValue【一般廃棄物処理施設】&#10;有形固定資産減価償却率"/>
        <xdr:cNvSpPr txBox="1"/>
      </xdr:nvSpPr>
      <xdr:spPr>
        <a:xfrm>
          <a:off x="119005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20" name="n_4aveValue【一般廃棄物処理施設】&#10;有形固定資産減価償却率"/>
        <xdr:cNvSpPr txBox="1"/>
      </xdr:nvSpPr>
      <xdr:spPr>
        <a:xfrm>
          <a:off x="1110298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28320</xdr:rowOff>
    </xdr:from>
    <xdr:ext cx="405111" cy="259045"/>
    <xdr:sp macro="" textlink="">
      <xdr:nvSpPr>
        <xdr:cNvPr id="521" name="n_1mainValue【一般廃棄物処理施設】&#10;有形固定資産減価償却率"/>
        <xdr:cNvSpPr txBox="1"/>
      </xdr:nvSpPr>
      <xdr:spPr>
        <a:xfrm>
          <a:off x="13437244" y="673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160581</xdr:rowOff>
    </xdr:from>
    <xdr:ext cx="405111" cy="259045"/>
    <xdr:sp macro="" textlink="">
      <xdr:nvSpPr>
        <xdr:cNvPr id="522" name="n_2mainValue【一般廃棄物処理施設】&#10;有形固定資産減価償却率"/>
        <xdr:cNvSpPr txBox="1"/>
      </xdr:nvSpPr>
      <xdr:spPr>
        <a:xfrm>
          <a:off x="12675244" y="66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523" name="n_3mainValue【一般廃棄物処理施設】&#10;有形固定資産減価償却率"/>
        <xdr:cNvSpPr txBox="1"/>
      </xdr:nvSpPr>
      <xdr:spPr>
        <a:xfrm>
          <a:off x="119005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7" name="テキスト ボックス 536"/>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45" name="直線コネクタ 544"/>
        <xdr:cNvCxnSpPr/>
      </xdr:nvCxnSpPr>
      <xdr:spPr>
        <a:xfrm flipV="1">
          <a:off x="19509104" y="5904148"/>
          <a:ext cx="0" cy="1028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46" name="【一般廃棄物処理施設】&#10;一人当たり有形固定資産（償却資産）額最小値テキスト"/>
        <xdr:cNvSpPr txBox="1"/>
      </xdr:nvSpPr>
      <xdr:spPr>
        <a:xfrm>
          <a:off x="19547840" y="693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47" name="直線コネクタ 546"/>
        <xdr:cNvCxnSpPr/>
      </xdr:nvCxnSpPr>
      <xdr:spPr>
        <a:xfrm>
          <a:off x="19443700" y="6932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48" name="【一般廃棄物処理施設】&#10;一人当たり有形固定資産（償却資産）額最大値テキスト"/>
        <xdr:cNvSpPr txBox="1"/>
      </xdr:nvSpPr>
      <xdr:spPr>
        <a:xfrm>
          <a:off x="19547840" y="568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49" name="直線コネクタ 548"/>
        <xdr:cNvCxnSpPr/>
      </xdr:nvCxnSpPr>
      <xdr:spPr>
        <a:xfrm>
          <a:off x="19443700" y="59041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550" name="【一般廃棄物処理施設】&#10;一人当たり有形固定資産（償却資産）額平均値テキスト"/>
        <xdr:cNvSpPr txBox="1"/>
      </xdr:nvSpPr>
      <xdr:spPr>
        <a:xfrm>
          <a:off x="19547840" y="6364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51" name="フローチャート: 判断 550"/>
        <xdr:cNvSpPr/>
      </xdr:nvSpPr>
      <xdr:spPr>
        <a:xfrm>
          <a:off x="19458940" y="6509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52" name="フローチャート: 判断 551"/>
        <xdr:cNvSpPr/>
      </xdr:nvSpPr>
      <xdr:spPr>
        <a:xfrm>
          <a:off x="18735040" y="6530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53" name="フローチャート: 判断 552"/>
        <xdr:cNvSpPr/>
      </xdr:nvSpPr>
      <xdr:spPr>
        <a:xfrm>
          <a:off x="17937480" y="659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54" name="フローチャート: 判断 553"/>
        <xdr:cNvSpPr/>
      </xdr:nvSpPr>
      <xdr:spPr>
        <a:xfrm>
          <a:off x="17162780" y="660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55" name="フローチャート: 判断 554"/>
        <xdr:cNvSpPr/>
      </xdr:nvSpPr>
      <xdr:spPr>
        <a:xfrm>
          <a:off x="16388080" y="67107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154074</xdr:rowOff>
    </xdr:from>
    <xdr:to>
      <xdr:col>116</xdr:col>
      <xdr:colOff>114300</xdr:colOff>
      <xdr:row>40</xdr:row>
      <xdr:rowOff>84224</xdr:rowOff>
    </xdr:to>
    <xdr:sp macro="" textlink="">
      <xdr:nvSpPr>
        <xdr:cNvPr id="561" name="楕円 560"/>
        <xdr:cNvSpPr/>
      </xdr:nvSpPr>
      <xdr:spPr>
        <a:xfrm>
          <a:off x="19458940" y="669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132501</xdr:rowOff>
    </xdr:from>
    <xdr:ext cx="534377" cy="259045"/>
    <xdr:sp macro="" textlink="">
      <xdr:nvSpPr>
        <xdr:cNvPr id="562" name="【一般廃棄物処理施設】&#10;一人当たり有形固定資産（償却資産）額該当値テキスト"/>
        <xdr:cNvSpPr txBox="1"/>
      </xdr:nvSpPr>
      <xdr:spPr>
        <a:xfrm>
          <a:off x="19547840" y="667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6006</xdr:rowOff>
    </xdr:from>
    <xdr:to>
      <xdr:col>112</xdr:col>
      <xdr:colOff>38100</xdr:colOff>
      <xdr:row>40</xdr:row>
      <xdr:rowOff>107606</xdr:rowOff>
    </xdr:to>
    <xdr:sp macro="" textlink="">
      <xdr:nvSpPr>
        <xdr:cNvPr id="563" name="楕円 562"/>
        <xdr:cNvSpPr/>
      </xdr:nvSpPr>
      <xdr:spPr>
        <a:xfrm>
          <a:off x="18735040" y="6711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33424</xdr:rowOff>
    </xdr:from>
    <xdr:to>
      <xdr:col>116</xdr:col>
      <xdr:colOff>63500</xdr:colOff>
      <xdr:row>40</xdr:row>
      <xdr:rowOff>56806</xdr:rowOff>
    </xdr:to>
    <xdr:cxnSp macro="">
      <xdr:nvCxnSpPr>
        <xdr:cNvPr id="564" name="直線コネクタ 563"/>
        <xdr:cNvCxnSpPr/>
      </xdr:nvCxnSpPr>
      <xdr:spPr>
        <a:xfrm flipV="1">
          <a:off x="18778220" y="6739024"/>
          <a:ext cx="73152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10106</xdr:rowOff>
    </xdr:from>
    <xdr:to>
      <xdr:col>107</xdr:col>
      <xdr:colOff>101600</xdr:colOff>
      <xdr:row>40</xdr:row>
      <xdr:rowOff>111706</xdr:rowOff>
    </xdr:to>
    <xdr:sp macro="" textlink="">
      <xdr:nvSpPr>
        <xdr:cNvPr id="565" name="楕円 564"/>
        <xdr:cNvSpPr/>
      </xdr:nvSpPr>
      <xdr:spPr>
        <a:xfrm>
          <a:off x="17937480" y="671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56806</xdr:rowOff>
    </xdr:from>
    <xdr:to>
      <xdr:col>111</xdr:col>
      <xdr:colOff>177800</xdr:colOff>
      <xdr:row>40</xdr:row>
      <xdr:rowOff>60906</xdr:rowOff>
    </xdr:to>
    <xdr:cxnSp macro="">
      <xdr:nvCxnSpPr>
        <xdr:cNvPr id="566" name="直線コネクタ 565"/>
        <xdr:cNvCxnSpPr/>
      </xdr:nvCxnSpPr>
      <xdr:spPr>
        <a:xfrm flipV="1">
          <a:off x="17988280" y="6762406"/>
          <a:ext cx="78994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16763</xdr:rowOff>
    </xdr:from>
    <xdr:to>
      <xdr:col>102</xdr:col>
      <xdr:colOff>165100</xdr:colOff>
      <xdr:row>40</xdr:row>
      <xdr:rowOff>118363</xdr:rowOff>
    </xdr:to>
    <xdr:sp macro="" textlink="">
      <xdr:nvSpPr>
        <xdr:cNvPr id="567" name="楕円 566"/>
        <xdr:cNvSpPr/>
      </xdr:nvSpPr>
      <xdr:spPr>
        <a:xfrm>
          <a:off x="17162780" y="67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60906</xdr:rowOff>
    </xdr:from>
    <xdr:to>
      <xdr:col>107</xdr:col>
      <xdr:colOff>50800</xdr:colOff>
      <xdr:row>40</xdr:row>
      <xdr:rowOff>67563</xdr:rowOff>
    </xdr:to>
    <xdr:cxnSp macro="">
      <xdr:nvCxnSpPr>
        <xdr:cNvPr id="568" name="直線コネクタ 567"/>
        <xdr:cNvCxnSpPr/>
      </xdr:nvCxnSpPr>
      <xdr:spPr>
        <a:xfrm flipV="1">
          <a:off x="17213580" y="6766506"/>
          <a:ext cx="7747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569" name="n_1aveValue【一般廃棄物処理施設】&#10;一人当たり有形固定資産（償却資産）額"/>
        <xdr:cNvSpPr txBox="1"/>
      </xdr:nvSpPr>
      <xdr:spPr>
        <a:xfrm>
          <a:off x="18528811" y="63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570" name="n_2aveValue【一般廃棄物処理施設】&#10;一人当たり有形固定資産（償却資産）額"/>
        <xdr:cNvSpPr txBox="1"/>
      </xdr:nvSpPr>
      <xdr:spPr>
        <a:xfrm>
          <a:off x="17766811" y="63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571" name="n_3aveValue【一般廃棄物処理施設】&#10;一人当たり有形固定資産（償却資産）額"/>
        <xdr:cNvSpPr txBox="1"/>
      </xdr:nvSpPr>
      <xdr:spPr>
        <a:xfrm>
          <a:off x="16969251" y="63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572" name="n_4aveValue【一般廃棄物処理施設】&#10;一人当たり有形固定資産（償却資産）額"/>
        <xdr:cNvSpPr txBox="1"/>
      </xdr:nvSpPr>
      <xdr:spPr>
        <a:xfrm>
          <a:off x="1619455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98733</xdr:rowOff>
    </xdr:from>
    <xdr:ext cx="534377" cy="259045"/>
    <xdr:sp macro="" textlink="">
      <xdr:nvSpPr>
        <xdr:cNvPr id="573" name="n_1mainValue【一般廃棄物処理施設】&#10;一人当たり有形固定資産（償却資産）額"/>
        <xdr:cNvSpPr txBox="1"/>
      </xdr:nvSpPr>
      <xdr:spPr>
        <a:xfrm>
          <a:off x="18528811" y="680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102833</xdr:rowOff>
    </xdr:from>
    <xdr:ext cx="534377" cy="259045"/>
    <xdr:sp macro="" textlink="">
      <xdr:nvSpPr>
        <xdr:cNvPr id="574" name="n_2mainValue【一般廃棄物処理施設】&#10;一人当たり有形固定資産（償却資産）額"/>
        <xdr:cNvSpPr txBox="1"/>
      </xdr:nvSpPr>
      <xdr:spPr>
        <a:xfrm>
          <a:off x="17766811" y="68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109490</xdr:rowOff>
    </xdr:from>
    <xdr:ext cx="534377" cy="259045"/>
    <xdr:sp macro="" textlink="">
      <xdr:nvSpPr>
        <xdr:cNvPr id="575" name="n_3mainValue【一般廃棄物処理施設】&#10;一人当たり有形固定資産（償却資産）額"/>
        <xdr:cNvSpPr txBox="1"/>
      </xdr:nvSpPr>
      <xdr:spPr>
        <a:xfrm>
          <a:off x="16969251" y="68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8" name="テキスト ボックス 587"/>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8" name="テキスト ボックス 597"/>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01" name="直線コネクタ 600"/>
        <xdr:cNvCxnSpPr/>
      </xdr:nvCxnSpPr>
      <xdr:spPr>
        <a:xfrm flipV="1">
          <a:off x="14375764" y="932960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02" name="【保健センター・保健所】&#10;有形固定資産減価償却率最小値テキスト"/>
        <xdr:cNvSpPr txBox="1"/>
      </xdr:nvSpPr>
      <xdr:spPr>
        <a:xfrm>
          <a:off x="14414500" y="107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03" name="直線コネクタ 602"/>
        <xdr:cNvCxnSpPr/>
      </xdr:nvCxnSpPr>
      <xdr:spPr>
        <a:xfrm>
          <a:off x="14287500" y="10771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04" name="【保健センター・保健所】&#10;有形固定資産減価償却率最大値テキスト"/>
        <xdr:cNvSpPr txBox="1"/>
      </xdr:nvSpPr>
      <xdr:spPr>
        <a:xfrm>
          <a:off x="1441450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05" name="直線コネクタ 604"/>
        <xdr:cNvCxnSpPr/>
      </xdr:nvCxnSpPr>
      <xdr:spPr>
        <a:xfrm>
          <a:off x="1428750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606" name="【保健センター・保健所】&#10;有形固定資産減価償却率平均値テキスト"/>
        <xdr:cNvSpPr txBox="1"/>
      </xdr:nvSpPr>
      <xdr:spPr>
        <a:xfrm>
          <a:off x="14414500" y="9807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07" name="フローチャート: 判断 606"/>
        <xdr:cNvSpPr/>
      </xdr:nvSpPr>
      <xdr:spPr>
        <a:xfrm>
          <a:off x="14325600" y="99526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08" name="フローチャート: 判断 607"/>
        <xdr:cNvSpPr/>
      </xdr:nvSpPr>
      <xdr:spPr>
        <a:xfrm>
          <a:off x="135788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09" name="フローチャート: 判断 608"/>
        <xdr:cNvSpPr/>
      </xdr:nvSpPr>
      <xdr:spPr>
        <a:xfrm>
          <a:off x="1280414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10" name="フローチャート: 判断 609"/>
        <xdr:cNvSpPr/>
      </xdr:nvSpPr>
      <xdr:spPr>
        <a:xfrm>
          <a:off x="12029440" y="9892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11" name="フローチャート: 判断 610"/>
        <xdr:cNvSpPr/>
      </xdr:nvSpPr>
      <xdr:spPr>
        <a:xfrm>
          <a:off x="1123188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617" name="楕円 616"/>
        <xdr:cNvSpPr/>
      </xdr:nvSpPr>
      <xdr:spPr>
        <a:xfrm>
          <a:off x="14325600" y="104898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618" name="【保健センター・保健所】&#10;有形固定資産減価償却率該当値テキスト"/>
        <xdr:cNvSpPr txBox="1"/>
      </xdr:nvSpPr>
      <xdr:spPr>
        <a:xfrm>
          <a:off x="14414500" y="104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19" name="楕円 618"/>
        <xdr:cNvSpPr/>
      </xdr:nvSpPr>
      <xdr:spPr>
        <a:xfrm>
          <a:off x="135788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146957</xdr:rowOff>
    </xdr:to>
    <xdr:cxnSp macro="">
      <xdr:nvCxnSpPr>
        <xdr:cNvPr id="620" name="直線コネクタ 619"/>
        <xdr:cNvCxnSpPr/>
      </xdr:nvCxnSpPr>
      <xdr:spPr>
        <a:xfrm>
          <a:off x="13629640" y="1050798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621" name="楕円 620"/>
        <xdr:cNvSpPr/>
      </xdr:nvSpPr>
      <xdr:spPr>
        <a:xfrm>
          <a:off x="128041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81643</xdr:rowOff>
    </xdr:from>
    <xdr:to>
      <xdr:col>81</xdr:col>
      <xdr:colOff>50800</xdr:colOff>
      <xdr:row>62</xdr:row>
      <xdr:rowOff>114300</xdr:rowOff>
    </xdr:to>
    <xdr:cxnSp macro="">
      <xdr:nvCxnSpPr>
        <xdr:cNvPr id="622" name="直線コネクタ 621"/>
        <xdr:cNvCxnSpPr/>
      </xdr:nvCxnSpPr>
      <xdr:spPr>
        <a:xfrm>
          <a:off x="12854940" y="1047532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623" name="楕円 622"/>
        <xdr:cNvSpPr/>
      </xdr:nvSpPr>
      <xdr:spPr>
        <a:xfrm>
          <a:off x="12029440" y="10395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81643</xdr:rowOff>
    </xdr:to>
    <xdr:cxnSp macro="">
      <xdr:nvCxnSpPr>
        <xdr:cNvPr id="624" name="直線コネクタ 623"/>
        <xdr:cNvCxnSpPr/>
      </xdr:nvCxnSpPr>
      <xdr:spPr>
        <a:xfrm>
          <a:off x="12072620" y="10442665"/>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25" name="n_1aveValue【保健センター・保健所】&#10;有形固定資産減価償却率"/>
        <xdr:cNvSpPr txBox="1"/>
      </xdr:nvSpPr>
      <xdr:spPr>
        <a:xfrm>
          <a:off x="134372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626" name="n_2aveValue【保健センター・保健所】&#10;有形固定資産減価償却率"/>
        <xdr:cNvSpPr txBox="1"/>
      </xdr:nvSpPr>
      <xdr:spPr>
        <a:xfrm>
          <a:off x="1267524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627" name="n_3aveValue【保健センター・保健所】&#10;有形固定資産減価償却率"/>
        <xdr:cNvSpPr txBox="1"/>
      </xdr:nvSpPr>
      <xdr:spPr>
        <a:xfrm>
          <a:off x="119005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8" name="n_4aveValue【保健センター・保健所】&#10;有形固定資産減価償却率"/>
        <xdr:cNvSpPr txBox="1"/>
      </xdr:nvSpPr>
      <xdr:spPr>
        <a:xfrm>
          <a:off x="1110298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29" name="n_1mainValue【保健センター・保健所】&#10;有形固定資産減価償却率"/>
        <xdr:cNvSpPr txBox="1"/>
      </xdr:nvSpPr>
      <xdr:spPr>
        <a:xfrm>
          <a:off x="134372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30" name="n_2mainValue【保健センター・保健所】&#10;有形固定資産減価償却率"/>
        <xdr:cNvSpPr txBox="1"/>
      </xdr:nvSpPr>
      <xdr:spPr>
        <a:xfrm>
          <a:off x="126752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631" name="n_3mainValue【保健センター・保健所】&#10;有形固定資産減価償却率"/>
        <xdr:cNvSpPr txBox="1"/>
      </xdr:nvSpPr>
      <xdr:spPr>
        <a:xfrm>
          <a:off x="119005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3" name="テキスト ボックス 652"/>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57" name="直線コネクタ 656"/>
        <xdr:cNvCxnSpPr/>
      </xdr:nvCxnSpPr>
      <xdr:spPr>
        <a:xfrm flipV="1">
          <a:off x="19509104" y="9420497"/>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58" name="【保健センター・保健所】&#10;一人当たり面積最小値テキスト"/>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59" name="直線コネクタ 658"/>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60" name="【保健センター・保健所】&#10;一人当たり面積最大値テキスト"/>
        <xdr:cNvSpPr txBox="1"/>
      </xdr:nvSpPr>
      <xdr:spPr>
        <a:xfrm>
          <a:off x="19547840"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61" name="直線コネクタ 660"/>
        <xdr:cNvCxnSpPr/>
      </xdr:nvCxnSpPr>
      <xdr:spPr>
        <a:xfrm>
          <a:off x="19443700" y="9420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662" name="【保健センター・保健所】&#10;一人当たり面積平均値テキスト"/>
        <xdr:cNvSpPr txBox="1"/>
      </xdr:nvSpPr>
      <xdr:spPr>
        <a:xfrm>
          <a:off x="19547840" y="1040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63" name="フローチャート: 判断 662"/>
        <xdr:cNvSpPr/>
      </xdr:nvSpPr>
      <xdr:spPr>
        <a:xfrm>
          <a:off x="19458940" y="10551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64" name="フローチャート: 判断 663"/>
        <xdr:cNvSpPr/>
      </xdr:nvSpPr>
      <xdr:spPr>
        <a:xfrm>
          <a:off x="18735040" y="10593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65" name="フローチャート: 判断 664"/>
        <xdr:cNvSpPr/>
      </xdr:nvSpPr>
      <xdr:spPr>
        <a:xfrm>
          <a:off x="1793748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66" name="フローチャート: 判断 665"/>
        <xdr:cNvSpPr/>
      </xdr:nvSpPr>
      <xdr:spPr>
        <a:xfrm>
          <a:off x="171627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67" name="フローチャート: 判断 666"/>
        <xdr:cNvSpPr/>
      </xdr:nvSpPr>
      <xdr:spPr>
        <a:xfrm>
          <a:off x="1638808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673" name="楕円 672"/>
        <xdr:cNvSpPr/>
      </xdr:nvSpPr>
      <xdr:spPr>
        <a:xfrm>
          <a:off x="19458940" y="10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674" name="【保健センター・保健所】&#10;一人当たり面積該当値テキスト"/>
        <xdr:cNvSpPr txBox="1"/>
      </xdr:nvSpPr>
      <xdr:spPr>
        <a:xfrm>
          <a:off x="19547840" y="106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675" name="楕円 674"/>
        <xdr:cNvSpPr/>
      </xdr:nvSpPr>
      <xdr:spPr>
        <a:xfrm>
          <a:off x="18735040" y="107402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676" name="直線コネクタ 675"/>
        <xdr:cNvCxnSpPr/>
      </xdr:nvCxnSpPr>
      <xdr:spPr>
        <a:xfrm>
          <a:off x="18778220" y="1079100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677" name="楕円 676"/>
        <xdr:cNvSpPr/>
      </xdr:nvSpPr>
      <xdr:spPr>
        <a:xfrm>
          <a:off x="17937480" y="10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678" name="直線コネクタ 677"/>
        <xdr:cNvCxnSpPr/>
      </xdr:nvCxnSpPr>
      <xdr:spPr>
        <a:xfrm>
          <a:off x="17988280" y="1079100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21046</xdr:rowOff>
    </xdr:from>
    <xdr:to>
      <xdr:col>102</xdr:col>
      <xdr:colOff>165100</xdr:colOff>
      <xdr:row>64</xdr:row>
      <xdr:rowOff>122646</xdr:rowOff>
    </xdr:to>
    <xdr:sp macro="" textlink="">
      <xdr:nvSpPr>
        <xdr:cNvPr id="679" name="楕円 678"/>
        <xdr:cNvSpPr/>
      </xdr:nvSpPr>
      <xdr:spPr>
        <a:xfrm>
          <a:off x="17162780" y="10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71846</xdr:rowOff>
    </xdr:to>
    <xdr:cxnSp macro="">
      <xdr:nvCxnSpPr>
        <xdr:cNvPr id="680" name="直線コネクタ 679"/>
        <xdr:cNvCxnSpPr/>
      </xdr:nvCxnSpPr>
      <xdr:spPr>
        <a:xfrm flipV="1">
          <a:off x="17213580" y="10791009"/>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681" name="n_1aveValue【保健センター・保健所】&#10;一人当たり面積"/>
        <xdr:cNvSpPr txBox="1"/>
      </xdr:nvSpPr>
      <xdr:spPr>
        <a:xfrm>
          <a:off x="18561127" y="1037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682" name="n_2aveValue【保健センター・保健所】&#10;一人当たり面積"/>
        <xdr:cNvSpPr txBox="1"/>
      </xdr:nvSpPr>
      <xdr:spPr>
        <a:xfrm>
          <a:off x="17776267" y="103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83" name="n_3aveValue【保健センター・保健所】&#10;一人当たり面積"/>
        <xdr:cNvSpPr txBox="1"/>
      </xdr:nvSpPr>
      <xdr:spPr>
        <a:xfrm>
          <a:off x="170015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84" name="n_4aveValue【保健センター・保健所】&#10;一人当たり面積"/>
        <xdr:cNvSpPr txBox="1"/>
      </xdr:nvSpPr>
      <xdr:spPr>
        <a:xfrm>
          <a:off x="162268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685" name="n_1mainValue【保健センター・保健所】&#10;一人当たり面積"/>
        <xdr:cNvSpPr txBox="1"/>
      </xdr:nvSpPr>
      <xdr:spPr>
        <a:xfrm>
          <a:off x="18561127" y="108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686" name="n_2mainValue【保健センター・保健所】&#10;一人当たり面積"/>
        <xdr:cNvSpPr txBox="1"/>
      </xdr:nvSpPr>
      <xdr:spPr>
        <a:xfrm>
          <a:off x="17776267" y="108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113773</xdr:rowOff>
    </xdr:from>
    <xdr:ext cx="469744" cy="259045"/>
    <xdr:sp macro="" textlink="">
      <xdr:nvSpPr>
        <xdr:cNvPr id="687" name="n_3mainValue【保健センター・保健所】&#10;一人当たり面積"/>
        <xdr:cNvSpPr txBox="1"/>
      </xdr:nvSpPr>
      <xdr:spPr>
        <a:xfrm>
          <a:off x="17001567" y="108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12" name="直線コネクタ 711"/>
        <xdr:cNvCxnSpPr/>
      </xdr:nvCxnSpPr>
      <xdr:spPr>
        <a:xfrm flipV="1">
          <a:off x="14375764" y="13079731"/>
          <a:ext cx="0" cy="12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13" name="【消防施設】&#10;有形固定資産減価償却率最小値テキスト"/>
        <xdr:cNvSpPr txBox="1"/>
      </xdr:nvSpPr>
      <xdr:spPr>
        <a:xfrm>
          <a:off x="144145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14" name="直線コネクタ 713"/>
        <xdr:cNvCxnSpPr/>
      </xdr:nvCxnSpPr>
      <xdr:spPr>
        <a:xfrm>
          <a:off x="14287500" y="1432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15" name="【消防施設】&#10;有形固定資産減価償却率最大値テキスト"/>
        <xdr:cNvSpPr txBox="1"/>
      </xdr:nvSpPr>
      <xdr:spPr>
        <a:xfrm>
          <a:off x="14414500" y="128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16" name="直線コネクタ 715"/>
        <xdr:cNvCxnSpPr/>
      </xdr:nvCxnSpPr>
      <xdr:spPr>
        <a:xfrm>
          <a:off x="14287500" y="13079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717" name="【消防施設】&#10;有形固定資産減価償却率平均値テキスト"/>
        <xdr:cNvSpPr txBox="1"/>
      </xdr:nvSpPr>
      <xdr:spPr>
        <a:xfrm>
          <a:off x="14414500" y="1359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18" name="フローチャート: 判断 717"/>
        <xdr:cNvSpPr/>
      </xdr:nvSpPr>
      <xdr:spPr>
        <a:xfrm>
          <a:off x="14325600" y="137452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19" name="フローチャート: 判断 718"/>
        <xdr:cNvSpPr/>
      </xdr:nvSpPr>
      <xdr:spPr>
        <a:xfrm>
          <a:off x="13578840" y="1368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20" name="フローチャート: 判断 719"/>
        <xdr:cNvSpPr/>
      </xdr:nvSpPr>
      <xdr:spPr>
        <a:xfrm>
          <a:off x="128041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21" name="フローチャート: 判断 720"/>
        <xdr:cNvSpPr/>
      </xdr:nvSpPr>
      <xdr:spPr>
        <a:xfrm>
          <a:off x="1202944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22" name="フローチャート: 判断 721"/>
        <xdr:cNvSpPr/>
      </xdr:nvSpPr>
      <xdr:spPr>
        <a:xfrm>
          <a:off x="1123188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728" name="楕円 727"/>
        <xdr:cNvSpPr/>
      </xdr:nvSpPr>
      <xdr:spPr>
        <a:xfrm>
          <a:off x="14325600" y="13790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729" name="【消防施設】&#10;有形固定資産減価償却率該当値テキスト"/>
        <xdr:cNvSpPr txBox="1"/>
      </xdr:nvSpPr>
      <xdr:spPr>
        <a:xfrm>
          <a:off x="14414500"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xdr:rowOff>
    </xdr:from>
    <xdr:to>
      <xdr:col>81</xdr:col>
      <xdr:colOff>101600</xdr:colOff>
      <xdr:row>82</xdr:row>
      <xdr:rowOff>117475</xdr:rowOff>
    </xdr:to>
    <xdr:sp macro="" textlink="">
      <xdr:nvSpPr>
        <xdr:cNvPr id="730" name="楕円 729"/>
        <xdr:cNvSpPr/>
      </xdr:nvSpPr>
      <xdr:spPr>
        <a:xfrm>
          <a:off x="1357884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95250</xdr:rowOff>
    </xdr:to>
    <xdr:cxnSp macro="">
      <xdr:nvCxnSpPr>
        <xdr:cNvPr id="731" name="直線コネクタ 730"/>
        <xdr:cNvCxnSpPr/>
      </xdr:nvCxnSpPr>
      <xdr:spPr>
        <a:xfrm>
          <a:off x="13629640" y="1381315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2539</xdr:rowOff>
    </xdr:from>
    <xdr:to>
      <xdr:col>76</xdr:col>
      <xdr:colOff>165100</xdr:colOff>
      <xdr:row>82</xdr:row>
      <xdr:rowOff>104139</xdr:rowOff>
    </xdr:to>
    <xdr:sp macro="" textlink="">
      <xdr:nvSpPr>
        <xdr:cNvPr id="732" name="楕円 731"/>
        <xdr:cNvSpPr/>
      </xdr:nvSpPr>
      <xdr:spPr>
        <a:xfrm>
          <a:off x="12804140" y="137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82</xdr:row>
      <xdr:rowOff>66675</xdr:rowOff>
    </xdr:to>
    <xdr:cxnSp macro="">
      <xdr:nvCxnSpPr>
        <xdr:cNvPr id="733" name="直線コネクタ 732"/>
        <xdr:cNvCxnSpPr/>
      </xdr:nvCxnSpPr>
      <xdr:spPr>
        <a:xfrm>
          <a:off x="12854940" y="13799819"/>
          <a:ext cx="7747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34" name="楕円 733"/>
        <xdr:cNvSpPr/>
      </xdr:nvSpPr>
      <xdr:spPr>
        <a:xfrm>
          <a:off x="12029440" y="13729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30480</xdr:rowOff>
    </xdr:from>
    <xdr:to>
      <xdr:col>76</xdr:col>
      <xdr:colOff>114300</xdr:colOff>
      <xdr:row>82</xdr:row>
      <xdr:rowOff>53339</xdr:rowOff>
    </xdr:to>
    <xdr:cxnSp macro="">
      <xdr:nvCxnSpPr>
        <xdr:cNvPr id="735" name="直線コネクタ 734"/>
        <xdr:cNvCxnSpPr/>
      </xdr:nvCxnSpPr>
      <xdr:spPr>
        <a:xfrm>
          <a:off x="12072620" y="13776960"/>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36" name="n_1aveValue【消防施設】&#10;有形固定資産減価償却率"/>
        <xdr:cNvSpPr txBox="1"/>
      </xdr:nvSpPr>
      <xdr:spPr>
        <a:xfrm>
          <a:off x="134372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737" name="n_2aveValue【消防施設】&#10;有形固定資産減価償却率"/>
        <xdr:cNvSpPr txBox="1"/>
      </xdr:nvSpPr>
      <xdr:spPr>
        <a:xfrm>
          <a:off x="126752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38" name="n_3aveValue【消防施設】&#10;有形固定資産減価償却率"/>
        <xdr:cNvSpPr txBox="1"/>
      </xdr:nvSpPr>
      <xdr:spPr>
        <a:xfrm>
          <a:off x="119005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39" name="n_4aveValue【消防施設】&#10;有形固定資産減価償却率"/>
        <xdr:cNvSpPr txBox="1"/>
      </xdr:nvSpPr>
      <xdr:spPr>
        <a:xfrm>
          <a:off x="1110298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108602</xdr:rowOff>
    </xdr:from>
    <xdr:ext cx="405111" cy="259045"/>
    <xdr:sp macro="" textlink="">
      <xdr:nvSpPr>
        <xdr:cNvPr id="740" name="n_1mainValue【消防施設】&#10;有形固定資産減価償却率"/>
        <xdr:cNvSpPr txBox="1"/>
      </xdr:nvSpPr>
      <xdr:spPr>
        <a:xfrm>
          <a:off x="13437244" y="1385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741" name="n_2mainValue【消防施設】&#10;有形固定資産減価償却率"/>
        <xdr:cNvSpPr txBox="1"/>
      </xdr:nvSpPr>
      <xdr:spPr>
        <a:xfrm>
          <a:off x="1267524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42" name="n_3mainValue【消防施設】&#10;有形固定資産減価償却率"/>
        <xdr:cNvSpPr txBox="1"/>
      </xdr:nvSpPr>
      <xdr:spPr>
        <a:xfrm>
          <a:off x="119005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768" name="直線コネクタ 767"/>
        <xdr:cNvCxnSpPr/>
      </xdr:nvCxnSpPr>
      <xdr:spPr>
        <a:xfrm flipV="1">
          <a:off x="19509104" y="12987201"/>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769" name="【消防施設】&#10;一人当たり面積最小値テキスト"/>
        <xdr:cNvSpPr txBox="1"/>
      </xdr:nvSpPr>
      <xdr:spPr>
        <a:xfrm>
          <a:off x="1954784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770" name="直線コネクタ 769"/>
        <xdr:cNvCxnSpPr/>
      </xdr:nvCxnSpPr>
      <xdr:spPr>
        <a:xfrm>
          <a:off x="19443700" y="144616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71" name="【消防施設】&#10;一人当たり面積最大値テキスト"/>
        <xdr:cNvSpPr txBox="1"/>
      </xdr:nvSpPr>
      <xdr:spPr>
        <a:xfrm>
          <a:off x="1954784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72" name="直線コネクタ 771"/>
        <xdr:cNvCxnSpPr/>
      </xdr:nvCxnSpPr>
      <xdr:spPr>
        <a:xfrm>
          <a:off x="194437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773" name="【消防施設】&#10;一人当たり面積平均値テキスト"/>
        <xdr:cNvSpPr txBox="1"/>
      </xdr:nvSpPr>
      <xdr:spPr>
        <a:xfrm>
          <a:off x="19547840" y="13823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774" name="フローチャート: 判断 773"/>
        <xdr:cNvSpPr/>
      </xdr:nvSpPr>
      <xdr:spPr>
        <a:xfrm>
          <a:off x="19458940" y="1396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775" name="フローチャート: 判断 774"/>
        <xdr:cNvSpPr/>
      </xdr:nvSpPr>
      <xdr:spPr>
        <a:xfrm>
          <a:off x="18735040" y="139944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776" name="フローチャート: 判断 775"/>
        <xdr:cNvSpPr/>
      </xdr:nvSpPr>
      <xdr:spPr>
        <a:xfrm>
          <a:off x="1793748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77" name="フローチャート: 判断 776"/>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778" name="フローチャート: 判断 777"/>
        <xdr:cNvSpPr/>
      </xdr:nvSpPr>
      <xdr:spPr>
        <a:xfrm>
          <a:off x="16388080" y="14079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784" name="楕円 783"/>
        <xdr:cNvSpPr/>
      </xdr:nvSpPr>
      <xdr:spPr>
        <a:xfrm>
          <a:off x="19458940" y="143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147156</xdr:rowOff>
    </xdr:from>
    <xdr:ext cx="469744" cy="259045"/>
    <xdr:sp macro="" textlink="">
      <xdr:nvSpPr>
        <xdr:cNvPr id="785" name="【消防施設】&#10;一人当たり面積該当値テキスト"/>
        <xdr:cNvSpPr txBox="1"/>
      </xdr:nvSpPr>
      <xdr:spPr>
        <a:xfrm>
          <a:off x="19547840" y="1422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86" name="楕円 785"/>
        <xdr:cNvSpPr/>
      </xdr:nvSpPr>
      <xdr:spPr>
        <a:xfrm>
          <a:off x="1873504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118111</xdr:rowOff>
    </xdr:to>
    <xdr:cxnSp macro="">
      <xdr:nvCxnSpPr>
        <xdr:cNvPr id="787" name="直線コネクタ 786"/>
        <xdr:cNvCxnSpPr/>
      </xdr:nvCxnSpPr>
      <xdr:spPr>
        <a:xfrm flipV="1">
          <a:off x="18778220" y="1436097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70576</xdr:rowOff>
    </xdr:from>
    <xdr:to>
      <xdr:col>107</xdr:col>
      <xdr:colOff>101600</xdr:colOff>
      <xdr:row>86</xdr:row>
      <xdr:rowOff>726</xdr:rowOff>
    </xdr:to>
    <xdr:sp macro="" textlink="">
      <xdr:nvSpPr>
        <xdr:cNvPr id="788" name="楕円 787"/>
        <xdr:cNvSpPr/>
      </xdr:nvSpPr>
      <xdr:spPr>
        <a:xfrm>
          <a:off x="17937480" y="14319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121376</xdr:rowOff>
    </xdr:to>
    <xdr:cxnSp macro="">
      <xdr:nvCxnSpPr>
        <xdr:cNvPr id="789" name="直線コネクタ 788"/>
        <xdr:cNvCxnSpPr/>
      </xdr:nvCxnSpPr>
      <xdr:spPr>
        <a:xfrm flipV="1">
          <a:off x="17988280" y="14367511"/>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73842</xdr:rowOff>
    </xdr:from>
    <xdr:to>
      <xdr:col>102</xdr:col>
      <xdr:colOff>165100</xdr:colOff>
      <xdr:row>86</xdr:row>
      <xdr:rowOff>3992</xdr:rowOff>
    </xdr:to>
    <xdr:sp macro="" textlink="">
      <xdr:nvSpPr>
        <xdr:cNvPr id="790" name="楕円 789"/>
        <xdr:cNvSpPr/>
      </xdr:nvSpPr>
      <xdr:spPr>
        <a:xfrm>
          <a:off x="17162780" y="14323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121376</xdr:rowOff>
    </xdr:from>
    <xdr:to>
      <xdr:col>107</xdr:col>
      <xdr:colOff>50800</xdr:colOff>
      <xdr:row>85</xdr:row>
      <xdr:rowOff>124642</xdr:rowOff>
    </xdr:to>
    <xdr:cxnSp macro="">
      <xdr:nvCxnSpPr>
        <xdr:cNvPr id="791" name="直線コネクタ 790"/>
        <xdr:cNvCxnSpPr/>
      </xdr:nvCxnSpPr>
      <xdr:spPr>
        <a:xfrm flipV="1">
          <a:off x="17213580" y="14370776"/>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792" name="n_1aveValue【消防施設】&#10;一人当たり面積"/>
        <xdr:cNvSpPr txBox="1"/>
      </xdr:nvSpPr>
      <xdr:spPr>
        <a:xfrm>
          <a:off x="18561127" y="137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793" name="n_2aveValue【消防施設】&#10;一人当たり面積"/>
        <xdr:cNvSpPr txBox="1"/>
      </xdr:nvSpPr>
      <xdr:spPr>
        <a:xfrm>
          <a:off x="17776267" y="138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94" name="n_3aveValue【消防施設】&#10;一人当たり面積"/>
        <xdr:cNvSpPr txBox="1"/>
      </xdr:nvSpPr>
      <xdr:spPr>
        <a:xfrm>
          <a:off x="170015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795" name="n_4aveValue【消防施設】&#10;一人当たり面積"/>
        <xdr:cNvSpPr txBox="1"/>
      </xdr:nvSpPr>
      <xdr:spPr>
        <a:xfrm>
          <a:off x="16226867" y="1385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96" name="n_1mainValue【消防施設】&#10;一人当たり面積"/>
        <xdr:cNvSpPr txBox="1"/>
      </xdr:nvSpPr>
      <xdr:spPr>
        <a:xfrm>
          <a:off x="185611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163303</xdr:rowOff>
    </xdr:from>
    <xdr:ext cx="469744" cy="259045"/>
    <xdr:sp macro="" textlink="">
      <xdr:nvSpPr>
        <xdr:cNvPr id="797" name="n_2mainValue【消防施設】&#10;一人当たり面積"/>
        <xdr:cNvSpPr txBox="1"/>
      </xdr:nvSpPr>
      <xdr:spPr>
        <a:xfrm>
          <a:off x="17776267" y="144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166569</xdr:rowOff>
    </xdr:from>
    <xdr:ext cx="469744" cy="259045"/>
    <xdr:sp macro="" textlink="">
      <xdr:nvSpPr>
        <xdr:cNvPr id="798" name="n_3mainValue【消防施設】&#10;一人当たり面積"/>
        <xdr:cNvSpPr txBox="1"/>
      </xdr:nvSpPr>
      <xdr:spPr>
        <a:xfrm>
          <a:off x="17001567" y="1441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24" name="直線コネクタ 823"/>
        <xdr:cNvCxnSpPr/>
      </xdr:nvCxnSpPr>
      <xdr:spPr>
        <a:xfrm flipV="1">
          <a:off x="14375764" y="1683693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25" name="【庁舎】&#10;有形固定資産減価償却率最小値テキスト"/>
        <xdr:cNvSpPr txBox="1"/>
      </xdr:nvSpPr>
      <xdr:spPr>
        <a:xfrm>
          <a:off x="144145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26" name="直線コネクタ 825"/>
        <xdr:cNvCxnSpPr/>
      </xdr:nvCxnSpPr>
      <xdr:spPr>
        <a:xfrm>
          <a:off x="14287500" y="18078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27" name="【庁舎】&#10;有形固定資産減価償却率最大値テキスト"/>
        <xdr:cNvSpPr txBox="1"/>
      </xdr:nvSpPr>
      <xdr:spPr>
        <a:xfrm>
          <a:off x="14414500" y="166159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28" name="直線コネクタ 827"/>
        <xdr:cNvCxnSpPr/>
      </xdr:nvCxnSpPr>
      <xdr:spPr>
        <a:xfrm>
          <a:off x="14287500" y="16836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829" name="【庁舎】&#10;有形固定資産減価償却率平均値テキスト"/>
        <xdr:cNvSpPr txBox="1"/>
      </xdr:nvSpPr>
      <xdr:spPr>
        <a:xfrm>
          <a:off x="14414500" y="17263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30" name="フローチャート: 判断 829"/>
        <xdr:cNvSpPr/>
      </xdr:nvSpPr>
      <xdr:spPr>
        <a:xfrm>
          <a:off x="14325600" y="174082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31" name="フローチャート: 判断 830"/>
        <xdr:cNvSpPr/>
      </xdr:nvSpPr>
      <xdr:spPr>
        <a:xfrm>
          <a:off x="1357884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32" name="フローチャート: 判断 831"/>
        <xdr:cNvSpPr/>
      </xdr:nvSpPr>
      <xdr:spPr>
        <a:xfrm>
          <a:off x="1280414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33" name="フローチャート: 判断 832"/>
        <xdr:cNvSpPr/>
      </xdr:nvSpPr>
      <xdr:spPr>
        <a:xfrm>
          <a:off x="12029440" y="17409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34" name="フローチャート: 判断 833"/>
        <xdr:cNvSpPr/>
      </xdr:nvSpPr>
      <xdr:spPr>
        <a:xfrm>
          <a:off x="11231880" y="1746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840" name="楕円 839"/>
        <xdr:cNvSpPr/>
      </xdr:nvSpPr>
      <xdr:spPr>
        <a:xfrm>
          <a:off x="14325600" y="179013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841" name="【庁舎】&#10;有形固定資産減価償却率該当値テキスト"/>
        <xdr:cNvSpPr txBox="1"/>
      </xdr:nvSpPr>
      <xdr:spPr>
        <a:xfrm>
          <a:off x="14414500" y="178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98879</xdr:rowOff>
    </xdr:from>
    <xdr:to>
      <xdr:col>81</xdr:col>
      <xdr:colOff>101600</xdr:colOff>
      <xdr:row>107</xdr:row>
      <xdr:rowOff>29029</xdr:rowOff>
    </xdr:to>
    <xdr:sp macro="" textlink="">
      <xdr:nvSpPr>
        <xdr:cNvPr id="842" name="楕円 841"/>
        <xdr:cNvSpPr/>
      </xdr:nvSpPr>
      <xdr:spPr>
        <a:xfrm>
          <a:off x="13578840" y="17868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149679</xdr:rowOff>
    </xdr:from>
    <xdr:to>
      <xdr:col>85</xdr:col>
      <xdr:colOff>127000</xdr:colOff>
      <xdr:row>107</xdr:row>
      <xdr:rowOff>10886</xdr:rowOff>
    </xdr:to>
    <xdr:cxnSp macro="">
      <xdr:nvCxnSpPr>
        <xdr:cNvPr id="843" name="直線コネクタ 842"/>
        <xdr:cNvCxnSpPr/>
      </xdr:nvCxnSpPr>
      <xdr:spPr>
        <a:xfrm>
          <a:off x="13629640" y="17919519"/>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66221</xdr:rowOff>
    </xdr:from>
    <xdr:to>
      <xdr:col>76</xdr:col>
      <xdr:colOff>165100</xdr:colOff>
      <xdr:row>106</xdr:row>
      <xdr:rowOff>167821</xdr:rowOff>
    </xdr:to>
    <xdr:sp macro="" textlink="">
      <xdr:nvSpPr>
        <xdr:cNvPr id="844" name="楕円 843"/>
        <xdr:cNvSpPr/>
      </xdr:nvSpPr>
      <xdr:spPr>
        <a:xfrm>
          <a:off x="12804140" y="178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117021</xdr:rowOff>
    </xdr:from>
    <xdr:to>
      <xdr:col>81</xdr:col>
      <xdr:colOff>50800</xdr:colOff>
      <xdr:row>106</xdr:row>
      <xdr:rowOff>149679</xdr:rowOff>
    </xdr:to>
    <xdr:cxnSp macro="">
      <xdr:nvCxnSpPr>
        <xdr:cNvPr id="845" name="直線コネクタ 844"/>
        <xdr:cNvCxnSpPr/>
      </xdr:nvCxnSpPr>
      <xdr:spPr>
        <a:xfrm>
          <a:off x="12854940" y="1788686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846" name="楕円 845"/>
        <xdr:cNvSpPr/>
      </xdr:nvSpPr>
      <xdr:spPr>
        <a:xfrm>
          <a:off x="12029440" y="17806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117021</xdr:rowOff>
    </xdr:to>
    <xdr:cxnSp macro="">
      <xdr:nvCxnSpPr>
        <xdr:cNvPr id="847" name="直線コネクタ 846"/>
        <xdr:cNvCxnSpPr/>
      </xdr:nvCxnSpPr>
      <xdr:spPr>
        <a:xfrm>
          <a:off x="12072620" y="17857470"/>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848" name="n_1aveValue【庁舎】&#10;有形固定資産減価償却率"/>
        <xdr:cNvSpPr txBox="1"/>
      </xdr:nvSpPr>
      <xdr:spPr>
        <a:xfrm>
          <a:off x="134372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49" name="n_2aveValue【庁舎】&#10;有形固定資産減価償却率"/>
        <xdr:cNvSpPr txBox="1"/>
      </xdr:nvSpPr>
      <xdr:spPr>
        <a:xfrm>
          <a:off x="126752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850" name="n_3aveValue【庁舎】&#10;有形固定資産減価償却率"/>
        <xdr:cNvSpPr txBox="1"/>
      </xdr:nvSpPr>
      <xdr:spPr>
        <a:xfrm>
          <a:off x="11900544" y="1718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51" name="n_4aveValue【庁舎】&#10;有形固定資産減価償却率"/>
        <xdr:cNvSpPr txBox="1"/>
      </xdr:nvSpPr>
      <xdr:spPr>
        <a:xfrm>
          <a:off x="1110298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20156</xdr:rowOff>
    </xdr:from>
    <xdr:ext cx="405111" cy="259045"/>
    <xdr:sp macro="" textlink="">
      <xdr:nvSpPr>
        <xdr:cNvPr id="852" name="n_1mainValue【庁舎】&#10;有形固定資産減価償却率"/>
        <xdr:cNvSpPr txBox="1"/>
      </xdr:nvSpPr>
      <xdr:spPr>
        <a:xfrm>
          <a:off x="13437244" y="17957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158948</xdr:rowOff>
    </xdr:from>
    <xdr:ext cx="405111" cy="259045"/>
    <xdr:sp macro="" textlink="">
      <xdr:nvSpPr>
        <xdr:cNvPr id="853" name="n_2mainValue【庁舎】&#10;有形固定資産減価償却率"/>
        <xdr:cNvSpPr txBox="1"/>
      </xdr:nvSpPr>
      <xdr:spPr>
        <a:xfrm>
          <a:off x="12675244" y="179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854" name="n_3mainValue【庁舎】&#10;有形固定資産減価償却率"/>
        <xdr:cNvSpPr txBox="1"/>
      </xdr:nvSpPr>
      <xdr:spPr>
        <a:xfrm>
          <a:off x="119005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5" name="直線コネクタ 86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6" name="テキスト ボックス 86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7" name="直線コネクタ 86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8" name="テキスト ボックス 86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9" name="直線コネクタ 86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0" name="テキスト ボックス 86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1" name="直線コネクタ 87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2" name="テキスト ボックス 87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3" name="直線コネクタ 87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4" name="テキスト ボックス 87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5" name="直線コネクタ 87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6" name="テキスト ボックス 87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880" name="直線コネクタ 879"/>
        <xdr:cNvCxnSpPr/>
      </xdr:nvCxnSpPr>
      <xdr:spPr>
        <a:xfrm flipV="1">
          <a:off x="19509104" y="16730798"/>
          <a:ext cx="0" cy="1414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881" name="【庁舎】&#10;一人当たり面積最小値テキスト"/>
        <xdr:cNvSpPr txBox="1"/>
      </xdr:nvSpPr>
      <xdr:spPr>
        <a:xfrm>
          <a:off x="19547840" y="1814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882" name="直線コネクタ 881"/>
        <xdr:cNvCxnSpPr/>
      </xdr:nvCxnSpPr>
      <xdr:spPr>
        <a:xfrm>
          <a:off x="19443700" y="18145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883" name="【庁舎】&#10;一人当たり面積最大値テキスト"/>
        <xdr:cNvSpPr txBox="1"/>
      </xdr:nvSpPr>
      <xdr:spPr>
        <a:xfrm>
          <a:off x="19547840" y="165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884" name="直線コネクタ 883"/>
        <xdr:cNvCxnSpPr/>
      </xdr:nvCxnSpPr>
      <xdr:spPr>
        <a:xfrm>
          <a:off x="19443700" y="16730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885" name="【庁舎】&#10;一人当たり面積平均値テキスト"/>
        <xdr:cNvSpPr txBox="1"/>
      </xdr:nvSpPr>
      <xdr:spPr>
        <a:xfrm>
          <a:off x="19547840" y="17827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886" name="フローチャート: 判断 885"/>
        <xdr:cNvSpPr/>
      </xdr:nvSpPr>
      <xdr:spPr>
        <a:xfrm>
          <a:off x="19458940" y="17848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87" name="フローチャート: 判断 886"/>
        <xdr:cNvSpPr/>
      </xdr:nvSpPr>
      <xdr:spPr>
        <a:xfrm>
          <a:off x="18735040" y="17857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88" name="フローチャート: 判断 887"/>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89" name="フローチャート: 判断 888"/>
        <xdr:cNvSpPr/>
      </xdr:nvSpPr>
      <xdr:spPr>
        <a:xfrm>
          <a:off x="171627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890" name="フローチャート: 判断 889"/>
        <xdr:cNvSpPr/>
      </xdr:nvSpPr>
      <xdr:spPr>
        <a:xfrm>
          <a:off x="16388080" y="17913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137523</xdr:rowOff>
    </xdr:from>
    <xdr:to>
      <xdr:col>116</xdr:col>
      <xdr:colOff>114300</xdr:colOff>
      <xdr:row>105</xdr:row>
      <xdr:rowOff>67673</xdr:rowOff>
    </xdr:to>
    <xdr:sp macro="" textlink="">
      <xdr:nvSpPr>
        <xdr:cNvPr id="896" name="楕円 895"/>
        <xdr:cNvSpPr/>
      </xdr:nvSpPr>
      <xdr:spPr>
        <a:xfrm>
          <a:off x="19458940" y="17572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160400</xdr:rowOff>
    </xdr:from>
    <xdr:ext cx="469744" cy="259045"/>
    <xdr:sp macro="" textlink="">
      <xdr:nvSpPr>
        <xdr:cNvPr id="897" name="【庁舎】&#10;一人当たり面積該当値テキスト"/>
        <xdr:cNvSpPr txBox="1"/>
      </xdr:nvSpPr>
      <xdr:spPr>
        <a:xfrm>
          <a:off x="19547840" y="1742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154939</xdr:rowOff>
    </xdr:from>
    <xdr:to>
      <xdr:col>112</xdr:col>
      <xdr:colOff>38100</xdr:colOff>
      <xdr:row>105</xdr:row>
      <xdr:rowOff>85089</xdr:rowOff>
    </xdr:to>
    <xdr:sp macro="" textlink="">
      <xdr:nvSpPr>
        <xdr:cNvPr id="898" name="楕円 897"/>
        <xdr:cNvSpPr/>
      </xdr:nvSpPr>
      <xdr:spPr>
        <a:xfrm>
          <a:off x="18735040" y="17589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16873</xdr:rowOff>
    </xdr:from>
    <xdr:to>
      <xdr:col>116</xdr:col>
      <xdr:colOff>63500</xdr:colOff>
      <xdr:row>105</xdr:row>
      <xdr:rowOff>34289</xdr:rowOff>
    </xdr:to>
    <xdr:cxnSp macro="">
      <xdr:nvCxnSpPr>
        <xdr:cNvPr id="899" name="直線コネクタ 898"/>
        <xdr:cNvCxnSpPr/>
      </xdr:nvCxnSpPr>
      <xdr:spPr>
        <a:xfrm flipV="1">
          <a:off x="18778220" y="17619073"/>
          <a:ext cx="73152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158206</xdr:rowOff>
    </xdr:from>
    <xdr:to>
      <xdr:col>107</xdr:col>
      <xdr:colOff>101600</xdr:colOff>
      <xdr:row>105</xdr:row>
      <xdr:rowOff>88356</xdr:rowOff>
    </xdr:to>
    <xdr:sp macro="" textlink="">
      <xdr:nvSpPr>
        <xdr:cNvPr id="900" name="楕円 899"/>
        <xdr:cNvSpPr/>
      </xdr:nvSpPr>
      <xdr:spPr>
        <a:xfrm>
          <a:off x="17937480" y="17592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34289</xdr:rowOff>
    </xdr:from>
    <xdr:to>
      <xdr:col>111</xdr:col>
      <xdr:colOff>177800</xdr:colOff>
      <xdr:row>105</xdr:row>
      <xdr:rowOff>37556</xdr:rowOff>
    </xdr:to>
    <xdr:cxnSp macro="">
      <xdr:nvCxnSpPr>
        <xdr:cNvPr id="901" name="直線コネクタ 900"/>
        <xdr:cNvCxnSpPr/>
      </xdr:nvCxnSpPr>
      <xdr:spPr>
        <a:xfrm flipV="1">
          <a:off x="17988280" y="17636489"/>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5262</xdr:rowOff>
    </xdr:from>
    <xdr:to>
      <xdr:col>102</xdr:col>
      <xdr:colOff>165100</xdr:colOff>
      <xdr:row>105</xdr:row>
      <xdr:rowOff>106862</xdr:rowOff>
    </xdr:to>
    <xdr:sp macro="" textlink="">
      <xdr:nvSpPr>
        <xdr:cNvPr id="902" name="楕円 901"/>
        <xdr:cNvSpPr/>
      </xdr:nvSpPr>
      <xdr:spPr>
        <a:xfrm>
          <a:off x="17162780" y="176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37556</xdr:rowOff>
    </xdr:from>
    <xdr:to>
      <xdr:col>107</xdr:col>
      <xdr:colOff>50800</xdr:colOff>
      <xdr:row>105</xdr:row>
      <xdr:rowOff>56062</xdr:rowOff>
    </xdr:to>
    <xdr:cxnSp macro="">
      <xdr:nvCxnSpPr>
        <xdr:cNvPr id="903" name="直線コネクタ 902"/>
        <xdr:cNvCxnSpPr/>
      </xdr:nvCxnSpPr>
      <xdr:spPr>
        <a:xfrm flipV="1">
          <a:off x="17213580" y="17639756"/>
          <a:ext cx="7747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04" name="n_1aveValue【庁舎】&#10;一人当たり面積"/>
        <xdr:cNvSpPr txBox="1"/>
      </xdr:nvSpPr>
      <xdr:spPr>
        <a:xfrm>
          <a:off x="18561127" y="179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05" name="n_2aveValue【庁舎】&#10;一人当たり面積"/>
        <xdr:cNvSpPr txBox="1"/>
      </xdr:nvSpPr>
      <xdr:spPr>
        <a:xfrm>
          <a:off x="1777626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06" name="n_3aveValue【庁舎】&#10;一人当たり面積"/>
        <xdr:cNvSpPr txBox="1"/>
      </xdr:nvSpPr>
      <xdr:spPr>
        <a:xfrm>
          <a:off x="17001567" y="179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907" name="n_4aveValue【庁舎】&#10;一人当たり面積"/>
        <xdr:cNvSpPr txBox="1"/>
      </xdr:nvSpPr>
      <xdr:spPr>
        <a:xfrm>
          <a:off x="16226867" y="1769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101616</xdr:rowOff>
    </xdr:from>
    <xdr:ext cx="469744" cy="259045"/>
    <xdr:sp macro="" textlink="">
      <xdr:nvSpPr>
        <xdr:cNvPr id="908" name="n_1mainValue【庁舎】&#10;一人当たり面積"/>
        <xdr:cNvSpPr txBox="1"/>
      </xdr:nvSpPr>
      <xdr:spPr>
        <a:xfrm>
          <a:off x="18561127" y="1736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104883</xdr:rowOff>
    </xdr:from>
    <xdr:ext cx="469744" cy="259045"/>
    <xdr:sp macro="" textlink="">
      <xdr:nvSpPr>
        <xdr:cNvPr id="909" name="n_2mainValue【庁舎】&#10;一人当たり面積"/>
        <xdr:cNvSpPr txBox="1"/>
      </xdr:nvSpPr>
      <xdr:spPr>
        <a:xfrm>
          <a:off x="1777626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123389</xdr:rowOff>
    </xdr:from>
    <xdr:ext cx="469744" cy="259045"/>
    <xdr:sp macro="" textlink="">
      <xdr:nvSpPr>
        <xdr:cNvPr id="910" name="n_3mainValue【庁舎】&#10;一人当たり面積"/>
        <xdr:cNvSpPr txBox="1"/>
      </xdr:nvSpPr>
      <xdr:spPr>
        <a:xfrm>
          <a:off x="17001567" y="173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図書館については、有形固定資産減価償却率が全国・県平均、類似団体内平均値を下回っている。一人当たり面積は全国・県平均を上回っているが類似団体内平均値を下回っている。一般廃棄物処理施設については、有形固定資産減価償却率が全国・県平均、類似団体内平均値を上回っている。一人当たり償却資産額は全国・県平均、類似団体内平均値を下回っている。体育館・プールについては、有形固定資産減価償却率が全国・県平均、類似団体内平均値を上回っている。一人当たり面積は全国平均を上回っているが県平均、類似団体内平均値を下回っている。保健センター・保健所については、有形固定資産減価償却率が全国・県平均、類似団体内平均値を上回っている。一人当たり面積は全国・県平均、類似団体内平均値を下回っている。福祉施設については、有形固定資産減価償却率が全国・県平均、類似団体内平均値を上回っている。一人当たり面積は全国・県平均、・類似団体内平均値を下回っている。消防施設については、有形固定資産減価償却率が全国・類似団体平均を上回っているが県平均を下回っている。一人当たり面積は全国・県平均、類似団体内平均値を下回っている。市民会館については、有形固定資産減価償却率が全国・県平均、類似団体内平均値を上回っている。一人当たり面積は全国・県平均を上回っている</a:t>
          </a:r>
          <a:r>
            <a:rPr kumimoji="1" lang="ja-JP" altLang="en-US" sz="1100" b="0">
              <a:solidFill>
                <a:schemeClr val="dk1"/>
              </a:solidFill>
              <a:effectLst/>
              <a:latin typeface="+mn-lt"/>
              <a:ea typeface="+mn-ea"/>
              <a:cs typeface="+mn-cs"/>
            </a:rPr>
            <a:t>が</a:t>
          </a:r>
          <a:r>
            <a:rPr kumimoji="1" lang="ja-JP" altLang="ja-JP" sz="1100" b="0">
              <a:solidFill>
                <a:schemeClr val="dk1"/>
              </a:solidFill>
              <a:effectLst/>
              <a:latin typeface="+mn-lt"/>
              <a:ea typeface="+mn-ea"/>
              <a:cs typeface="+mn-cs"/>
            </a:rPr>
            <a:t>、類似団体内平均値</a:t>
          </a:r>
          <a:r>
            <a:rPr kumimoji="1" lang="ja-JP" altLang="en-US" sz="1100" b="0">
              <a:solidFill>
                <a:schemeClr val="dk1"/>
              </a:solidFill>
              <a:effectLst/>
              <a:latin typeface="+mn-lt"/>
              <a:ea typeface="+mn-ea"/>
              <a:cs typeface="+mn-cs"/>
            </a:rPr>
            <a:t>を下回っている</a:t>
          </a:r>
          <a:r>
            <a:rPr kumimoji="1" lang="ja-JP" altLang="ja-JP" sz="1100" b="0">
              <a:solidFill>
                <a:schemeClr val="dk1"/>
              </a:solidFill>
              <a:effectLst/>
              <a:latin typeface="+mn-lt"/>
              <a:ea typeface="+mn-ea"/>
              <a:cs typeface="+mn-cs"/>
            </a:rPr>
            <a:t>。庁舎については、有形固定資産減価償却率が全国・県平均、類似団体内平均値を上回っている。一人当たり面積も全国・県平均、類似団体内平均値を上回っている。いずれも原因分析は困難であるが、市としては固定資産台帳の精査に努めていく。</a:t>
          </a:r>
          <a:endParaRPr lang="ja-JP" altLang="ja-JP" sz="1400" b="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23,486
196.98
13,612,336
12,848,783
740,223
7,254,563
13,886,648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人口の減少や農業が基幹産業であることなどから構造的に財政基盤が弱く、前年度より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ポイント下回っている。人口減少対策や地方創生による雇用の創出、農業６次産業化等による産業振興対策等に取り組み、財政基盤の強化に努めていく。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織の市単独運営やこれまでの大規模な普通建設事業の実施により、人件費と公債費の割合が大きく、経常収支比率は類似団体平均より高い値で推移している。令和元年度は経常一般財源である普通交付税の減額により、経常収支比率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ポイント増加し、類似団体平均との差が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ポイントに広がった。</a:t>
          </a:r>
        </a:p>
        <a:p>
          <a:r>
            <a:rPr kumimoji="1" lang="ja-JP" altLang="en-US" sz="1300">
              <a:latin typeface="ＭＳ Ｐゴシック" panose="020B0600070205080204" pitchFamily="50" charset="-128"/>
              <a:ea typeface="ＭＳ Ｐゴシック" panose="020B0600070205080204" pitchFamily="50" charset="-128"/>
            </a:rPr>
            <a:t>　今後も第３次村山市行財政改革プランに基づき、繰上償還の実施や借入事業の厳選による公債費の抑制、民間委託の推進と業務の効率化などによる人件費の削減に取り組んでいく。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128778</xdr:rowOff>
    </xdr:to>
    <xdr:cxnSp macro="">
      <xdr:nvCxnSpPr>
        <xdr:cNvPr id="130" name="直線コネクタ 129"/>
        <xdr:cNvCxnSpPr/>
      </xdr:nvCxnSpPr>
      <xdr:spPr>
        <a:xfrm>
          <a:off x="4114800" y="1083360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64</xdr:row>
      <xdr:rowOff>121412</xdr:rowOff>
    </xdr:to>
    <xdr:cxnSp macro="">
      <xdr:nvCxnSpPr>
        <xdr:cNvPr id="133" name="直線コネクタ 132"/>
        <xdr:cNvCxnSpPr/>
      </xdr:nvCxnSpPr>
      <xdr:spPr>
        <a:xfrm flipV="1">
          <a:off x="3225800" y="1083360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64</xdr:row>
      <xdr:rowOff>121412</xdr:rowOff>
    </xdr:to>
    <xdr:cxnSp macro="">
      <xdr:nvCxnSpPr>
        <xdr:cNvPr id="136" name="直線コネクタ 135"/>
        <xdr:cNvCxnSpPr/>
      </xdr:nvCxnSpPr>
      <xdr:spPr>
        <a:xfrm>
          <a:off x="2336800" y="1083360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32258</xdr:rowOff>
    </xdr:to>
    <xdr:cxnSp macro="">
      <xdr:nvCxnSpPr>
        <xdr:cNvPr id="139" name="直線コネクタ 138"/>
        <xdr:cNvCxnSpPr/>
      </xdr:nvCxnSpPr>
      <xdr:spPr>
        <a:xfrm>
          <a:off x="1447800" y="106984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9" name="楕円 148"/>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50055</xdr:rowOff>
    </xdr:from>
    <xdr:ext cx="762000" cy="259045"/>
    <xdr:sp macro="" textlink="">
      <xdr:nvSpPr>
        <xdr:cNvPr id="150"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1" name="楕円 150"/>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67835</xdr:rowOff>
    </xdr:from>
    <xdr:ext cx="736600" cy="259045"/>
    <xdr:sp macro="" textlink="">
      <xdr:nvSpPr>
        <xdr:cNvPr id="152" name="テキスト ボックス 151"/>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4" name="テキスト ボックス 153"/>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5" name="楕円 154"/>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6" name="テキスト ボックス 155"/>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7" name="楕円 156"/>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58" name="テキスト ボックス 157"/>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令和元年度は人件費が、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つの選挙があり時間外勤務手当が約</a:t>
          </a:r>
          <a:r>
            <a:rPr kumimoji="1" lang="en-US" altLang="ja-JP" sz="1100">
              <a:solidFill>
                <a:schemeClr val="tx1"/>
              </a:solidFill>
              <a:latin typeface="ＭＳ Ｐゴシック" panose="020B0600070205080204" pitchFamily="50" charset="-128"/>
              <a:ea typeface="ＭＳ Ｐゴシック" panose="020B0600070205080204" pitchFamily="50" charset="-128"/>
            </a:rPr>
            <a:t>23</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r>
            <a:rPr kumimoji="1" lang="en-US" altLang="ja-JP" sz="1100">
              <a:solidFill>
                <a:schemeClr val="tx1"/>
              </a:solidFill>
              <a:latin typeface="ＭＳ Ｐゴシック" panose="020B0600070205080204" pitchFamily="50" charset="-128"/>
              <a:ea typeface="ＭＳ Ｐゴシック" panose="020B0600070205080204" pitchFamily="50" charset="-128"/>
            </a:rPr>
            <a:t>63.0</a:t>
          </a:r>
          <a:r>
            <a:rPr kumimoji="1" lang="ja-JP" altLang="en-US" sz="1100">
              <a:solidFill>
                <a:schemeClr val="tx1"/>
              </a:solidFill>
              <a:latin typeface="ＭＳ Ｐゴシック" panose="020B0600070205080204" pitchFamily="50" charset="-128"/>
              <a:ea typeface="ＭＳ Ｐゴシック" panose="020B0600070205080204" pitchFamily="50" charset="-128"/>
            </a:rPr>
            <a:t>％）増加したことなどにより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18,846</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100">
              <a:solidFill>
                <a:schemeClr val="tx1"/>
              </a:solidFill>
              <a:latin typeface="ＭＳ Ｐゴシック" panose="020B0600070205080204" pitchFamily="50" charset="-128"/>
              <a:ea typeface="ＭＳ Ｐゴシック" panose="020B0600070205080204" pitchFamily="50" charset="-128"/>
            </a:rPr>
            <a:t>0.9</a:t>
          </a:r>
          <a:r>
            <a:rPr kumimoji="1" lang="ja-JP" altLang="en-US" sz="1100">
              <a:solidFill>
                <a:schemeClr val="tx1"/>
              </a:solidFill>
              <a:latin typeface="ＭＳ Ｐゴシック" panose="020B0600070205080204" pitchFamily="50" charset="-128"/>
              <a:ea typeface="ＭＳ Ｐゴシック" panose="020B0600070205080204" pitchFamily="50" charset="-128"/>
            </a:rPr>
            <a:t>％）の増加、物件費はふるさと納税受付・返礼品発送経費の増額などにより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107,507</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100">
              <a:solidFill>
                <a:schemeClr val="tx1"/>
              </a:solidFill>
              <a:latin typeface="ＭＳ Ｐゴシック" panose="020B0600070205080204" pitchFamily="50" charset="-128"/>
              <a:ea typeface="ＭＳ Ｐゴシック" panose="020B0600070205080204" pitchFamily="50" charset="-128"/>
            </a:rPr>
            <a:t>6.5</a:t>
          </a:r>
          <a:r>
            <a:rPr kumimoji="1" lang="ja-JP" altLang="en-US" sz="1100">
              <a:solidFill>
                <a:schemeClr val="tx1"/>
              </a:solidFill>
              <a:latin typeface="ＭＳ Ｐゴシック" panose="020B0600070205080204" pitchFamily="50" charset="-128"/>
              <a:ea typeface="ＭＳ Ｐゴシック" panose="020B0600070205080204" pitchFamily="50" charset="-128"/>
            </a:rPr>
            <a:t>％）増加したが、維持補修費が近年に例を見ない少雪のため除雪費が大幅減になり、前年度より△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162,784</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100">
              <a:solidFill>
                <a:schemeClr val="tx1"/>
              </a:solidFill>
              <a:latin typeface="ＭＳ Ｐゴシック" panose="020B0600070205080204" pitchFamily="50" charset="-128"/>
              <a:ea typeface="ＭＳ Ｐゴシック" panose="020B0600070205080204" pitchFamily="50" charset="-128"/>
            </a:rPr>
            <a:t>37.8</a:t>
          </a:r>
          <a:r>
            <a:rPr kumimoji="1" lang="ja-JP" altLang="en-US" sz="1100">
              <a:solidFill>
                <a:schemeClr val="tx1"/>
              </a:solidFill>
              <a:latin typeface="ＭＳ Ｐゴシック" panose="020B0600070205080204" pitchFamily="50" charset="-128"/>
              <a:ea typeface="ＭＳ Ｐゴシック" panose="020B0600070205080204" pitchFamily="50" charset="-128"/>
            </a:rPr>
            <a:t>％）減少したため、全体では△</a:t>
          </a:r>
          <a:r>
            <a:rPr kumimoji="1" lang="en-US" altLang="ja-JP" sz="1100">
              <a:solidFill>
                <a:schemeClr val="tx1"/>
              </a:solidFill>
              <a:latin typeface="ＭＳ Ｐゴシック" panose="020B0600070205080204" pitchFamily="50" charset="-128"/>
              <a:ea typeface="ＭＳ Ｐゴシック" panose="020B0600070205080204" pitchFamily="50" charset="-128"/>
            </a:rPr>
            <a:t>36,431</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100">
              <a:solidFill>
                <a:schemeClr val="tx1"/>
              </a:solidFill>
              <a:latin typeface="ＭＳ Ｐゴシック" panose="020B0600070205080204" pitchFamily="50" charset="-128"/>
              <a:ea typeface="ＭＳ Ｐゴシック" panose="020B0600070205080204" pitchFamily="50" charset="-128"/>
            </a:rPr>
            <a:t>0.9</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％）の減少となった。人口</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人当たりの決算額が</a:t>
          </a:r>
          <a:r>
            <a:rPr kumimoji="1" lang="en-US" altLang="ja-JP" sz="1100">
              <a:solidFill>
                <a:schemeClr val="tx1"/>
              </a:solidFill>
              <a:latin typeface="ＭＳ Ｐゴシック" panose="020B0600070205080204" pitchFamily="50" charset="-128"/>
              <a:ea typeface="ＭＳ Ｐゴシック" panose="020B0600070205080204" pitchFamily="50" charset="-128"/>
            </a:rPr>
            <a:t>2,773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円増額したのは人口の減少によるもので、類似団体平均も前年度より増額しているため、平均より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842</a:t>
          </a:r>
          <a:r>
            <a:rPr kumimoji="1" lang="ja-JP" altLang="en-US" sz="1100">
              <a:solidFill>
                <a:schemeClr val="tx1"/>
              </a:solidFill>
              <a:latin typeface="ＭＳ Ｐゴシック" panose="020B0600070205080204" pitchFamily="50" charset="-128"/>
              <a:ea typeface="ＭＳ Ｐゴシック" panose="020B0600070205080204" pitchFamily="50" charset="-128"/>
            </a:rPr>
            <a:t>円少額となった。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豪雪地域であるため除雪費の増減で維持補修費が大きく変わるが、引き続き、事務の合理化による経費の削減に努める。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141064</xdr:rowOff>
    </xdr:from>
    <xdr:to>
      <xdr:col>23</xdr:col>
      <xdr:colOff>133350</xdr:colOff>
      <xdr:row>83</xdr:row>
      <xdr:rowOff>163368</xdr:rowOff>
    </xdr:to>
    <xdr:cxnSp macro="">
      <xdr:nvCxnSpPr>
        <xdr:cNvPr id="193" name="直線コネクタ 192"/>
        <xdr:cNvCxnSpPr/>
      </xdr:nvCxnSpPr>
      <xdr:spPr>
        <a:xfrm>
          <a:off x="4114800" y="14371414"/>
          <a:ext cx="8382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136768</xdr:rowOff>
    </xdr:from>
    <xdr:to>
      <xdr:col>19</xdr:col>
      <xdr:colOff>133350</xdr:colOff>
      <xdr:row>83</xdr:row>
      <xdr:rowOff>141064</xdr:rowOff>
    </xdr:to>
    <xdr:cxnSp macro="">
      <xdr:nvCxnSpPr>
        <xdr:cNvPr id="196" name="直線コネクタ 195"/>
        <xdr:cNvCxnSpPr/>
      </xdr:nvCxnSpPr>
      <xdr:spPr>
        <a:xfrm>
          <a:off x="3225800" y="14367118"/>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100952</xdr:rowOff>
    </xdr:from>
    <xdr:to>
      <xdr:col>15</xdr:col>
      <xdr:colOff>82550</xdr:colOff>
      <xdr:row>83</xdr:row>
      <xdr:rowOff>136768</xdr:rowOff>
    </xdr:to>
    <xdr:cxnSp macro="">
      <xdr:nvCxnSpPr>
        <xdr:cNvPr id="199" name="直線コネクタ 198"/>
        <xdr:cNvCxnSpPr/>
      </xdr:nvCxnSpPr>
      <xdr:spPr>
        <a:xfrm>
          <a:off x="2336800" y="14331302"/>
          <a:ext cx="889000" cy="3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12933</xdr:rowOff>
    </xdr:from>
    <xdr:to>
      <xdr:col>11</xdr:col>
      <xdr:colOff>31750</xdr:colOff>
      <xdr:row>83</xdr:row>
      <xdr:rowOff>100952</xdr:rowOff>
    </xdr:to>
    <xdr:cxnSp macro="">
      <xdr:nvCxnSpPr>
        <xdr:cNvPr id="202" name="直線コネクタ 201"/>
        <xdr:cNvCxnSpPr/>
      </xdr:nvCxnSpPr>
      <xdr:spPr>
        <a:xfrm>
          <a:off x="1447800" y="14243283"/>
          <a:ext cx="889000" cy="8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112568</xdr:rowOff>
    </xdr:from>
    <xdr:to>
      <xdr:col>23</xdr:col>
      <xdr:colOff>184150</xdr:colOff>
      <xdr:row>84</xdr:row>
      <xdr:rowOff>42718</xdr:rowOff>
    </xdr:to>
    <xdr:sp macro="" textlink="">
      <xdr:nvSpPr>
        <xdr:cNvPr id="212" name="楕円 211"/>
        <xdr:cNvSpPr/>
      </xdr:nvSpPr>
      <xdr:spPr>
        <a:xfrm>
          <a:off x="4902200" y="143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129095</xdr:rowOff>
    </xdr:from>
    <xdr:ext cx="762000" cy="259045"/>
    <xdr:sp macro="" textlink="">
      <xdr:nvSpPr>
        <xdr:cNvPr id="213" name="人件費・物件費等の状況該当値テキスト"/>
        <xdr:cNvSpPr txBox="1"/>
      </xdr:nvSpPr>
      <xdr:spPr>
        <a:xfrm>
          <a:off x="5041900" y="1418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90264</xdr:rowOff>
    </xdr:from>
    <xdr:to>
      <xdr:col>19</xdr:col>
      <xdr:colOff>184150</xdr:colOff>
      <xdr:row>84</xdr:row>
      <xdr:rowOff>20414</xdr:rowOff>
    </xdr:to>
    <xdr:sp macro="" textlink="">
      <xdr:nvSpPr>
        <xdr:cNvPr id="214" name="楕円 213"/>
        <xdr:cNvSpPr/>
      </xdr:nvSpPr>
      <xdr:spPr>
        <a:xfrm>
          <a:off x="4064000" y="143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5191</xdr:rowOff>
    </xdr:from>
    <xdr:ext cx="736600" cy="259045"/>
    <xdr:sp macro="" textlink="">
      <xdr:nvSpPr>
        <xdr:cNvPr id="215" name="テキスト ボックス 214"/>
        <xdr:cNvSpPr txBox="1"/>
      </xdr:nvSpPr>
      <xdr:spPr>
        <a:xfrm>
          <a:off x="3733800" y="14406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85968</xdr:rowOff>
    </xdr:from>
    <xdr:to>
      <xdr:col>15</xdr:col>
      <xdr:colOff>133350</xdr:colOff>
      <xdr:row>84</xdr:row>
      <xdr:rowOff>16118</xdr:rowOff>
    </xdr:to>
    <xdr:sp macro="" textlink="">
      <xdr:nvSpPr>
        <xdr:cNvPr id="216" name="楕円 215"/>
        <xdr:cNvSpPr/>
      </xdr:nvSpPr>
      <xdr:spPr>
        <a:xfrm>
          <a:off x="31750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895</xdr:rowOff>
    </xdr:from>
    <xdr:ext cx="762000" cy="259045"/>
    <xdr:sp macro="" textlink="">
      <xdr:nvSpPr>
        <xdr:cNvPr id="217" name="テキスト ボックス 216"/>
        <xdr:cNvSpPr txBox="1"/>
      </xdr:nvSpPr>
      <xdr:spPr>
        <a:xfrm>
          <a:off x="2844800" y="1440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50152</xdr:rowOff>
    </xdr:from>
    <xdr:to>
      <xdr:col>11</xdr:col>
      <xdr:colOff>82550</xdr:colOff>
      <xdr:row>83</xdr:row>
      <xdr:rowOff>151752</xdr:rowOff>
    </xdr:to>
    <xdr:sp macro="" textlink="">
      <xdr:nvSpPr>
        <xdr:cNvPr id="218" name="楕円 217"/>
        <xdr:cNvSpPr/>
      </xdr:nvSpPr>
      <xdr:spPr>
        <a:xfrm>
          <a:off x="2286000" y="142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136529</xdr:rowOff>
    </xdr:from>
    <xdr:ext cx="762000" cy="259045"/>
    <xdr:sp macro="" textlink="">
      <xdr:nvSpPr>
        <xdr:cNvPr id="219" name="テキスト ボックス 218"/>
        <xdr:cNvSpPr txBox="1"/>
      </xdr:nvSpPr>
      <xdr:spPr>
        <a:xfrm>
          <a:off x="1955800" y="143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133583</xdr:rowOff>
    </xdr:from>
    <xdr:to>
      <xdr:col>7</xdr:col>
      <xdr:colOff>31750</xdr:colOff>
      <xdr:row>83</xdr:row>
      <xdr:rowOff>63733</xdr:rowOff>
    </xdr:to>
    <xdr:sp macro="" textlink="">
      <xdr:nvSpPr>
        <xdr:cNvPr id="220" name="楕円 219"/>
        <xdr:cNvSpPr/>
      </xdr:nvSpPr>
      <xdr:spPr>
        <a:xfrm>
          <a:off x="1397000" y="141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48510</xdr:rowOff>
    </xdr:from>
    <xdr:ext cx="762000" cy="259045"/>
    <xdr:sp macro="" textlink="">
      <xdr:nvSpPr>
        <xdr:cNvPr id="221" name="テキスト ボックス 220"/>
        <xdr:cNvSpPr txBox="1"/>
      </xdr:nvSpPr>
      <xdr:spPr>
        <a:xfrm>
          <a:off x="1066800" y="142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ラスパイレス指数は前年度と同じ</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で、減少を続けている類似団体平均との差が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ポイントに広がった。これは、退職者数の増加に伴う昇格者の増加及び、新規職員の採用数減による職員構成状況の高年齢化に起因しているものである。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7" name="直線コネクタ 256"/>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153307</xdr:rowOff>
    </xdr:to>
    <xdr:cxnSp macro="">
      <xdr:nvCxnSpPr>
        <xdr:cNvPr id="260" name="直線コネクタ 259"/>
        <xdr:cNvCxnSpPr/>
      </xdr:nvCxnSpPr>
      <xdr:spPr>
        <a:xfrm>
          <a:off x="15290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118836</xdr:rowOff>
    </xdr:to>
    <xdr:cxnSp macro="">
      <xdr:nvCxnSpPr>
        <xdr:cNvPr id="263" name="直線コネクタ 262"/>
        <xdr:cNvCxnSpPr/>
      </xdr:nvCxnSpPr>
      <xdr:spPr>
        <a:xfrm flipV="1">
          <a:off x="14401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6" name="直線コネクタ 265"/>
        <xdr:cNvCxnSpPr/>
      </xdr:nvCxnSpPr>
      <xdr:spPr>
        <a:xfrm>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市単独で消防組織を運営しているため類似団体平均を上回る職員数となっており、人口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人当たり職員数も前年度を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0.29</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人増加の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10.06</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人となった。職員数は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名の増で、これは定員割れしていた消防職員の定員を満たすため</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名増としたものである。これまで保育施設の民間委託・民営化や小学校給食の民間委託を推進し、職員数の削減に努めてきており、今後も民間委託等の推進と適正な人員配置に努めるが、削減には限界があること、また市の人口が減少している状況を考え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人当たり職員数は現状維持または微増が見込まれる。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124551</xdr:rowOff>
    </xdr:from>
    <xdr:to>
      <xdr:col>81</xdr:col>
      <xdr:colOff>44450</xdr:colOff>
      <xdr:row>62</xdr:row>
      <xdr:rowOff>3084</xdr:rowOff>
    </xdr:to>
    <xdr:cxnSp macro="">
      <xdr:nvCxnSpPr>
        <xdr:cNvPr id="322" name="直線コネクタ 321"/>
        <xdr:cNvCxnSpPr/>
      </xdr:nvCxnSpPr>
      <xdr:spPr>
        <a:xfrm>
          <a:off x="16179800" y="10583001"/>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124551</xdr:rowOff>
    </xdr:from>
    <xdr:to>
      <xdr:col>77</xdr:col>
      <xdr:colOff>44450</xdr:colOff>
      <xdr:row>61</xdr:row>
      <xdr:rowOff>136616</xdr:rowOff>
    </xdr:to>
    <xdr:cxnSp macro="">
      <xdr:nvCxnSpPr>
        <xdr:cNvPr id="325" name="直線コネクタ 324"/>
        <xdr:cNvCxnSpPr/>
      </xdr:nvCxnSpPr>
      <xdr:spPr>
        <a:xfrm flipV="1">
          <a:off x="15290800" y="105830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136616</xdr:rowOff>
    </xdr:from>
    <xdr:to>
      <xdr:col>72</xdr:col>
      <xdr:colOff>203200</xdr:colOff>
      <xdr:row>61</xdr:row>
      <xdr:rowOff>148681</xdr:rowOff>
    </xdr:to>
    <xdr:cxnSp macro="">
      <xdr:nvCxnSpPr>
        <xdr:cNvPr id="328" name="直線コネクタ 327"/>
        <xdr:cNvCxnSpPr/>
      </xdr:nvCxnSpPr>
      <xdr:spPr>
        <a:xfrm flipV="1">
          <a:off x="14401800" y="105950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148681</xdr:rowOff>
    </xdr:from>
    <xdr:to>
      <xdr:col>68</xdr:col>
      <xdr:colOff>152400</xdr:colOff>
      <xdr:row>61</xdr:row>
      <xdr:rowOff>152128</xdr:rowOff>
    </xdr:to>
    <xdr:cxnSp macro="">
      <xdr:nvCxnSpPr>
        <xdr:cNvPr id="331" name="直線コネクタ 330"/>
        <xdr:cNvCxnSpPr/>
      </xdr:nvCxnSpPr>
      <xdr:spPr>
        <a:xfrm flipV="1">
          <a:off x="13512800" y="106071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41" name="楕円 340"/>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42"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73751</xdr:rowOff>
    </xdr:from>
    <xdr:to>
      <xdr:col>77</xdr:col>
      <xdr:colOff>95250</xdr:colOff>
      <xdr:row>62</xdr:row>
      <xdr:rowOff>3901</xdr:rowOff>
    </xdr:to>
    <xdr:sp macro="" textlink="">
      <xdr:nvSpPr>
        <xdr:cNvPr id="343" name="楕円 342"/>
        <xdr:cNvSpPr/>
      </xdr:nvSpPr>
      <xdr:spPr>
        <a:xfrm>
          <a:off x="16129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160128</xdr:rowOff>
    </xdr:from>
    <xdr:ext cx="736600" cy="259045"/>
    <xdr:sp macro="" textlink="">
      <xdr:nvSpPr>
        <xdr:cNvPr id="344" name="テキスト ボックス 343"/>
        <xdr:cNvSpPr txBox="1"/>
      </xdr:nvSpPr>
      <xdr:spPr>
        <a:xfrm>
          <a:off x="15798800" y="10618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85816</xdr:rowOff>
    </xdr:from>
    <xdr:to>
      <xdr:col>73</xdr:col>
      <xdr:colOff>44450</xdr:colOff>
      <xdr:row>62</xdr:row>
      <xdr:rowOff>15966</xdr:rowOff>
    </xdr:to>
    <xdr:sp macro="" textlink="">
      <xdr:nvSpPr>
        <xdr:cNvPr id="345" name="楕円 344"/>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46" name="テキスト ボックス 345"/>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97881</xdr:rowOff>
    </xdr:from>
    <xdr:to>
      <xdr:col>68</xdr:col>
      <xdr:colOff>203200</xdr:colOff>
      <xdr:row>62</xdr:row>
      <xdr:rowOff>28031</xdr:rowOff>
    </xdr:to>
    <xdr:sp macro="" textlink="">
      <xdr:nvSpPr>
        <xdr:cNvPr id="347" name="楕円 346"/>
        <xdr:cNvSpPr/>
      </xdr:nvSpPr>
      <xdr:spPr>
        <a:xfrm>
          <a:off x="14351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12808</xdr:rowOff>
    </xdr:from>
    <xdr:ext cx="762000" cy="259045"/>
    <xdr:sp macro="" textlink="">
      <xdr:nvSpPr>
        <xdr:cNvPr id="348" name="テキスト ボックス 347"/>
        <xdr:cNvSpPr txBox="1"/>
      </xdr:nvSpPr>
      <xdr:spPr>
        <a:xfrm>
          <a:off x="14020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101328</xdr:rowOff>
    </xdr:from>
    <xdr:to>
      <xdr:col>64</xdr:col>
      <xdr:colOff>152400</xdr:colOff>
      <xdr:row>62</xdr:row>
      <xdr:rowOff>31478</xdr:rowOff>
    </xdr:to>
    <xdr:sp macro="" textlink="">
      <xdr:nvSpPr>
        <xdr:cNvPr id="349" name="楕円 348"/>
        <xdr:cNvSpPr/>
      </xdr:nvSpPr>
      <xdr:spPr>
        <a:xfrm>
          <a:off x="134620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16255</xdr:rowOff>
    </xdr:from>
    <xdr:ext cx="762000" cy="259045"/>
    <xdr:sp macro="" textlink="">
      <xdr:nvSpPr>
        <xdr:cNvPr id="350" name="テキスト ボックス 349"/>
        <xdr:cNvSpPr txBox="1"/>
      </xdr:nvSpPr>
      <xdr:spPr>
        <a:xfrm>
          <a:off x="13131800" y="1064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道路や下水道などの生活基盤整備及び小中学校の建て替え事業等に多額の地方債を発行してきた結果、類似団体よりも高い値となっているが、公的資金補償金免除繰上償還や近年の地方債発行抑制の効果で年々改善し、令和元年度は前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0.9</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100">
              <a:solidFill>
                <a:schemeClr val="tx1"/>
              </a:solidFill>
              <a:latin typeface="ＭＳ Ｐゴシック" panose="020B0600070205080204" pitchFamily="50" charset="-128"/>
              <a:ea typeface="ＭＳ Ｐゴシック" panose="020B0600070205080204" pitchFamily="50" charset="-128"/>
            </a:rPr>
            <a:t>2.5</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ポイントに縮まった。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借入全体のうち、比較的償還年限の短い過疎対策事業債が占める割合が増えて（</a:t>
          </a:r>
          <a:r>
            <a:rPr kumimoji="1" lang="en-US" altLang="ja-JP" sz="1100">
              <a:solidFill>
                <a:schemeClr val="tx1"/>
              </a:solidFill>
              <a:latin typeface="ＭＳ Ｐゴシック" panose="020B0600070205080204" pitchFamily="50" charset="-128"/>
              <a:ea typeface="ＭＳ Ｐゴシック" panose="020B0600070205080204" pitchFamily="50" charset="-128"/>
            </a:rPr>
            <a:t>H26</a:t>
          </a:r>
          <a:r>
            <a:rPr kumimoji="1" lang="ja-JP" altLang="en-US" sz="1100">
              <a:solidFill>
                <a:schemeClr val="tx1"/>
              </a:solidFill>
              <a:latin typeface="ＭＳ Ｐゴシック" panose="020B0600070205080204" pitchFamily="50" charset="-128"/>
              <a:ea typeface="ＭＳ Ｐゴシック" panose="020B0600070205080204" pitchFamily="50" charset="-128"/>
            </a:rPr>
            <a:t>：発行額の</a:t>
          </a:r>
          <a:r>
            <a:rPr kumimoji="1" lang="en-US" altLang="ja-JP" sz="1100">
              <a:solidFill>
                <a:schemeClr val="tx1"/>
              </a:solidFill>
              <a:latin typeface="ＭＳ Ｐゴシック" panose="020B0600070205080204" pitchFamily="50" charset="-128"/>
              <a:ea typeface="ＭＳ Ｐゴシック" panose="020B0600070205080204" pitchFamily="50" charset="-128"/>
            </a:rPr>
            <a:t>29.1</a:t>
          </a:r>
          <a:r>
            <a:rPr kumimoji="1" lang="ja-JP" altLang="en-US" sz="1100">
              <a:solidFill>
                <a:schemeClr val="tx1"/>
              </a:solidFill>
              <a:latin typeface="ＭＳ Ｐゴシック" panose="020B0600070205080204" pitchFamily="50" charset="-128"/>
              <a:ea typeface="ＭＳ Ｐゴシック" panose="020B0600070205080204" pitchFamily="50" charset="-128"/>
            </a:rPr>
            <a:t>％、残高の</a:t>
          </a:r>
          <a:r>
            <a:rPr kumimoji="1" lang="en-US" altLang="ja-JP" sz="1100">
              <a:solidFill>
                <a:schemeClr val="tx1"/>
              </a:solidFill>
              <a:latin typeface="ＭＳ Ｐゴシック" panose="020B0600070205080204" pitchFamily="50" charset="-128"/>
              <a:ea typeface="ＭＳ Ｐゴシック" panose="020B0600070205080204" pitchFamily="50" charset="-128"/>
            </a:rPr>
            <a:t>15.3</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r>
            <a:rPr kumimoji="1" lang="en-US" altLang="ja-JP" sz="1100">
              <a:solidFill>
                <a:schemeClr val="tx1"/>
              </a:solidFill>
              <a:latin typeface="ＭＳ Ｐゴシック" panose="020B0600070205080204" pitchFamily="50" charset="-128"/>
              <a:ea typeface="ＭＳ Ｐゴシック" panose="020B0600070205080204" pitchFamily="50" charset="-128"/>
            </a:rPr>
            <a:t>R1</a:t>
          </a:r>
          <a:r>
            <a:rPr kumimoji="1" lang="ja-JP" altLang="en-US" sz="1100">
              <a:solidFill>
                <a:schemeClr val="tx1"/>
              </a:solidFill>
              <a:latin typeface="ＭＳ Ｐゴシック" panose="020B0600070205080204" pitchFamily="50" charset="-128"/>
              <a:ea typeface="ＭＳ Ｐゴシック" panose="020B0600070205080204" pitchFamily="50" charset="-128"/>
            </a:rPr>
            <a:t>：発行額の</a:t>
          </a:r>
          <a:r>
            <a:rPr kumimoji="1" lang="en-US" altLang="ja-JP" sz="1100">
              <a:solidFill>
                <a:schemeClr val="tx1"/>
              </a:solidFill>
              <a:latin typeface="ＭＳ Ｐゴシック" panose="020B0600070205080204" pitchFamily="50" charset="-128"/>
              <a:ea typeface="ＭＳ Ｐゴシック" panose="020B0600070205080204" pitchFamily="50" charset="-128"/>
            </a:rPr>
            <a:t>61.0</a:t>
          </a:r>
          <a:r>
            <a:rPr kumimoji="1" lang="ja-JP" altLang="en-US" sz="1100">
              <a:solidFill>
                <a:schemeClr val="tx1"/>
              </a:solidFill>
              <a:latin typeface="ＭＳ Ｐゴシック" panose="020B0600070205080204" pitchFamily="50" charset="-128"/>
              <a:ea typeface="ＭＳ Ｐゴシック" panose="020B0600070205080204" pitchFamily="50" charset="-128"/>
            </a:rPr>
            <a:t>％、残高の</a:t>
          </a:r>
          <a:r>
            <a:rPr kumimoji="1" lang="en-US" altLang="ja-JP" sz="1100">
              <a:solidFill>
                <a:schemeClr val="tx1"/>
              </a:solidFill>
              <a:latin typeface="ＭＳ Ｐゴシック" panose="020B0600070205080204" pitchFamily="50" charset="-128"/>
              <a:ea typeface="ＭＳ Ｐゴシック" panose="020B0600070205080204" pitchFamily="50" charset="-128"/>
            </a:rPr>
            <a:t>35.3</a:t>
          </a:r>
          <a:r>
            <a:rPr kumimoji="1" lang="ja-JP" altLang="en-US" sz="1100">
              <a:solidFill>
                <a:schemeClr val="tx1"/>
              </a:solidFill>
              <a:latin typeface="ＭＳ Ｐゴシック" panose="020B0600070205080204" pitchFamily="50" charset="-128"/>
              <a:ea typeface="ＭＳ Ｐゴシック" panose="020B0600070205080204" pitchFamily="50" charset="-128"/>
            </a:rPr>
            <a:t>％）いるため、</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年あたりの元金償還額が大きくなることに留意しながら、なお一層の地方債発行抑制に努めていく。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167640</xdr:rowOff>
    </xdr:to>
    <xdr:cxnSp macro="">
      <xdr:nvCxnSpPr>
        <xdr:cNvPr id="383" name="直線コネクタ 382"/>
        <xdr:cNvCxnSpPr/>
      </xdr:nvCxnSpPr>
      <xdr:spPr>
        <a:xfrm flipV="1">
          <a:off x="16179800" y="74676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20320</xdr:rowOff>
    </xdr:to>
    <xdr:cxnSp macro="">
      <xdr:nvCxnSpPr>
        <xdr:cNvPr id="386" name="直線コネクタ 385"/>
        <xdr:cNvCxnSpPr/>
      </xdr:nvCxnSpPr>
      <xdr:spPr>
        <a:xfrm flipV="1">
          <a:off x="15290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76623</xdr:rowOff>
    </xdr:to>
    <xdr:cxnSp macro="">
      <xdr:nvCxnSpPr>
        <xdr:cNvPr id="389" name="直線コネクタ 388"/>
        <xdr:cNvCxnSpPr/>
      </xdr:nvCxnSpPr>
      <xdr:spPr>
        <a:xfrm flipV="1">
          <a:off x="14401800" y="75641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76623</xdr:rowOff>
    </xdr:from>
    <xdr:to>
      <xdr:col>68</xdr:col>
      <xdr:colOff>152400</xdr:colOff>
      <xdr:row>44</xdr:row>
      <xdr:rowOff>149013</xdr:rowOff>
    </xdr:to>
    <xdr:cxnSp macro="">
      <xdr:nvCxnSpPr>
        <xdr:cNvPr id="392" name="直線コネクタ 391"/>
        <xdr:cNvCxnSpPr/>
      </xdr:nvCxnSpPr>
      <xdr:spPr>
        <a:xfrm flipV="1">
          <a:off x="13512800" y="76204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2" name="楕円 401"/>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3"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404" name="楕円 403"/>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405" name="テキスト ボックス 404"/>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6" name="楕円 405"/>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7" name="テキスト ボックス 406"/>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25823</xdr:rowOff>
    </xdr:from>
    <xdr:to>
      <xdr:col>68</xdr:col>
      <xdr:colOff>203200</xdr:colOff>
      <xdr:row>44</xdr:row>
      <xdr:rowOff>127423</xdr:rowOff>
    </xdr:to>
    <xdr:sp macro="" textlink="">
      <xdr:nvSpPr>
        <xdr:cNvPr id="408" name="楕円 407"/>
        <xdr:cNvSpPr/>
      </xdr:nvSpPr>
      <xdr:spPr>
        <a:xfrm>
          <a:off x="14351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112200</xdr:rowOff>
    </xdr:from>
    <xdr:ext cx="762000" cy="259045"/>
    <xdr:sp macro="" textlink="">
      <xdr:nvSpPr>
        <xdr:cNvPr id="409" name="テキスト ボックス 408"/>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10" name="楕円 409"/>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11" name="テキスト ボックス 410"/>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これまで行なってきた公的資金補償金免除繰上償還や地方債の発行抑制により地方債現在高が減少しているため、将来負担比率は年々改善していたが、令和元年度は基準財政需要額算入見込額の減少（△</a:t>
          </a:r>
          <a:r>
            <a:rPr kumimoji="1" lang="en-US" altLang="ja-JP" sz="1100">
              <a:solidFill>
                <a:schemeClr val="tx1"/>
              </a:solidFill>
              <a:latin typeface="ＭＳ Ｐゴシック" panose="020B0600070205080204" pitchFamily="50" charset="-128"/>
              <a:ea typeface="ＭＳ Ｐゴシック" panose="020B0600070205080204" pitchFamily="50" charset="-128"/>
            </a:rPr>
            <a:t>2.0</a:t>
          </a:r>
          <a:r>
            <a:rPr kumimoji="1" lang="ja-JP" altLang="en-US" sz="1100">
              <a:solidFill>
                <a:schemeClr val="tx1"/>
              </a:solidFill>
              <a:latin typeface="ＭＳ Ｐゴシック" panose="020B0600070205080204" pitchFamily="50" charset="-128"/>
              <a:ea typeface="ＭＳ Ｐゴシック" panose="020B0600070205080204" pitchFamily="50" charset="-128"/>
            </a:rPr>
            <a:t>％）、充当可能財源等の減少（△</a:t>
          </a:r>
          <a:r>
            <a:rPr kumimoji="1" lang="en-US" altLang="ja-JP" sz="1100">
              <a:solidFill>
                <a:schemeClr val="tx1"/>
              </a:solidFill>
              <a:latin typeface="ＭＳ Ｐゴシック" panose="020B0600070205080204" pitchFamily="50" charset="-128"/>
              <a:ea typeface="ＭＳ Ｐゴシック" panose="020B0600070205080204" pitchFamily="50" charset="-128"/>
            </a:rPr>
            <a:t>9.6</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％）により、前年度より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ポイント悪化し、類似団体平均に比べ</a:t>
          </a:r>
          <a:r>
            <a:rPr kumimoji="1" lang="en-US" altLang="ja-JP" sz="1100">
              <a:solidFill>
                <a:schemeClr val="tx1"/>
              </a:solidFill>
              <a:latin typeface="ＭＳ Ｐゴシック" panose="020B0600070205080204" pitchFamily="50" charset="-128"/>
              <a:ea typeface="ＭＳ Ｐゴシック" panose="020B0600070205080204" pitchFamily="50" charset="-128"/>
            </a:rPr>
            <a:t>7</a:t>
          </a:r>
          <a:r>
            <a:rPr kumimoji="1" lang="ja-JP" altLang="en-US" sz="1100">
              <a:solidFill>
                <a:schemeClr val="tx1"/>
              </a:solidFill>
              <a:latin typeface="ＭＳ Ｐゴシック" panose="020B0600070205080204" pitchFamily="50" charset="-128"/>
              <a:ea typeface="ＭＳ Ｐゴシック" panose="020B0600070205080204" pitchFamily="50" charset="-128"/>
            </a:rPr>
            <a:t>倍以上の高水準となっている。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本市の将来負担比率が高い最大の要因は、下水道事業（令和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年度から法適用）に対する公債費充当繰出であり、企業会計に移行したことも踏まえ、下水道事業の経営改善を図っていくとともに、今後も市債残高の減少に努め財政の健全化を図っていく。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36525</xdr:rowOff>
    </xdr:from>
    <xdr:to>
      <xdr:col>81</xdr:col>
      <xdr:colOff>44450</xdr:colOff>
      <xdr:row>20</xdr:row>
      <xdr:rowOff>65481</xdr:rowOff>
    </xdr:to>
    <xdr:cxnSp macro="">
      <xdr:nvCxnSpPr>
        <xdr:cNvPr id="443" name="直線コネクタ 442"/>
        <xdr:cNvCxnSpPr/>
      </xdr:nvCxnSpPr>
      <xdr:spPr>
        <a:xfrm>
          <a:off x="16179800" y="3465525"/>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160342</xdr:rowOff>
    </xdr:from>
    <xdr:ext cx="762000" cy="259045"/>
    <xdr:sp macro="" textlink="">
      <xdr:nvSpPr>
        <xdr:cNvPr id="444" name="将来負担の状況平均値テキスト"/>
        <xdr:cNvSpPr txBox="1"/>
      </xdr:nvSpPr>
      <xdr:spPr>
        <a:xfrm>
          <a:off x="17106900" y="238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36525</xdr:rowOff>
    </xdr:from>
    <xdr:to>
      <xdr:col>77</xdr:col>
      <xdr:colOff>44450</xdr:colOff>
      <xdr:row>20</xdr:row>
      <xdr:rowOff>112776</xdr:rowOff>
    </xdr:to>
    <xdr:cxnSp macro="">
      <xdr:nvCxnSpPr>
        <xdr:cNvPr id="446" name="直線コネクタ 445"/>
        <xdr:cNvCxnSpPr/>
      </xdr:nvCxnSpPr>
      <xdr:spPr>
        <a:xfrm flipV="1">
          <a:off x="15290800" y="3465525"/>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112776</xdr:rowOff>
    </xdr:from>
    <xdr:to>
      <xdr:col>72</xdr:col>
      <xdr:colOff>203200</xdr:colOff>
      <xdr:row>20</xdr:row>
      <xdr:rowOff>134010</xdr:rowOff>
    </xdr:to>
    <xdr:cxnSp macro="">
      <xdr:nvCxnSpPr>
        <xdr:cNvPr id="449" name="直線コネクタ 448"/>
        <xdr:cNvCxnSpPr/>
      </xdr:nvCxnSpPr>
      <xdr:spPr>
        <a:xfrm flipV="1">
          <a:off x="14401800" y="3541776"/>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134010</xdr:rowOff>
    </xdr:from>
    <xdr:to>
      <xdr:col>68</xdr:col>
      <xdr:colOff>152400</xdr:colOff>
      <xdr:row>21</xdr:row>
      <xdr:rowOff>33985</xdr:rowOff>
    </xdr:to>
    <xdr:cxnSp macro="">
      <xdr:nvCxnSpPr>
        <xdr:cNvPr id="452" name="直線コネクタ 451"/>
        <xdr:cNvCxnSpPr/>
      </xdr:nvCxnSpPr>
      <xdr:spPr>
        <a:xfrm flipV="1">
          <a:off x="13512800" y="3563010"/>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6" name="テキスト ボックス 455"/>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14681</xdr:rowOff>
    </xdr:from>
    <xdr:to>
      <xdr:col>81</xdr:col>
      <xdr:colOff>95250</xdr:colOff>
      <xdr:row>20</xdr:row>
      <xdr:rowOff>116281</xdr:rowOff>
    </xdr:to>
    <xdr:sp macro="" textlink="">
      <xdr:nvSpPr>
        <xdr:cNvPr id="462" name="楕円 461"/>
        <xdr:cNvSpPr/>
      </xdr:nvSpPr>
      <xdr:spPr>
        <a:xfrm>
          <a:off x="16967200" y="3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158208</xdr:rowOff>
    </xdr:from>
    <xdr:ext cx="762000" cy="259045"/>
    <xdr:sp macro="" textlink="">
      <xdr:nvSpPr>
        <xdr:cNvPr id="463" name="将来負担の状況該当値テキスト"/>
        <xdr:cNvSpPr txBox="1"/>
      </xdr:nvSpPr>
      <xdr:spPr>
        <a:xfrm>
          <a:off x="17106900" y="341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157175</xdr:rowOff>
    </xdr:from>
    <xdr:to>
      <xdr:col>77</xdr:col>
      <xdr:colOff>95250</xdr:colOff>
      <xdr:row>20</xdr:row>
      <xdr:rowOff>87325</xdr:rowOff>
    </xdr:to>
    <xdr:sp macro="" textlink="">
      <xdr:nvSpPr>
        <xdr:cNvPr id="464" name="楕円 463"/>
        <xdr:cNvSpPr/>
      </xdr:nvSpPr>
      <xdr:spPr>
        <a:xfrm>
          <a:off x="16129000" y="34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72102</xdr:rowOff>
    </xdr:from>
    <xdr:ext cx="736600" cy="259045"/>
    <xdr:sp macro="" textlink="">
      <xdr:nvSpPr>
        <xdr:cNvPr id="465" name="テキスト ボックス 464"/>
        <xdr:cNvSpPr txBox="1"/>
      </xdr:nvSpPr>
      <xdr:spPr>
        <a:xfrm>
          <a:off x="15798800" y="350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61976</xdr:rowOff>
    </xdr:from>
    <xdr:to>
      <xdr:col>73</xdr:col>
      <xdr:colOff>44450</xdr:colOff>
      <xdr:row>20</xdr:row>
      <xdr:rowOff>163576</xdr:rowOff>
    </xdr:to>
    <xdr:sp macro="" textlink="">
      <xdr:nvSpPr>
        <xdr:cNvPr id="466" name="楕円 465"/>
        <xdr:cNvSpPr/>
      </xdr:nvSpPr>
      <xdr:spPr>
        <a:xfrm>
          <a:off x="15240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148353</xdr:rowOff>
    </xdr:from>
    <xdr:ext cx="762000" cy="259045"/>
    <xdr:sp macro="" textlink="">
      <xdr:nvSpPr>
        <xdr:cNvPr id="467" name="テキスト ボックス 466"/>
        <xdr:cNvSpPr txBox="1"/>
      </xdr:nvSpPr>
      <xdr:spPr>
        <a:xfrm>
          <a:off x="14909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83210</xdr:rowOff>
    </xdr:from>
    <xdr:to>
      <xdr:col>68</xdr:col>
      <xdr:colOff>203200</xdr:colOff>
      <xdr:row>21</xdr:row>
      <xdr:rowOff>13360</xdr:rowOff>
    </xdr:to>
    <xdr:sp macro="" textlink="">
      <xdr:nvSpPr>
        <xdr:cNvPr id="468" name="楕円 467"/>
        <xdr:cNvSpPr/>
      </xdr:nvSpPr>
      <xdr:spPr>
        <a:xfrm>
          <a:off x="14351000" y="35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169587</xdr:rowOff>
    </xdr:from>
    <xdr:ext cx="762000" cy="259045"/>
    <xdr:sp macro="" textlink="">
      <xdr:nvSpPr>
        <xdr:cNvPr id="469" name="テキスト ボックス 468"/>
        <xdr:cNvSpPr txBox="1"/>
      </xdr:nvSpPr>
      <xdr:spPr>
        <a:xfrm>
          <a:off x="14020800" y="359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154635</xdr:rowOff>
    </xdr:from>
    <xdr:to>
      <xdr:col>64</xdr:col>
      <xdr:colOff>152400</xdr:colOff>
      <xdr:row>21</xdr:row>
      <xdr:rowOff>84785</xdr:rowOff>
    </xdr:to>
    <xdr:sp macro="" textlink="">
      <xdr:nvSpPr>
        <xdr:cNvPr id="470" name="楕円 469"/>
        <xdr:cNvSpPr/>
      </xdr:nvSpPr>
      <xdr:spPr>
        <a:xfrm>
          <a:off x="13462000" y="35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69562</xdr:rowOff>
    </xdr:from>
    <xdr:ext cx="762000" cy="259045"/>
    <xdr:sp macro="" textlink="">
      <xdr:nvSpPr>
        <xdr:cNvPr id="471" name="テキスト ボックス 470"/>
        <xdr:cNvSpPr txBox="1"/>
      </xdr:nvSpPr>
      <xdr:spPr>
        <a:xfrm>
          <a:off x="13131800" y="367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23,486
196.98
13,612,336
12,848,783
740,223
7,254,563
13,886,648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消防組織を市単独で運営していることや公営の保育施設が多いことなどから、類似団体平均を上回る値となっている。平成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年度から保育施設の民間委託や民営化、小学校給食の民間委託を進めており、若干の改善傾向にあったが、令和元年度は経常一般財源である普通交付税が減少したため、前年度よりも</a:t>
          </a:r>
          <a:r>
            <a:rPr kumimoji="1" lang="en-US" altLang="ja-JP" sz="1200">
              <a:solidFill>
                <a:schemeClr val="tx1"/>
              </a:solidFill>
              <a:latin typeface="ＭＳ Ｐゴシック" panose="020B0600070205080204" pitchFamily="50" charset="-128"/>
              <a:ea typeface="ＭＳ Ｐゴシック" panose="020B0600070205080204" pitchFamily="50" charset="-128"/>
            </a:rPr>
            <a:t>1.1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ポイント増加し、類似団体平均との差も</a:t>
          </a:r>
          <a:r>
            <a:rPr kumimoji="1" lang="en-US" altLang="ja-JP" sz="1200">
              <a:solidFill>
                <a:schemeClr val="tx1"/>
              </a:solidFill>
              <a:latin typeface="ＭＳ Ｐゴシック" panose="020B0600070205080204" pitchFamily="50" charset="-128"/>
              <a:ea typeface="ＭＳ Ｐゴシック" panose="020B0600070205080204" pitchFamily="50" charset="-128"/>
            </a:rPr>
            <a:t>4.8</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ポイントになった。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今後も指定管理者制度の導入や民間委託・民営化に取り組み、改善を図っていく。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133350</xdr:rowOff>
    </xdr:from>
    <xdr:to>
      <xdr:col>24</xdr:col>
      <xdr:colOff>25400</xdr:colOff>
      <xdr:row>38</xdr:row>
      <xdr:rowOff>101600</xdr:rowOff>
    </xdr:to>
    <xdr:cxnSp macro="">
      <xdr:nvCxnSpPr>
        <xdr:cNvPr id="66" name="直線コネクタ 65"/>
        <xdr:cNvCxnSpPr/>
      </xdr:nvCxnSpPr>
      <xdr:spPr>
        <a:xfrm>
          <a:off x="3987800" y="6477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133350</xdr:rowOff>
    </xdr:from>
    <xdr:to>
      <xdr:col>19</xdr:col>
      <xdr:colOff>187325</xdr:colOff>
      <xdr:row>38</xdr:row>
      <xdr:rowOff>101600</xdr:rowOff>
    </xdr:to>
    <xdr:cxnSp macro="">
      <xdr:nvCxnSpPr>
        <xdr:cNvPr id="69" name="直線コネクタ 68"/>
        <xdr:cNvCxnSpPr/>
      </xdr:nvCxnSpPr>
      <xdr:spPr>
        <a:xfrm flipV="1">
          <a:off x="3098800" y="6477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101600</xdr:rowOff>
    </xdr:to>
    <xdr:cxnSp macro="">
      <xdr:nvCxnSpPr>
        <xdr:cNvPr id="72" name="直線コネクタ 71"/>
        <xdr:cNvCxnSpPr/>
      </xdr:nvCxnSpPr>
      <xdr:spPr>
        <a:xfrm>
          <a:off x="2209800" y="660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165100</xdr:rowOff>
    </xdr:to>
    <xdr:cxnSp macro="">
      <xdr:nvCxnSpPr>
        <xdr:cNvPr id="75" name="直線コネクタ 74"/>
        <xdr:cNvCxnSpPr/>
      </xdr:nvCxnSpPr>
      <xdr:spPr>
        <a:xfrm flipV="1">
          <a:off x="1320800" y="660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82550</xdr:rowOff>
    </xdr:from>
    <xdr:to>
      <xdr:col>20</xdr:col>
      <xdr:colOff>38100</xdr:colOff>
      <xdr:row>38</xdr:row>
      <xdr:rowOff>12700</xdr:rowOff>
    </xdr:to>
    <xdr:sp macro="" textlink="">
      <xdr:nvSpPr>
        <xdr:cNvPr id="87" name="楕円 86"/>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168927</xdr:rowOff>
    </xdr:from>
    <xdr:ext cx="736600" cy="259045"/>
    <xdr:sp macro="" textlink="">
      <xdr:nvSpPr>
        <xdr:cNvPr id="88" name="テキスト ボックス 87"/>
        <xdr:cNvSpPr txBox="1"/>
      </xdr:nvSpPr>
      <xdr:spPr>
        <a:xfrm>
          <a:off x="3606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50800</xdr:rowOff>
    </xdr:from>
    <xdr:to>
      <xdr:col>15</xdr:col>
      <xdr:colOff>149225</xdr:colOff>
      <xdr:row>38</xdr:row>
      <xdr:rowOff>152400</xdr:rowOff>
    </xdr:to>
    <xdr:sp macro="" textlink="">
      <xdr:nvSpPr>
        <xdr:cNvPr id="89" name="楕円 88"/>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137177</xdr:rowOff>
    </xdr:from>
    <xdr:ext cx="762000" cy="259045"/>
    <xdr:sp macro="" textlink="">
      <xdr:nvSpPr>
        <xdr:cNvPr id="90" name="テキスト ボックス 89"/>
        <xdr:cNvSpPr txBox="1"/>
      </xdr:nvSpPr>
      <xdr:spPr>
        <a:xfrm>
          <a:off x="2717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物件費は類似団体平均を下回る値で推移しており、令和元年度も</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ポイント下回っているが、前年度よりも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12.3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ポイントとなった。経常一般財源となる物件費自体も前年度より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17,093</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％）増加してはいるが、物件費の経常収支比率増加の要因は経常一般財源である普通交付税の減少が大きい。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152400</xdr:rowOff>
    </xdr:from>
    <xdr:to>
      <xdr:col>82</xdr:col>
      <xdr:colOff>107950</xdr:colOff>
      <xdr:row>15</xdr:row>
      <xdr:rowOff>69850</xdr:rowOff>
    </xdr:to>
    <xdr:cxnSp macro="">
      <xdr:nvCxnSpPr>
        <xdr:cNvPr id="127" name="直線コネクタ 126"/>
        <xdr:cNvCxnSpPr/>
      </xdr:nvCxnSpPr>
      <xdr:spPr>
        <a:xfrm>
          <a:off x="15671800" y="2552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152400</xdr:rowOff>
    </xdr:from>
    <xdr:to>
      <xdr:col>78</xdr:col>
      <xdr:colOff>69850</xdr:colOff>
      <xdr:row>15</xdr:row>
      <xdr:rowOff>31750</xdr:rowOff>
    </xdr:to>
    <xdr:cxnSp macro="">
      <xdr:nvCxnSpPr>
        <xdr:cNvPr id="130" name="直線コネクタ 129"/>
        <xdr:cNvCxnSpPr/>
      </xdr:nvCxnSpPr>
      <xdr:spPr>
        <a:xfrm flipV="1">
          <a:off x="14782800" y="255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2" name="テキスト ボックス 131"/>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33" name="直線コネクタ 132"/>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14</xdr:row>
      <xdr:rowOff>127000</xdr:rowOff>
    </xdr:to>
    <xdr:cxnSp macro="">
      <xdr:nvCxnSpPr>
        <xdr:cNvPr id="136" name="直線コネクタ 135"/>
        <xdr:cNvCxnSpPr/>
      </xdr:nvCxnSpPr>
      <xdr:spPr>
        <a:xfrm>
          <a:off x="13004800" y="233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101600</xdr:rowOff>
    </xdr:from>
    <xdr:to>
      <xdr:col>78</xdr:col>
      <xdr:colOff>120650</xdr:colOff>
      <xdr:row>15</xdr:row>
      <xdr:rowOff>31750</xdr:rowOff>
    </xdr:to>
    <xdr:sp macro="" textlink="">
      <xdr:nvSpPr>
        <xdr:cNvPr id="148" name="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4" name="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年連続して上昇している。少子化対策や障がい者及び生活困窮者への支援は増加傾向にあるため、今後も比率が上昇していくと見込まれる。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102507</xdr:rowOff>
    </xdr:to>
    <xdr:cxnSp macro="">
      <xdr:nvCxnSpPr>
        <xdr:cNvPr id="190" name="直線コネクタ 189"/>
        <xdr:cNvCxnSpPr/>
      </xdr:nvCxnSpPr>
      <xdr:spPr>
        <a:xfrm>
          <a:off x="3987800" y="9466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37193</xdr:rowOff>
    </xdr:to>
    <xdr:cxnSp macro="">
      <xdr:nvCxnSpPr>
        <xdr:cNvPr id="193" name="直線コネクタ 192"/>
        <xdr:cNvCxnSpPr/>
      </xdr:nvCxnSpPr>
      <xdr:spPr>
        <a:xfrm>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143328</xdr:rowOff>
    </xdr:to>
    <xdr:cxnSp macro="">
      <xdr:nvCxnSpPr>
        <xdr:cNvPr id="196" name="直線コネクタ 195"/>
        <xdr:cNvCxnSpPr/>
      </xdr:nvCxnSpPr>
      <xdr:spPr>
        <a:xfrm>
          <a:off x="2209800" y="9319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61685</xdr:rowOff>
    </xdr:to>
    <xdr:cxnSp macro="">
      <xdr:nvCxnSpPr>
        <xdr:cNvPr id="199" name="直線コネクタ 198"/>
        <xdr:cNvCxnSpPr/>
      </xdr:nvCxnSpPr>
      <xdr:spPr>
        <a:xfrm>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9" name="楕円 208"/>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10"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1" name="楕円 210"/>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2" name="テキスト ボックス 21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3" name="楕円 212"/>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4" name="テキスト ボックス 213"/>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5" name="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7" name="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8" name="テキスト ボックス 217"/>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9.3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おり、令和元年度も類似団体中最も高い比率となっている。これは下水道事業や国民健康保険事業、介護保険事業への繰出金が大きいことによるものと考えられ、その要因としては下水道事業債の償還が依然として多額であること、高齢化により介護保険事業の給付費繰出金が増加していることなどである。社会保障関連の繰出金は今後も増加が見込まれるため、各会計の健全運営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1270</xdr:rowOff>
    </xdr:from>
    <xdr:to>
      <xdr:col>82</xdr:col>
      <xdr:colOff>107950</xdr:colOff>
      <xdr:row>61</xdr:row>
      <xdr:rowOff>16510</xdr:rowOff>
    </xdr:to>
    <xdr:cxnSp macro="">
      <xdr:nvCxnSpPr>
        <xdr:cNvPr id="251" name="直線コネクタ 250"/>
        <xdr:cNvCxnSpPr/>
      </xdr:nvCxnSpPr>
      <xdr:spPr>
        <a:xfrm>
          <a:off x="15671800" y="1045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134620</xdr:rowOff>
    </xdr:from>
    <xdr:to>
      <xdr:col>78</xdr:col>
      <xdr:colOff>69850</xdr:colOff>
      <xdr:row>61</xdr:row>
      <xdr:rowOff>1270</xdr:rowOff>
    </xdr:to>
    <xdr:cxnSp macro="">
      <xdr:nvCxnSpPr>
        <xdr:cNvPr id="254" name="直線コネクタ 253"/>
        <xdr:cNvCxnSpPr/>
      </xdr:nvCxnSpPr>
      <xdr:spPr>
        <a:xfrm>
          <a:off x="14782800" y="1042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81280</xdr:rowOff>
    </xdr:from>
    <xdr:to>
      <xdr:col>73</xdr:col>
      <xdr:colOff>180975</xdr:colOff>
      <xdr:row>60</xdr:row>
      <xdr:rowOff>134620</xdr:rowOff>
    </xdr:to>
    <xdr:cxnSp macro="">
      <xdr:nvCxnSpPr>
        <xdr:cNvPr id="257" name="直線コネクタ 256"/>
        <xdr:cNvCxnSpPr/>
      </xdr:nvCxnSpPr>
      <xdr:spPr>
        <a:xfrm>
          <a:off x="13893800" y="1036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81280</xdr:rowOff>
    </xdr:to>
    <xdr:cxnSp macro="">
      <xdr:nvCxnSpPr>
        <xdr:cNvPr id="260" name="直線コネクタ 259"/>
        <xdr:cNvCxnSpPr/>
      </xdr:nvCxnSpPr>
      <xdr:spPr>
        <a:xfrm>
          <a:off x="13004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137160</xdr:rowOff>
    </xdr:from>
    <xdr:to>
      <xdr:col>82</xdr:col>
      <xdr:colOff>158750</xdr:colOff>
      <xdr:row>61</xdr:row>
      <xdr:rowOff>67310</xdr:rowOff>
    </xdr:to>
    <xdr:sp macro="" textlink="">
      <xdr:nvSpPr>
        <xdr:cNvPr id="270" name="楕円 269"/>
        <xdr:cNvSpPr/>
      </xdr:nvSpPr>
      <xdr:spPr>
        <a:xfrm>
          <a:off x="164592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45737</xdr:rowOff>
    </xdr:from>
    <xdr:ext cx="762000" cy="259045"/>
    <xdr:sp macro="" textlink="">
      <xdr:nvSpPr>
        <xdr:cNvPr id="271" name="その他該当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121920</xdr:rowOff>
    </xdr:from>
    <xdr:to>
      <xdr:col>78</xdr:col>
      <xdr:colOff>120650</xdr:colOff>
      <xdr:row>61</xdr:row>
      <xdr:rowOff>52070</xdr:rowOff>
    </xdr:to>
    <xdr:sp macro="" textlink="">
      <xdr:nvSpPr>
        <xdr:cNvPr id="272" name="楕円 271"/>
        <xdr:cNvSpPr/>
      </xdr:nvSpPr>
      <xdr:spPr>
        <a:xfrm>
          <a:off x="15621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36847</xdr:rowOff>
    </xdr:from>
    <xdr:ext cx="736600" cy="259045"/>
    <xdr:sp macro="" textlink="">
      <xdr:nvSpPr>
        <xdr:cNvPr id="273" name="テキスト ボックス 272"/>
        <xdr:cNvSpPr txBox="1"/>
      </xdr:nvSpPr>
      <xdr:spPr>
        <a:xfrm>
          <a:off x="15290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74" name="楕円 273"/>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170197</xdr:rowOff>
    </xdr:from>
    <xdr:ext cx="762000" cy="259045"/>
    <xdr:sp macro="" textlink="">
      <xdr:nvSpPr>
        <xdr:cNvPr id="275" name="テキスト ボックス 274"/>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6" name="楕円 275"/>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7" name="テキスト ボックス 276"/>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8" name="楕円 277"/>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9" name="テキスト ボックス 278"/>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前年度と同じ</a:t>
          </a:r>
          <a:r>
            <a:rPr kumimoji="1" lang="en-US" altLang="ja-JP" sz="1300">
              <a:solidFill>
                <a:schemeClr val="tx1"/>
              </a:solidFill>
              <a:latin typeface="ＭＳ Ｐゴシック" panose="020B0600070205080204" pitchFamily="50" charset="-128"/>
              <a:ea typeface="ＭＳ Ｐゴシック" panose="020B0600070205080204" pitchFamily="50" charset="-128"/>
            </a:rPr>
            <a:t>5.7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ポイントで、類似団体平均を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7.0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ポイント下回る値となった。令和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年度から公共下水道事業特別会計と農業集落排水事業特別会計が公営企業法適用の企業会計になるため、令和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年度以降は補助費等の経常収支比率が類似団体平均程度まで増加することが見込まれることから、今後も一部事務組合負担金や市単独補助金の抑制に努めていく。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46990</xdr:rowOff>
    </xdr:from>
    <xdr:to>
      <xdr:col>82</xdr:col>
      <xdr:colOff>107950</xdr:colOff>
      <xdr:row>33</xdr:row>
      <xdr:rowOff>46990</xdr:rowOff>
    </xdr:to>
    <xdr:cxnSp macro="">
      <xdr:nvCxnSpPr>
        <xdr:cNvPr id="312" name="直線コネクタ 311"/>
        <xdr:cNvCxnSpPr/>
      </xdr:nvCxnSpPr>
      <xdr:spPr>
        <a:xfrm>
          <a:off x="15671800" y="5704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3"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153670</xdr:rowOff>
    </xdr:to>
    <xdr:cxnSp macro="">
      <xdr:nvCxnSpPr>
        <xdr:cNvPr id="315" name="直線コネクタ 314"/>
        <xdr:cNvCxnSpPr/>
      </xdr:nvCxnSpPr>
      <xdr:spPr>
        <a:xfrm flipV="1">
          <a:off x="14782800" y="5704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7" name="テキスト ボックス 316"/>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85090</xdr:rowOff>
    </xdr:from>
    <xdr:to>
      <xdr:col>73</xdr:col>
      <xdr:colOff>180975</xdr:colOff>
      <xdr:row>33</xdr:row>
      <xdr:rowOff>153670</xdr:rowOff>
    </xdr:to>
    <xdr:cxnSp macro="">
      <xdr:nvCxnSpPr>
        <xdr:cNvPr id="318" name="直線コネクタ 317"/>
        <xdr:cNvCxnSpPr/>
      </xdr:nvCxnSpPr>
      <xdr:spPr>
        <a:xfrm>
          <a:off x="13893800" y="574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77470</xdr:rowOff>
    </xdr:from>
    <xdr:to>
      <xdr:col>69</xdr:col>
      <xdr:colOff>92075</xdr:colOff>
      <xdr:row>33</xdr:row>
      <xdr:rowOff>85090</xdr:rowOff>
    </xdr:to>
    <xdr:cxnSp macro="">
      <xdr:nvCxnSpPr>
        <xdr:cNvPr id="321" name="直線コネクタ 320"/>
        <xdr:cNvCxnSpPr/>
      </xdr:nvCxnSpPr>
      <xdr:spPr>
        <a:xfrm>
          <a:off x="13004800" y="573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167640</xdr:rowOff>
    </xdr:from>
    <xdr:to>
      <xdr:col>82</xdr:col>
      <xdr:colOff>158750</xdr:colOff>
      <xdr:row>33</xdr:row>
      <xdr:rowOff>97790</xdr:rowOff>
    </xdr:to>
    <xdr:sp macro="" textlink="">
      <xdr:nvSpPr>
        <xdr:cNvPr id="331" name="楕円 330"/>
        <xdr:cNvSpPr/>
      </xdr:nvSpPr>
      <xdr:spPr>
        <a:xfrm>
          <a:off x="16459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12717</xdr:rowOff>
    </xdr:from>
    <xdr:ext cx="762000" cy="259045"/>
    <xdr:sp macro="" textlink="">
      <xdr:nvSpPr>
        <xdr:cNvPr id="332" name="補助費等該当値テキスト"/>
        <xdr:cNvSpPr txBox="1"/>
      </xdr:nvSpPr>
      <xdr:spPr>
        <a:xfrm>
          <a:off x="165989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167640</xdr:rowOff>
    </xdr:from>
    <xdr:to>
      <xdr:col>78</xdr:col>
      <xdr:colOff>120650</xdr:colOff>
      <xdr:row>33</xdr:row>
      <xdr:rowOff>97790</xdr:rowOff>
    </xdr:to>
    <xdr:sp macro="" textlink="">
      <xdr:nvSpPr>
        <xdr:cNvPr id="333" name="楕円 332"/>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107967</xdr:rowOff>
    </xdr:from>
    <xdr:ext cx="736600" cy="259045"/>
    <xdr:sp macro="" textlink="">
      <xdr:nvSpPr>
        <xdr:cNvPr id="334" name="テキスト ボックス 333"/>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102870</xdr:rowOff>
    </xdr:from>
    <xdr:to>
      <xdr:col>74</xdr:col>
      <xdr:colOff>31750</xdr:colOff>
      <xdr:row>34</xdr:row>
      <xdr:rowOff>33020</xdr:rowOff>
    </xdr:to>
    <xdr:sp macro="" textlink="">
      <xdr:nvSpPr>
        <xdr:cNvPr id="335" name="楕円 334"/>
        <xdr:cNvSpPr/>
      </xdr:nvSpPr>
      <xdr:spPr>
        <a:xfrm>
          <a:off x="14732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43197</xdr:rowOff>
    </xdr:from>
    <xdr:ext cx="762000" cy="259045"/>
    <xdr:sp macro="" textlink="">
      <xdr:nvSpPr>
        <xdr:cNvPr id="336" name="テキスト ボックス 335"/>
        <xdr:cNvSpPr txBox="1"/>
      </xdr:nvSpPr>
      <xdr:spPr>
        <a:xfrm>
          <a:off x="14401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34290</xdr:rowOff>
    </xdr:from>
    <xdr:to>
      <xdr:col>69</xdr:col>
      <xdr:colOff>142875</xdr:colOff>
      <xdr:row>33</xdr:row>
      <xdr:rowOff>135890</xdr:rowOff>
    </xdr:to>
    <xdr:sp macro="" textlink="">
      <xdr:nvSpPr>
        <xdr:cNvPr id="337" name="楕円 336"/>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146067</xdr:rowOff>
    </xdr:from>
    <xdr:ext cx="762000" cy="259045"/>
    <xdr:sp macro="" textlink="">
      <xdr:nvSpPr>
        <xdr:cNvPr id="338" name="テキスト ボックス 337"/>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26670</xdr:rowOff>
    </xdr:from>
    <xdr:to>
      <xdr:col>65</xdr:col>
      <xdr:colOff>53975</xdr:colOff>
      <xdr:row>33</xdr:row>
      <xdr:rowOff>128270</xdr:rowOff>
    </xdr:to>
    <xdr:sp macro="" textlink="">
      <xdr:nvSpPr>
        <xdr:cNvPr id="339" name="楕円 338"/>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138447</xdr:rowOff>
    </xdr:from>
    <xdr:ext cx="762000" cy="259045"/>
    <xdr:sp macro="" textlink="">
      <xdr:nvSpPr>
        <xdr:cNvPr id="340" name="テキスト ボックス 339"/>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道路など生活基盤の整備及び保育施設や小中学校の建て替え事業等に多額の地方債を発行してきたため類似団体平均を上回る状況だったが、近年の地方債の発行抑制や繰上償還の実施により改善を図ってきた結果、令和元年度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1.4</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年連続で類似団体平均を下回ることとなった。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近年、償還年限が短く</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年あたりの元金償還額が大きくなる過疎対策事業債の借入が増えているため、公債費の増加が見込まれるが、なお一層の地方債発行抑制に努め、今後も財政の健全運営に努めていく。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49276</xdr:rowOff>
    </xdr:to>
    <xdr:cxnSp macro="">
      <xdr:nvCxnSpPr>
        <xdr:cNvPr id="370" name="直線コネクタ 369"/>
        <xdr:cNvCxnSpPr/>
      </xdr:nvCxnSpPr>
      <xdr:spPr>
        <a:xfrm flipV="1">
          <a:off x="3987800" y="133583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81280</xdr:rowOff>
    </xdr:to>
    <xdr:cxnSp macro="">
      <xdr:nvCxnSpPr>
        <xdr:cNvPr id="373" name="直線コネクタ 372"/>
        <xdr:cNvCxnSpPr/>
      </xdr:nvCxnSpPr>
      <xdr:spPr>
        <a:xfrm flipV="1">
          <a:off x="3098800" y="13422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85852</xdr:rowOff>
    </xdr:to>
    <xdr:cxnSp macro="">
      <xdr:nvCxnSpPr>
        <xdr:cNvPr id="376" name="直線コネクタ 375"/>
        <xdr:cNvCxnSpPr/>
      </xdr:nvCxnSpPr>
      <xdr:spPr>
        <a:xfrm flipV="1">
          <a:off x="2209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78" name="テキスト ボックス 377"/>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104139</xdr:rowOff>
    </xdr:to>
    <xdr:cxnSp macro="">
      <xdr:nvCxnSpPr>
        <xdr:cNvPr id="379" name="直線コネクタ 378"/>
        <xdr:cNvCxnSpPr/>
      </xdr:nvCxnSpPr>
      <xdr:spPr>
        <a:xfrm flipV="1">
          <a:off x="1320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9" name="楕円 388"/>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122445</xdr:rowOff>
    </xdr:from>
    <xdr:ext cx="762000" cy="259045"/>
    <xdr:sp macro="" textlink="">
      <xdr:nvSpPr>
        <xdr:cNvPr id="390"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91" name="楕円 390"/>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92" name="テキスト ボックス 391"/>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3" name="楕円 392"/>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4" name="テキスト ボックス 39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5" name="楕円 394"/>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6" name="テキスト ボックス 395"/>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7" name="楕円 396"/>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8" name="テキスト ボックス 397"/>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公債費以外の比率は類似団体平均を上回る値で推移しており、令和元年度は前年度より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ポイント増加したため、類似団体平均との差は</a:t>
          </a:r>
          <a:r>
            <a:rPr kumimoji="1" lang="en-US" altLang="ja-JP" sz="1300">
              <a:solidFill>
                <a:schemeClr val="tx1"/>
              </a:solidFill>
              <a:latin typeface="ＭＳ Ｐゴシック" panose="020B0600070205080204" pitchFamily="50" charset="-128"/>
              <a:ea typeface="ＭＳ Ｐゴシック" panose="020B0600070205080204" pitchFamily="50" charset="-128"/>
            </a:rPr>
            <a:t>3.4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ポイントに広がった。経常一般財源である普通交付税の減少によるところが大きいためではあるが、歳出の削減に努め、今後も経常収支比率の改善を図っていく。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78</xdr:row>
      <xdr:rowOff>50800</xdr:rowOff>
    </xdr:to>
    <xdr:cxnSp macro="">
      <xdr:nvCxnSpPr>
        <xdr:cNvPr id="431" name="直線コネクタ 430"/>
        <xdr:cNvCxnSpPr/>
      </xdr:nvCxnSpPr>
      <xdr:spPr>
        <a:xfrm>
          <a:off x="15671800" y="132410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20320</xdr:rowOff>
    </xdr:to>
    <xdr:cxnSp macro="">
      <xdr:nvCxnSpPr>
        <xdr:cNvPr id="434" name="直線コネクタ 433"/>
        <xdr:cNvCxnSpPr/>
      </xdr:nvCxnSpPr>
      <xdr:spPr>
        <a:xfrm flipV="1">
          <a:off x="14782800" y="13241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78</xdr:row>
      <xdr:rowOff>20320</xdr:rowOff>
    </xdr:to>
    <xdr:cxnSp macro="">
      <xdr:nvCxnSpPr>
        <xdr:cNvPr id="437" name="直線コネクタ 436"/>
        <xdr:cNvCxnSpPr/>
      </xdr:nvCxnSpPr>
      <xdr:spPr>
        <a:xfrm>
          <a:off x="13893800" y="131800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149861</xdr:rowOff>
    </xdr:to>
    <xdr:cxnSp macro="">
      <xdr:nvCxnSpPr>
        <xdr:cNvPr id="440" name="直線コネクタ 439"/>
        <xdr:cNvCxnSpPr/>
      </xdr:nvCxnSpPr>
      <xdr:spPr>
        <a:xfrm>
          <a:off x="13004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50" name="楕円 449"/>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51"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2" name="楕円 451"/>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53" name="テキスト ボックス 452"/>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4" name="楕円 453"/>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5" name="テキスト ボックス 454"/>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7" name="テキスト ボックス 456"/>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8" name="楕円 457"/>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59" name="テキスト ボックス 458"/>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92819</xdr:rowOff>
    </xdr:from>
    <xdr:to>
      <xdr:col>29</xdr:col>
      <xdr:colOff>127000</xdr:colOff>
      <xdr:row>16</xdr:row>
      <xdr:rowOff>133216</xdr:rowOff>
    </xdr:to>
    <xdr:cxnSp macro="">
      <xdr:nvCxnSpPr>
        <xdr:cNvPr id="52" name="直線コネクタ 51"/>
        <xdr:cNvCxnSpPr/>
      </xdr:nvCxnSpPr>
      <xdr:spPr bwMode="auto">
        <a:xfrm flipV="1">
          <a:off x="5003800" y="2883644"/>
          <a:ext cx="647700" cy="4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77596</xdr:rowOff>
    </xdr:from>
    <xdr:ext cx="762000" cy="259045"/>
    <xdr:sp macro="" textlink="">
      <xdr:nvSpPr>
        <xdr:cNvPr id="53" name="人口1人当たり決算額の推移平均値テキスト130"/>
        <xdr:cNvSpPr txBox="1"/>
      </xdr:nvSpPr>
      <xdr:spPr>
        <a:xfrm>
          <a:off x="5740400" y="2868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128758</xdr:rowOff>
    </xdr:from>
    <xdr:to>
      <xdr:col>26</xdr:col>
      <xdr:colOff>50800</xdr:colOff>
      <xdr:row>16</xdr:row>
      <xdr:rowOff>133216</xdr:rowOff>
    </xdr:to>
    <xdr:cxnSp macro="">
      <xdr:nvCxnSpPr>
        <xdr:cNvPr id="55" name="直線コネクタ 54"/>
        <xdr:cNvCxnSpPr/>
      </xdr:nvCxnSpPr>
      <xdr:spPr bwMode="auto">
        <a:xfrm>
          <a:off x="4305300" y="2919583"/>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128758</xdr:rowOff>
    </xdr:from>
    <xdr:to>
      <xdr:col>22</xdr:col>
      <xdr:colOff>114300</xdr:colOff>
      <xdr:row>17</xdr:row>
      <xdr:rowOff>6261</xdr:rowOff>
    </xdr:to>
    <xdr:cxnSp macro="">
      <xdr:nvCxnSpPr>
        <xdr:cNvPr id="58" name="直線コネクタ 57"/>
        <xdr:cNvCxnSpPr/>
      </xdr:nvCxnSpPr>
      <xdr:spPr bwMode="auto">
        <a:xfrm flipV="1">
          <a:off x="3606800" y="2919583"/>
          <a:ext cx="698500" cy="4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101865</xdr:rowOff>
    </xdr:from>
    <xdr:to>
      <xdr:col>18</xdr:col>
      <xdr:colOff>177800</xdr:colOff>
      <xdr:row>17</xdr:row>
      <xdr:rowOff>6261</xdr:rowOff>
    </xdr:to>
    <xdr:cxnSp macro="">
      <xdr:nvCxnSpPr>
        <xdr:cNvPr id="61" name="直線コネクタ 60"/>
        <xdr:cNvCxnSpPr/>
      </xdr:nvCxnSpPr>
      <xdr:spPr bwMode="auto">
        <a:xfrm>
          <a:off x="2908300" y="2892690"/>
          <a:ext cx="698500" cy="75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42019</xdr:rowOff>
    </xdr:from>
    <xdr:to>
      <xdr:col>29</xdr:col>
      <xdr:colOff>177800</xdr:colOff>
      <xdr:row>16</xdr:row>
      <xdr:rowOff>143619</xdr:rowOff>
    </xdr:to>
    <xdr:sp macro="" textlink="">
      <xdr:nvSpPr>
        <xdr:cNvPr id="71" name="楕円 70"/>
        <xdr:cNvSpPr/>
      </xdr:nvSpPr>
      <xdr:spPr bwMode="auto">
        <a:xfrm>
          <a:off x="5600700" y="283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58546</xdr:rowOff>
    </xdr:from>
    <xdr:ext cx="762000" cy="259045"/>
    <xdr:sp macro="" textlink="">
      <xdr:nvSpPr>
        <xdr:cNvPr id="72" name="人口1人当たり決算額の推移該当値テキスト130"/>
        <xdr:cNvSpPr txBox="1"/>
      </xdr:nvSpPr>
      <xdr:spPr>
        <a:xfrm>
          <a:off x="5740400" y="267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82416</xdr:rowOff>
    </xdr:from>
    <xdr:to>
      <xdr:col>26</xdr:col>
      <xdr:colOff>101600</xdr:colOff>
      <xdr:row>17</xdr:row>
      <xdr:rowOff>12566</xdr:rowOff>
    </xdr:to>
    <xdr:sp macro="" textlink="">
      <xdr:nvSpPr>
        <xdr:cNvPr id="73" name="楕円 72"/>
        <xdr:cNvSpPr/>
      </xdr:nvSpPr>
      <xdr:spPr bwMode="auto">
        <a:xfrm>
          <a:off x="4953000" y="287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22743</xdr:rowOff>
    </xdr:from>
    <xdr:ext cx="736600" cy="259045"/>
    <xdr:sp macro="" textlink="">
      <xdr:nvSpPr>
        <xdr:cNvPr id="74" name="テキスト ボックス 73"/>
        <xdr:cNvSpPr txBox="1"/>
      </xdr:nvSpPr>
      <xdr:spPr>
        <a:xfrm>
          <a:off x="4622800" y="264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77958</xdr:rowOff>
    </xdr:from>
    <xdr:to>
      <xdr:col>22</xdr:col>
      <xdr:colOff>165100</xdr:colOff>
      <xdr:row>17</xdr:row>
      <xdr:rowOff>8108</xdr:rowOff>
    </xdr:to>
    <xdr:sp macro="" textlink="">
      <xdr:nvSpPr>
        <xdr:cNvPr id="75" name="楕円 74"/>
        <xdr:cNvSpPr/>
      </xdr:nvSpPr>
      <xdr:spPr bwMode="auto">
        <a:xfrm>
          <a:off x="4254500" y="286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18285</xdr:rowOff>
    </xdr:from>
    <xdr:ext cx="762000" cy="259045"/>
    <xdr:sp macro="" textlink="">
      <xdr:nvSpPr>
        <xdr:cNvPr id="76" name="テキスト ボックス 75"/>
        <xdr:cNvSpPr txBox="1"/>
      </xdr:nvSpPr>
      <xdr:spPr>
        <a:xfrm>
          <a:off x="3924300" y="263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126911</xdr:rowOff>
    </xdr:from>
    <xdr:to>
      <xdr:col>19</xdr:col>
      <xdr:colOff>38100</xdr:colOff>
      <xdr:row>17</xdr:row>
      <xdr:rowOff>57061</xdr:rowOff>
    </xdr:to>
    <xdr:sp macro="" textlink="">
      <xdr:nvSpPr>
        <xdr:cNvPr id="77" name="楕円 76"/>
        <xdr:cNvSpPr/>
      </xdr:nvSpPr>
      <xdr:spPr bwMode="auto">
        <a:xfrm>
          <a:off x="3556000" y="291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67238</xdr:rowOff>
    </xdr:from>
    <xdr:ext cx="762000" cy="259045"/>
    <xdr:sp macro="" textlink="">
      <xdr:nvSpPr>
        <xdr:cNvPr id="78" name="テキスト ボックス 77"/>
        <xdr:cNvSpPr txBox="1"/>
      </xdr:nvSpPr>
      <xdr:spPr>
        <a:xfrm>
          <a:off x="3225800" y="268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51065</xdr:rowOff>
    </xdr:from>
    <xdr:to>
      <xdr:col>15</xdr:col>
      <xdr:colOff>101600</xdr:colOff>
      <xdr:row>16</xdr:row>
      <xdr:rowOff>152665</xdr:rowOff>
    </xdr:to>
    <xdr:sp macro="" textlink="">
      <xdr:nvSpPr>
        <xdr:cNvPr id="79" name="楕円 78"/>
        <xdr:cNvSpPr/>
      </xdr:nvSpPr>
      <xdr:spPr bwMode="auto">
        <a:xfrm>
          <a:off x="2857500" y="28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162842</xdr:rowOff>
    </xdr:from>
    <xdr:ext cx="762000" cy="259045"/>
    <xdr:sp macro="" textlink="">
      <xdr:nvSpPr>
        <xdr:cNvPr id="80" name="テキスト ボックス 79"/>
        <xdr:cNvSpPr txBox="1"/>
      </xdr:nvSpPr>
      <xdr:spPr>
        <a:xfrm>
          <a:off x="2527300" y="261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2318</xdr:rowOff>
    </xdr:from>
    <xdr:to>
      <xdr:col>29</xdr:col>
      <xdr:colOff>127000</xdr:colOff>
      <xdr:row>35</xdr:row>
      <xdr:rowOff>100482</xdr:rowOff>
    </xdr:to>
    <xdr:cxnSp macro="">
      <xdr:nvCxnSpPr>
        <xdr:cNvPr id="113" name="直線コネクタ 112"/>
        <xdr:cNvCxnSpPr/>
      </xdr:nvCxnSpPr>
      <xdr:spPr bwMode="auto">
        <a:xfrm>
          <a:off x="5003800" y="6612668"/>
          <a:ext cx="647700" cy="9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85259</xdr:rowOff>
    </xdr:from>
    <xdr:ext cx="762000" cy="259045"/>
    <xdr:sp macro="" textlink="">
      <xdr:nvSpPr>
        <xdr:cNvPr id="114" name="人口1人当たり決算額の推移平均値テキスト445"/>
        <xdr:cNvSpPr txBox="1"/>
      </xdr:nvSpPr>
      <xdr:spPr>
        <a:xfrm>
          <a:off x="5740400" y="6695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2318</xdr:rowOff>
    </xdr:from>
    <xdr:to>
      <xdr:col>26</xdr:col>
      <xdr:colOff>50800</xdr:colOff>
      <xdr:row>35</xdr:row>
      <xdr:rowOff>20282</xdr:rowOff>
    </xdr:to>
    <xdr:cxnSp macro="">
      <xdr:nvCxnSpPr>
        <xdr:cNvPr id="116" name="直線コネクタ 115"/>
        <xdr:cNvCxnSpPr/>
      </xdr:nvCxnSpPr>
      <xdr:spPr bwMode="auto">
        <a:xfrm flipV="1">
          <a:off x="4305300" y="6612668"/>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4546</xdr:rowOff>
    </xdr:from>
    <xdr:to>
      <xdr:col>22</xdr:col>
      <xdr:colOff>114300</xdr:colOff>
      <xdr:row>35</xdr:row>
      <xdr:rowOff>20282</xdr:rowOff>
    </xdr:to>
    <xdr:cxnSp macro="">
      <xdr:nvCxnSpPr>
        <xdr:cNvPr id="119" name="直線コネクタ 118"/>
        <xdr:cNvCxnSpPr/>
      </xdr:nvCxnSpPr>
      <xdr:spPr bwMode="auto">
        <a:xfrm>
          <a:off x="3606800" y="6614896"/>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313785</xdr:rowOff>
    </xdr:from>
    <xdr:to>
      <xdr:col>18</xdr:col>
      <xdr:colOff>177800</xdr:colOff>
      <xdr:row>35</xdr:row>
      <xdr:rowOff>4546</xdr:rowOff>
    </xdr:to>
    <xdr:cxnSp macro="">
      <xdr:nvCxnSpPr>
        <xdr:cNvPr id="122" name="直線コネクタ 121"/>
        <xdr:cNvCxnSpPr/>
      </xdr:nvCxnSpPr>
      <xdr:spPr bwMode="auto">
        <a:xfrm>
          <a:off x="2908300" y="6581235"/>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49682</xdr:rowOff>
    </xdr:from>
    <xdr:to>
      <xdr:col>29</xdr:col>
      <xdr:colOff>177800</xdr:colOff>
      <xdr:row>35</xdr:row>
      <xdr:rowOff>151282</xdr:rowOff>
    </xdr:to>
    <xdr:sp macro="" textlink="">
      <xdr:nvSpPr>
        <xdr:cNvPr id="132" name="楕円 131"/>
        <xdr:cNvSpPr/>
      </xdr:nvSpPr>
      <xdr:spPr bwMode="auto">
        <a:xfrm>
          <a:off x="5600700" y="666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237659</xdr:rowOff>
    </xdr:from>
    <xdr:ext cx="762000" cy="259045"/>
    <xdr:sp macro="" textlink="">
      <xdr:nvSpPr>
        <xdr:cNvPr id="133" name="人口1人当たり決算額の推移該当値テキスト445"/>
        <xdr:cNvSpPr txBox="1"/>
      </xdr:nvSpPr>
      <xdr:spPr>
        <a:xfrm>
          <a:off x="5740400" y="65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294418</xdr:rowOff>
    </xdr:from>
    <xdr:to>
      <xdr:col>26</xdr:col>
      <xdr:colOff>101600</xdr:colOff>
      <xdr:row>35</xdr:row>
      <xdr:rowOff>53118</xdr:rowOff>
    </xdr:to>
    <xdr:sp macro="" textlink="">
      <xdr:nvSpPr>
        <xdr:cNvPr id="134" name="楕円 133"/>
        <xdr:cNvSpPr/>
      </xdr:nvSpPr>
      <xdr:spPr bwMode="auto">
        <a:xfrm>
          <a:off x="4953000" y="656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63295</xdr:rowOff>
    </xdr:from>
    <xdr:ext cx="736600" cy="259045"/>
    <xdr:sp macro="" textlink="">
      <xdr:nvSpPr>
        <xdr:cNvPr id="135" name="テキスト ボックス 134"/>
        <xdr:cNvSpPr txBox="1"/>
      </xdr:nvSpPr>
      <xdr:spPr>
        <a:xfrm>
          <a:off x="4622800" y="633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312382</xdr:rowOff>
    </xdr:from>
    <xdr:to>
      <xdr:col>22</xdr:col>
      <xdr:colOff>165100</xdr:colOff>
      <xdr:row>35</xdr:row>
      <xdr:rowOff>71082</xdr:rowOff>
    </xdr:to>
    <xdr:sp macro="" textlink="">
      <xdr:nvSpPr>
        <xdr:cNvPr id="136" name="楕円 135"/>
        <xdr:cNvSpPr/>
      </xdr:nvSpPr>
      <xdr:spPr bwMode="auto">
        <a:xfrm>
          <a:off x="4254500" y="657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81259</xdr:rowOff>
    </xdr:from>
    <xdr:ext cx="762000" cy="259045"/>
    <xdr:sp macro="" textlink="">
      <xdr:nvSpPr>
        <xdr:cNvPr id="137" name="テキスト ボックス 136"/>
        <xdr:cNvSpPr txBox="1"/>
      </xdr:nvSpPr>
      <xdr:spPr>
        <a:xfrm>
          <a:off x="3924300" y="634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296646</xdr:rowOff>
    </xdr:from>
    <xdr:to>
      <xdr:col>19</xdr:col>
      <xdr:colOff>38100</xdr:colOff>
      <xdr:row>35</xdr:row>
      <xdr:rowOff>55346</xdr:rowOff>
    </xdr:to>
    <xdr:sp macro="" textlink="">
      <xdr:nvSpPr>
        <xdr:cNvPr id="138" name="楕円 137"/>
        <xdr:cNvSpPr/>
      </xdr:nvSpPr>
      <xdr:spPr bwMode="auto">
        <a:xfrm>
          <a:off x="3556000" y="656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65524</xdr:rowOff>
    </xdr:from>
    <xdr:ext cx="762000" cy="259045"/>
    <xdr:sp macro="" textlink="">
      <xdr:nvSpPr>
        <xdr:cNvPr id="139" name="テキスト ボックス 138"/>
        <xdr:cNvSpPr txBox="1"/>
      </xdr:nvSpPr>
      <xdr:spPr>
        <a:xfrm>
          <a:off x="3225800" y="633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262985</xdr:rowOff>
    </xdr:from>
    <xdr:to>
      <xdr:col>15</xdr:col>
      <xdr:colOff>101600</xdr:colOff>
      <xdr:row>35</xdr:row>
      <xdr:rowOff>21685</xdr:rowOff>
    </xdr:to>
    <xdr:sp macro="" textlink="">
      <xdr:nvSpPr>
        <xdr:cNvPr id="140" name="楕円 139"/>
        <xdr:cNvSpPr/>
      </xdr:nvSpPr>
      <xdr:spPr bwMode="auto">
        <a:xfrm>
          <a:off x="2857500" y="653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31862</xdr:rowOff>
    </xdr:from>
    <xdr:ext cx="762000" cy="259045"/>
    <xdr:sp macro="" textlink="">
      <xdr:nvSpPr>
        <xdr:cNvPr id="141" name="テキスト ボックス 140"/>
        <xdr:cNvSpPr txBox="1"/>
      </xdr:nvSpPr>
      <xdr:spPr>
        <a:xfrm>
          <a:off x="2527300" y="629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23,486
196.98
13,612,336
12,848,783
740,223
7,254,563
13,886,648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56979</xdr:rowOff>
    </xdr:from>
    <xdr:to>
      <xdr:col>24</xdr:col>
      <xdr:colOff>63500</xdr:colOff>
      <xdr:row>34</xdr:row>
      <xdr:rowOff>107059</xdr:rowOff>
    </xdr:to>
    <xdr:cxnSp macro="">
      <xdr:nvCxnSpPr>
        <xdr:cNvPr id="63" name="直線コネクタ 62"/>
        <xdr:cNvCxnSpPr/>
      </xdr:nvCxnSpPr>
      <xdr:spPr>
        <a:xfrm flipV="1">
          <a:off x="3797300" y="5886279"/>
          <a:ext cx="838200" cy="5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107059</xdr:rowOff>
    </xdr:from>
    <xdr:to>
      <xdr:col>19</xdr:col>
      <xdr:colOff>177800</xdr:colOff>
      <xdr:row>34</xdr:row>
      <xdr:rowOff>107566</xdr:rowOff>
    </xdr:to>
    <xdr:cxnSp macro="">
      <xdr:nvCxnSpPr>
        <xdr:cNvPr id="66" name="直線コネクタ 65"/>
        <xdr:cNvCxnSpPr/>
      </xdr:nvCxnSpPr>
      <xdr:spPr>
        <a:xfrm flipV="1">
          <a:off x="2908300" y="5936359"/>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107566</xdr:rowOff>
    </xdr:from>
    <xdr:to>
      <xdr:col>15</xdr:col>
      <xdr:colOff>50800</xdr:colOff>
      <xdr:row>34</xdr:row>
      <xdr:rowOff>137838</xdr:rowOff>
    </xdr:to>
    <xdr:cxnSp macro="">
      <xdr:nvCxnSpPr>
        <xdr:cNvPr id="69" name="直線コネクタ 68"/>
        <xdr:cNvCxnSpPr/>
      </xdr:nvCxnSpPr>
      <xdr:spPr>
        <a:xfrm flipV="1">
          <a:off x="2019300" y="5936866"/>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81227</xdr:rowOff>
    </xdr:from>
    <xdr:to>
      <xdr:col>10</xdr:col>
      <xdr:colOff>114300</xdr:colOff>
      <xdr:row>34</xdr:row>
      <xdr:rowOff>137838</xdr:rowOff>
    </xdr:to>
    <xdr:cxnSp macro="">
      <xdr:nvCxnSpPr>
        <xdr:cNvPr id="72" name="直線コネクタ 71"/>
        <xdr:cNvCxnSpPr/>
      </xdr:nvCxnSpPr>
      <xdr:spPr>
        <a:xfrm>
          <a:off x="1130300" y="5910527"/>
          <a:ext cx="8890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6179</xdr:rowOff>
    </xdr:from>
    <xdr:to>
      <xdr:col>24</xdr:col>
      <xdr:colOff>114300</xdr:colOff>
      <xdr:row>34</xdr:row>
      <xdr:rowOff>107779</xdr:rowOff>
    </xdr:to>
    <xdr:sp macro="" textlink="">
      <xdr:nvSpPr>
        <xdr:cNvPr id="82" name="楕円 81"/>
        <xdr:cNvSpPr/>
      </xdr:nvSpPr>
      <xdr:spPr>
        <a:xfrm>
          <a:off x="4584700" y="58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29056</xdr:rowOff>
    </xdr:from>
    <xdr:ext cx="534377" cy="259045"/>
    <xdr:sp macro="" textlink="">
      <xdr:nvSpPr>
        <xdr:cNvPr id="83" name="人件費該当値テキスト"/>
        <xdr:cNvSpPr txBox="1"/>
      </xdr:nvSpPr>
      <xdr:spPr>
        <a:xfrm>
          <a:off x="4686300" y="5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56259</xdr:rowOff>
    </xdr:from>
    <xdr:to>
      <xdr:col>20</xdr:col>
      <xdr:colOff>38100</xdr:colOff>
      <xdr:row>34</xdr:row>
      <xdr:rowOff>157859</xdr:rowOff>
    </xdr:to>
    <xdr:sp macro="" textlink="">
      <xdr:nvSpPr>
        <xdr:cNvPr id="84" name="楕円 83"/>
        <xdr:cNvSpPr/>
      </xdr:nvSpPr>
      <xdr:spPr>
        <a:xfrm>
          <a:off x="3746500" y="58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2936</xdr:rowOff>
    </xdr:from>
    <xdr:ext cx="534377" cy="259045"/>
    <xdr:sp macro="" textlink="">
      <xdr:nvSpPr>
        <xdr:cNvPr id="85" name="テキスト ボックス 84"/>
        <xdr:cNvSpPr txBox="1"/>
      </xdr:nvSpPr>
      <xdr:spPr>
        <a:xfrm>
          <a:off x="3530111" y="56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56766</xdr:rowOff>
    </xdr:from>
    <xdr:to>
      <xdr:col>15</xdr:col>
      <xdr:colOff>101600</xdr:colOff>
      <xdr:row>34</xdr:row>
      <xdr:rowOff>158366</xdr:rowOff>
    </xdr:to>
    <xdr:sp macro="" textlink="">
      <xdr:nvSpPr>
        <xdr:cNvPr id="86" name="楕円 85"/>
        <xdr:cNvSpPr/>
      </xdr:nvSpPr>
      <xdr:spPr>
        <a:xfrm>
          <a:off x="2857500" y="58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3443</xdr:rowOff>
    </xdr:from>
    <xdr:ext cx="534377" cy="259045"/>
    <xdr:sp macro="" textlink="">
      <xdr:nvSpPr>
        <xdr:cNvPr id="87" name="テキスト ボックス 86"/>
        <xdr:cNvSpPr txBox="1"/>
      </xdr:nvSpPr>
      <xdr:spPr>
        <a:xfrm>
          <a:off x="2641111" y="56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87038</xdr:rowOff>
    </xdr:from>
    <xdr:to>
      <xdr:col>10</xdr:col>
      <xdr:colOff>165100</xdr:colOff>
      <xdr:row>35</xdr:row>
      <xdr:rowOff>17188</xdr:rowOff>
    </xdr:to>
    <xdr:sp macro="" textlink="">
      <xdr:nvSpPr>
        <xdr:cNvPr id="88" name="楕円 87"/>
        <xdr:cNvSpPr/>
      </xdr:nvSpPr>
      <xdr:spPr>
        <a:xfrm>
          <a:off x="1968500" y="5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33715</xdr:rowOff>
    </xdr:from>
    <xdr:ext cx="534377" cy="259045"/>
    <xdr:sp macro="" textlink="">
      <xdr:nvSpPr>
        <xdr:cNvPr id="89" name="テキスト ボックス 88"/>
        <xdr:cNvSpPr txBox="1"/>
      </xdr:nvSpPr>
      <xdr:spPr>
        <a:xfrm>
          <a:off x="1752111" y="56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30427</xdr:rowOff>
    </xdr:from>
    <xdr:to>
      <xdr:col>6</xdr:col>
      <xdr:colOff>38100</xdr:colOff>
      <xdr:row>34</xdr:row>
      <xdr:rowOff>132027</xdr:rowOff>
    </xdr:to>
    <xdr:sp macro="" textlink="">
      <xdr:nvSpPr>
        <xdr:cNvPr id="90" name="楕円 89"/>
        <xdr:cNvSpPr/>
      </xdr:nvSpPr>
      <xdr:spPr>
        <a:xfrm>
          <a:off x="1079500" y="58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148554</xdr:rowOff>
    </xdr:from>
    <xdr:ext cx="534377" cy="259045"/>
    <xdr:sp macro="" textlink="">
      <xdr:nvSpPr>
        <xdr:cNvPr id="91" name="テキスト ボックス 90"/>
        <xdr:cNvSpPr txBox="1"/>
      </xdr:nvSpPr>
      <xdr:spPr>
        <a:xfrm>
          <a:off x="863111" y="563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36640</xdr:rowOff>
    </xdr:from>
    <xdr:to>
      <xdr:col>24</xdr:col>
      <xdr:colOff>63500</xdr:colOff>
      <xdr:row>58</xdr:row>
      <xdr:rowOff>116078</xdr:rowOff>
    </xdr:to>
    <xdr:cxnSp macro="">
      <xdr:nvCxnSpPr>
        <xdr:cNvPr id="121" name="直線コネクタ 120"/>
        <xdr:cNvCxnSpPr/>
      </xdr:nvCxnSpPr>
      <xdr:spPr>
        <a:xfrm flipV="1">
          <a:off x="3797300" y="9980740"/>
          <a:ext cx="8382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116078</xdr:rowOff>
    </xdr:from>
    <xdr:to>
      <xdr:col>19</xdr:col>
      <xdr:colOff>177800</xdr:colOff>
      <xdr:row>58</xdr:row>
      <xdr:rowOff>145111</xdr:rowOff>
    </xdr:to>
    <xdr:cxnSp macro="">
      <xdr:nvCxnSpPr>
        <xdr:cNvPr id="124" name="直線コネクタ 123"/>
        <xdr:cNvCxnSpPr/>
      </xdr:nvCxnSpPr>
      <xdr:spPr>
        <a:xfrm flipV="1">
          <a:off x="2908300" y="1006017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140500</xdr:rowOff>
    </xdr:from>
    <xdr:to>
      <xdr:col>15</xdr:col>
      <xdr:colOff>50800</xdr:colOff>
      <xdr:row>58</xdr:row>
      <xdr:rowOff>145111</xdr:rowOff>
    </xdr:to>
    <xdr:cxnSp macro="">
      <xdr:nvCxnSpPr>
        <xdr:cNvPr id="127" name="直線コネクタ 126"/>
        <xdr:cNvCxnSpPr/>
      </xdr:nvCxnSpPr>
      <xdr:spPr>
        <a:xfrm>
          <a:off x="2019300" y="10084600"/>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140500</xdr:rowOff>
    </xdr:from>
    <xdr:to>
      <xdr:col>10</xdr:col>
      <xdr:colOff>114300</xdr:colOff>
      <xdr:row>59</xdr:row>
      <xdr:rowOff>58065</xdr:rowOff>
    </xdr:to>
    <xdr:cxnSp macro="">
      <xdr:nvCxnSpPr>
        <xdr:cNvPr id="130" name="直線コネクタ 129"/>
        <xdr:cNvCxnSpPr/>
      </xdr:nvCxnSpPr>
      <xdr:spPr>
        <a:xfrm flipV="1">
          <a:off x="1130300" y="10084600"/>
          <a:ext cx="889000" cy="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157290</xdr:rowOff>
    </xdr:from>
    <xdr:to>
      <xdr:col>24</xdr:col>
      <xdr:colOff>114300</xdr:colOff>
      <xdr:row>58</xdr:row>
      <xdr:rowOff>87440</xdr:rowOff>
    </xdr:to>
    <xdr:sp macro="" textlink="">
      <xdr:nvSpPr>
        <xdr:cNvPr id="140" name="楕円 139"/>
        <xdr:cNvSpPr/>
      </xdr:nvSpPr>
      <xdr:spPr>
        <a:xfrm>
          <a:off x="45847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135717</xdr:rowOff>
    </xdr:from>
    <xdr:ext cx="534377" cy="259045"/>
    <xdr:sp macro="" textlink="">
      <xdr:nvSpPr>
        <xdr:cNvPr id="141" name="物件費該当値テキスト"/>
        <xdr:cNvSpPr txBox="1"/>
      </xdr:nvSpPr>
      <xdr:spPr>
        <a:xfrm>
          <a:off x="4686300" y="99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65278</xdr:rowOff>
    </xdr:from>
    <xdr:to>
      <xdr:col>20</xdr:col>
      <xdr:colOff>38100</xdr:colOff>
      <xdr:row>58</xdr:row>
      <xdr:rowOff>166878</xdr:rowOff>
    </xdr:to>
    <xdr:sp macro="" textlink="">
      <xdr:nvSpPr>
        <xdr:cNvPr id="142" name="楕円 141"/>
        <xdr:cNvSpPr/>
      </xdr:nvSpPr>
      <xdr:spPr>
        <a:xfrm>
          <a:off x="3746500" y="100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158005</xdr:rowOff>
    </xdr:from>
    <xdr:ext cx="534377" cy="259045"/>
    <xdr:sp macro="" textlink="">
      <xdr:nvSpPr>
        <xdr:cNvPr id="143" name="テキスト ボックス 142"/>
        <xdr:cNvSpPr txBox="1"/>
      </xdr:nvSpPr>
      <xdr:spPr>
        <a:xfrm>
          <a:off x="3530111" y="101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94311</xdr:rowOff>
    </xdr:from>
    <xdr:to>
      <xdr:col>15</xdr:col>
      <xdr:colOff>101600</xdr:colOff>
      <xdr:row>59</xdr:row>
      <xdr:rowOff>24461</xdr:rowOff>
    </xdr:to>
    <xdr:sp macro="" textlink="">
      <xdr:nvSpPr>
        <xdr:cNvPr id="144" name="楕円 143"/>
        <xdr:cNvSpPr/>
      </xdr:nvSpPr>
      <xdr:spPr>
        <a:xfrm>
          <a:off x="2857500" y="100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15588</xdr:rowOff>
    </xdr:from>
    <xdr:ext cx="534377" cy="259045"/>
    <xdr:sp macro="" textlink="">
      <xdr:nvSpPr>
        <xdr:cNvPr id="145" name="テキスト ボックス 144"/>
        <xdr:cNvSpPr txBox="1"/>
      </xdr:nvSpPr>
      <xdr:spPr>
        <a:xfrm>
          <a:off x="2641111" y="101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89700</xdr:rowOff>
    </xdr:from>
    <xdr:to>
      <xdr:col>10</xdr:col>
      <xdr:colOff>165100</xdr:colOff>
      <xdr:row>59</xdr:row>
      <xdr:rowOff>19850</xdr:rowOff>
    </xdr:to>
    <xdr:sp macro="" textlink="">
      <xdr:nvSpPr>
        <xdr:cNvPr id="146" name="楕円 145"/>
        <xdr:cNvSpPr/>
      </xdr:nvSpPr>
      <xdr:spPr>
        <a:xfrm>
          <a:off x="1968500" y="100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10977</xdr:rowOff>
    </xdr:from>
    <xdr:ext cx="534377" cy="259045"/>
    <xdr:sp macro="" textlink="">
      <xdr:nvSpPr>
        <xdr:cNvPr id="147" name="テキスト ボックス 146"/>
        <xdr:cNvSpPr txBox="1"/>
      </xdr:nvSpPr>
      <xdr:spPr>
        <a:xfrm>
          <a:off x="1752111" y="101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7265</xdr:rowOff>
    </xdr:from>
    <xdr:to>
      <xdr:col>6</xdr:col>
      <xdr:colOff>38100</xdr:colOff>
      <xdr:row>59</xdr:row>
      <xdr:rowOff>108865</xdr:rowOff>
    </xdr:to>
    <xdr:sp macro="" textlink="">
      <xdr:nvSpPr>
        <xdr:cNvPr id="148" name="楕円 147"/>
        <xdr:cNvSpPr/>
      </xdr:nvSpPr>
      <xdr:spPr>
        <a:xfrm>
          <a:off x="1079500" y="101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99992</xdr:rowOff>
    </xdr:from>
    <xdr:ext cx="534377" cy="259045"/>
    <xdr:sp macro="" textlink="">
      <xdr:nvSpPr>
        <xdr:cNvPr id="149" name="テキスト ボックス 148"/>
        <xdr:cNvSpPr txBox="1"/>
      </xdr:nvSpPr>
      <xdr:spPr>
        <a:xfrm>
          <a:off x="863111" y="102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65100</xdr:rowOff>
    </xdr:from>
    <xdr:to>
      <xdr:col>24</xdr:col>
      <xdr:colOff>63500</xdr:colOff>
      <xdr:row>74</xdr:row>
      <xdr:rowOff>40869</xdr:rowOff>
    </xdr:to>
    <xdr:cxnSp macro="">
      <xdr:nvCxnSpPr>
        <xdr:cNvPr id="178" name="直線コネクタ 177"/>
        <xdr:cNvCxnSpPr/>
      </xdr:nvCxnSpPr>
      <xdr:spPr>
        <a:xfrm>
          <a:off x="3797300" y="12238050"/>
          <a:ext cx="838200" cy="4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47193</xdr:rowOff>
    </xdr:from>
    <xdr:to>
      <xdr:col>19</xdr:col>
      <xdr:colOff>177800</xdr:colOff>
      <xdr:row>71</xdr:row>
      <xdr:rowOff>65100</xdr:rowOff>
    </xdr:to>
    <xdr:cxnSp macro="">
      <xdr:nvCxnSpPr>
        <xdr:cNvPr id="181" name="直線コネクタ 180"/>
        <xdr:cNvCxnSpPr/>
      </xdr:nvCxnSpPr>
      <xdr:spPr>
        <a:xfrm>
          <a:off x="2908300" y="12048693"/>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47193</xdr:rowOff>
    </xdr:from>
    <xdr:to>
      <xdr:col>15</xdr:col>
      <xdr:colOff>50800</xdr:colOff>
      <xdr:row>71</xdr:row>
      <xdr:rowOff>102438</xdr:rowOff>
    </xdr:to>
    <xdr:cxnSp macro="">
      <xdr:nvCxnSpPr>
        <xdr:cNvPr id="184" name="直線コネクタ 183"/>
        <xdr:cNvCxnSpPr/>
      </xdr:nvCxnSpPr>
      <xdr:spPr>
        <a:xfrm flipV="1">
          <a:off x="2019300" y="12048693"/>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133393</xdr:rowOff>
    </xdr:from>
    <xdr:ext cx="469744" cy="259045"/>
    <xdr:sp macro="" textlink="">
      <xdr:nvSpPr>
        <xdr:cNvPr id="186" name="テキスト ボックス 185"/>
        <xdr:cNvSpPr txBox="1"/>
      </xdr:nvSpPr>
      <xdr:spPr>
        <a:xfrm>
          <a:off x="2673428" y="129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102438</xdr:rowOff>
    </xdr:from>
    <xdr:to>
      <xdr:col>10</xdr:col>
      <xdr:colOff>114300</xdr:colOff>
      <xdr:row>74</xdr:row>
      <xdr:rowOff>114554</xdr:rowOff>
    </xdr:to>
    <xdr:cxnSp macro="">
      <xdr:nvCxnSpPr>
        <xdr:cNvPr id="187" name="直線コネクタ 186"/>
        <xdr:cNvCxnSpPr/>
      </xdr:nvCxnSpPr>
      <xdr:spPr>
        <a:xfrm flipV="1">
          <a:off x="1130300" y="12275388"/>
          <a:ext cx="889000" cy="52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77233</xdr:rowOff>
    </xdr:from>
    <xdr:ext cx="469744" cy="259045"/>
    <xdr:sp macro="" textlink="">
      <xdr:nvSpPr>
        <xdr:cNvPr id="191" name="テキスト ボックス 190"/>
        <xdr:cNvSpPr txBox="1"/>
      </xdr:nvSpPr>
      <xdr:spPr>
        <a:xfrm>
          <a:off x="895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161519</xdr:rowOff>
    </xdr:from>
    <xdr:to>
      <xdr:col>24</xdr:col>
      <xdr:colOff>114300</xdr:colOff>
      <xdr:row>74</xdr:row>
      <xdr:rowOff>91669</xdr:rowOff>
    </xdr:to>
    <xdr:sp macro="" textlink="">
      <xdr:nvSpPr>
        <xdr:cNvPr id="197" name="楕円 196"/>
        <xdr:cNvSpPr/>
      </xdr:nvSpPr>
      <xdr:spPr>
        <a:xfrm>
          <a:off x="4584700" y="126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12946</xdr:rowOff>
    </xdr:from>
    <xdr:ext cx="534377" cy="259045"/>
    <xdr:sp macro="" textlink="">
      <xdr:nvSpPr>
        <xdr:cNvPr id="198" name="維持補修費該当値テキスト"/>
        <xdr:cNvSpPr txBox="1"/>
      </xdr:nvSpPr>
      <xdr:spPr>
        <a:xfrm>
          <a:off x="4686300" y="125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14300</xdr:rowOff>
    </xdr:from>
    <xdr:to>
      <xdr:col>20</xdr:col>
      <xdr:colOff>38100</xdr:colOff>
      <xdr:row>71</xdr:row>
      <xdr:rowOff>115900</xdr:rowOff>
    </xdr:to>
    <xdr:sp macro="" textlink="">
      <xdr:nvSpPr>
        <xdr:cNvPr id="199" name="楕円 198"/>
        <xdr:cNvSpPr/>
      </xdr:nvSpPr>
      <xdr:spPr>
        <a:xfrm>
          <a:off x="3746500" y="121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132427</xdr:rowOff>
    </xdr:from>
    <xdr:ext cx="534377" cy="259045"/>
    <xdr:sp macro="" textlink="">
      <xdr:nvSpPr>
        <xdr:cNvPr id="200" name="テキスト ボックス 199"/>
        <xdr:cNvSpPr txBox="1"/>
      </xdr:nvSpPr>
      <xdr:spPr>
        <a:xfrm>
          <a:off x="3530111" y="119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167843</xdr:rowOff>
    </xdr:from>
    <xdr:to>
      <xdr:col>15</xdr:col>
      <xdr:colOff>101600</xdr:colOff>
      <xdr:row>70</xdr:row>
      <xdr:rowOff>97993</xdr:rowOff>
    </xdr:to>
    <xdr:sp macro="" textlink="">
      <xdr:nvSpPr>
        <xdr:cNvPr id="201" name="楕円 200"/>
        <xdr:cNvSpPr/>
      </xdr:nvSpPr>
      <xdr:spPr>
        <a:xfrm>
          <a:off x="2857500" y="119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114520</xdr:rowOff>
    </xdr:from>
    <xdr:ext cx="534377" cy="259045"/>
    <xdr:sp macro="" textlink="">
      <xdr:nvSpPr>
        <xdr:cNvPr id="202" name="テキスト ボックス 201"/>
        <xdr:cNvSpPr txBox="1"/>
      </xdr:nvSpPr>
      <xdr:spPr>
        <a:xfrm>
          <a:off x="2641111" y="1177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51638</xdr:rowOff>
    </xdr:from>
    <xdr:to>
      <xdr:col>10</xdr:col>
      <xdr:colOff>165100</xdr:colOff>
      <xdr:row>71</xdr:row>
      <xdr:rowOff>153238</xdr:rowOff>
    </xdr:to>
    <xdr:sp macro="" textlink="">
      <xdr:nvSpPr>
        <xdr:cNvPr id="203" name="楕円 202"/>
        <xdr:cNvSpPr/>
      </xdr:nvSpPr>
      <xdr:spPr>
        <a:xfrm>
          <a:off x="1968500" y="122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169765</xdr:rowOff>
    </xdr:from>
    <xdr:ext cx="534377" cy="259045"/>
    <xdr:sp macro="" textlink="">
      <xdr:nvSpPr>
        <xdr:cNvPr id="204" name="テキスト ボックス 203"/>
        <xdr:cNvSpPr txBox="1"/>
      </xdr:nvSpPr>
      <xdr:spPr>
        <a:xfrm>
          <a:off x="1752111" y="11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63754</xdr:rowOff>
    </xdr:from>
    <xdr:to>
      <xdr:col>6</xdr:col>
      <xdr:colOff>38100</xdr:colOff>
      <xdr:row>74</xdr:row>
      <xdr:rowOff>165354</xdr:rowOff>
    </xdr:to>
    <xdr:sp macro="" textlink="">
      <xdr:nvSpPr>
        <xdr:cNvPr id="205" name="楕円 204"/>
        <xdr:cNvSpPr/>
      </xdr:nvSpPr>
      <xdr:spPr>
        <a:xfrm>
          <a:off x="1079500" y="12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10431</xdr:rowOff>
    </xdr:from>
    <xdr:ext cx="534377" cy="259045"/>
    <xdr:sp macro="" textlink="">
      <xdr:nvSpPr>
        <xdr:cNvPr id="206" name="テキスト ボックス 205"/>
        <xdr:cNvSpPr txBox="1"/>
      </xdr:nvSpPr>
      <xdr:spPr>
        <a:xfrm>
          <a:off x="863111" y="125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10420</xdr:rowOff>
    </xdr:from>
    <xdr:to>
      <xdr:col>24</xdr:col>
      <xdr:colOff>62865</xdr:colOff>
      <xdr:row>98</xdr:row>
      <xdr:rowOff>136576</xdr:rowOff>
    </xdr:to>
    <xdr:cxnSp macro="">
      <xdr:nvCxnSpPr>
        <xdr:cNvPr id="229" name="直線コネクタ 228"/>
        <xdr:cNvCxnSpPr/>
      </xdr:nvCxnSpPr>
      <xdr:spPr>
        <a:xfrm flipV="1">
          <a:off x="4633595" y="15440920"/>
          <a:ext cx="1270" cy="149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140403</xdr:rowOff>
    </xdr:from>
    <xdr:ext cx="534377" cy="259045"/>
    <xdr:sp macro="" textlink="">
      <xdr:nvSpPr>
        <xdr:cNvPr id="230" name="扶助費最小値テキスト"/>
        <xdr:cNvSpPr txBox="1"/>
      </xdr:nvSpPr>
      <xdr:spPr>
        <a:xfrm>
          <a:off x="4686300" y="169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136576</xdr:rowOff>
    </xdr:from>
    <xdr:to>
      <xdr:col>24</xdr:col>
      <xdr:colOff>152400</xdr:colOff>
      <xdr:row>98</xdr:row>
      <xdr:rowOff>136576</xdr:rowOff>
    </xdr:to>
    <xdr:cxnSp macro="">
      <xdr:nvCxnSpPr>
        <xdr:cNvPr id="231" name="直線コネクタ 230"/>
        <xdr:cNvCxnSpPr/>
      </xdr:nvCxnSpPr>
      <xdr:spPr>
        <a:xfrm>
          <a:off x="4546600" y="1693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128547</xdr:rowOff>
    </xdr:from>
    <xdr:ext cx="599010" cy="259045"/>
    <xdr:sp macro="" textlink="">
      <xdr:nvSpPr>
        <xdr:cNvPr id="232" name="扶助費最大値テキスト"/>
        <xdr:cNvSpPr txBox="1"/>
      </xdr:nvSpPr>
      <xdr:spPr>
        <a:xfrm>
          <a:off x="4686300" y="1521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10420</xdr:rowOff>
    </xdr:from>
    <xdr:to>
      <xdr:col>24</xdr:col>
      <xdr:colOff>152400</xdr:colOff>
      <xdr:row>90</xdr:row>
      <xdr:rowOff>10420</xdr:rowOff>
    </xdr:to>
    <xdr:cxnSp macro="">
      <xdr:nvCxnSpPr>
        <xdr:cNvPr id="233" name="直線コネクタ 232"/>
        <xdr:cNvCxnSpPr/>
      </xdr:nvCxnSpPr>
      <xdr:spPr>
        <a:xfrm>
          <a:off x="4546600" y="15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150140</xdr:rowOff>
    </xdr:from>
    <xdr:to>
      <xdr:col>24</xdr:col>
      <xdr:colOff>63500</xdr:colOff>
      <xdr:row>98</xdr:row>
      <xdr:rowOff>52451</xdr:rowOff>
    </xdr:to>
    <xdr:cxnSp macro="">
      <xdr:nvCxnSpPr>
        <xdr:cNvPr id="234" name="直線コネクタ 233"/>
        <xdr:cNvCxnSpPr/>
      </xdr:nvCxnSpPr>
      <xdr:spPr>
        <a:xfrm flipV="1">
          <a:off x="3797300" y="16780790"/>
          <a:ext cx="8382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115572</xdr:rowOff>
    </xdr:from>
    <xdr:ext cx="534377" cy="259045"/>
    <xdr:sp macro="" textlink="">
      <xdr:nvSpPr>
        <xdr:cNvPr id="235" name="扶助費平均値テキスト"/>
        <xdr:cNvSpPr txBox="1"/>
      </xdr:nvSpPr>
      <xdr:spPr>
        <a:xfrm>
          <a:off x="4686300" y="16231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92695</xdr:rowOff>
    </xdr:from>
    <xdr:to>
      <xdr:col>24</xdr:col>
      <xdr:colOff>114300</xdr:colOff>
      <xdr:row>96</xdr:row>
      <xdr:rowOff>22845</xdr:rowOff>
    </xdr:to>
    <xdr:sp macro="" textlink="">
      <xdr:nvSpPr>
        <xdr:cNvPr id="236" name="フローチャート: 判断 235"/>
        <xdr:cNvSpPr/>
      </xdr:nvSpPr>
      <xdr:spPr>
        <a:xfrm>
          <a:off x="4584700" y="163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52451</xdr:rowOff>
    </xdr:from>
    <xdr:to>
      <xdr:col>19</xdr:col>
      <xdr:colOff>177800</xdr:colOff>
      <xdr:row>98</xdr:row>
      <xdr:rowOff>94270</xdr:rowOff>
    </xdr:to>
    <xdr:cxnSp macro="">
      <xdr:nvCxnSpPr>
        <xdr:cNvPr id="237" name="直線コネクタ 236"/>
        <xdr:cNvCxnSpPr/>
      </xdr:nvCxnSpPr>
      <xdr:spPr>
        <a:xfrm flipV="1">
          <a:off x="2908300" y="16854551"/>
          <a:ext cx="889000" cy="4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4989</xdr:rowOff>
    </xdr:from>
    <xdr:to>
      <xdr:col>20</xdr:col>
      <xdr:colOff>38100</xdr:colOff>
      <xdr:row>96</xdr:row>
      <xdr:rowOff>106589</xdr:rowOff>
    </xdr:to>
    <xdr:sp macro="" textlink="">
      <xdr:nvSpPr>
        <xdr:cNvPr id="238" name="フローチャート: 判断 237"/>
        <xdr:cNvSpPr/>
      </xdr:nvSpPr>
      <xdr:spPr>
        <a:xfrm>
          <a:off x="3746500" y="1646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123116</xdr:rowOff>
    </xdr:from>
    <xdr:ext cx="534377" cy="259045"/>
    <xdr:sp macro="" textlink="">
      <xdr:nvSpPr>
        <xdr:cNvPr id="239" name="テキスト ボックス 238"/>
        <xdr:cNvSpPr txBox="1"/>
      </xdr:nvSpPr>
      <xdr:spPr>
        <a:xfrm>
          <a:off x="3530111" y="162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71075</xdr:rowOff>
    </xdr:from>
    <xdr:to>
      <xdr:col>15</xdr:col>
      <xdr:colOff>50800</xdr:colOff>
      <xdr:row>98</xdr:row>
      <xdr:rowOff>94270</xdr:rowOff>
    </xdr:to>
    <xdr:cxnSp macro="">
      <xdr:nvCxnSpPr>
        <xdr:cNvPr id="240" name="直線コネクタ 239"/>
        <xdr:cNvCxnSpPr/>
      </xdr:nvCxnSpPr>
      <xdr:spPr>
        <a:xfrm>
          <a:off x="2019300" y="16873175"/>
          <a:ext cx="889000" cy="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35652</xdr:rowOff>
    </xdr:from>
    <xdr:to>
      <xdr:col>15</xdr:col>
      <xdr:colOff>101600</xdr:colOff>
      <xdr:row>96</xdr:row>
      <xdr:rowOff>137252</xdr:rowOff>
    </xdr:to>
    <xdr:sp macro="" textlink="">
      <xdr:nvSpPr>
        <xdr:cNvPr id="241" name="フローチャート: 判断 240"/>
        <xdr:cNvSpPr/>
      </xdr:nvSpPr>
      <xdr:spPr>
        <a:xfrm>
          <a:off x="2857500" y="164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153779</xdr:rowOff>
    </xdr:from>
    <xdr:ext cx="534377" cy="259045"/>
    <xdr:sp macro="" textlink="">
      <xdr:nvSpPr>
        <xdr:cNvPr id="242" name="テキスト ボックス 241"/>
        <xdr:cNvSpPr txBox="1"/>
      </xdr:nvSpPr>
      <xdr:spPr>
        <a:xfrm>
          <a:off x="2641111" y="162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71075</xdr:rowOff>
    </xdr:from>
    <xdr:to>
      <xdr:col>10</xdr:col>
      <xdr:colOff>114300</xdr:colOff>
      <xdr:row>99</xdr:row>
      <xdr:rowOff>12187</xdr:rowOff>
    </xdr:to>
    <xdr:cxnSp macro="">
      <xdr:nvCxnSpPr>
        <xdr:cNvPr id="243" name="直線コネクタ 242"/>
        <xdr:cNvCxnSpPr/>
      </xdr:nvCxnSpPr>
      <xdr:spPr>
        <a:xfrm flipV="1">
          <a:off x="1130300" y="16873175"/>
          <a:ext cx="8890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18506</xdr:rowOff>
    </xdr:from>
    <xdr:to>
      <xdr:col>10</xdr:col>
      <xdr:colOff>165100</xdr:colOff>
      <xdr:row>96</xdr:row>
      <xdr:rowOff>120106</xdr:rowOff>
    </xdr:to>
    <xdr:sp macro="" textlink="">
      <xdr:nvSpPr>
        <xdr:cNvPr id="244" name="フローチャート: 判断 243"/>
        <xdr:cNvSpPr/>
      </xdr:nvSpPr>
      <xdr:spPr>
        <a:xfrm>
          <a:off x="1968500" y="164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136633</xdr:rowOff>
    </xdr:from>
    <xdr:ext cx="534377" cy="259045"/>
    <xdr:sp macro="" textlink="">
      <xdr:nvSpPr>
        <xdr:cNvPr id="245" name="テキスト ボックス 244"/>
        <xdr:cNvSpPr txBox="1"/>
      </xdr:nvSpPr>
      <xdr:spPr>
        <a:xfrm>
          <a:off x="1752111" y="162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68524</xdr:rowOff>
    </xdr:from>
    <xdr:to>
      <xdr:col>6</xdr:col>
      <xdr:colOff>38100</xdr:colOff>
      <xdr:row>96</xdr:row>
      <xdr:rowOff>170124</xdr:rowOff>
    </xdr:to>
    <xdr:sp macro="" textlink="">
      <xdr:nvSpPr>
        <xdr:cNvPr id="246" name="フローチャート: 判断 245"/>
        <xdr:cNvSpPr/>
      </xdr:nvSpPr>
      <xdr:spPr>
        <a:xfrm>
          <a:off x="1079500" y="1652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15201</xdr:rowOff>
    </xdr:from>
    <xdr:ext cx="534377" cy="259045"/>
    <xdr:sp macro="" textlink="">
      <xdr:nvSpPr>
        <xdr:cNvPr id="247" name="テキスト ボックス 246"/>
        <xdr:cNvSpPr txBox="1"/>
      </xdr:nvSpPr>
      <xdr:spPr>
        <a:xfrm>
          <a:off x="863111" y="163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99340</xdr:rowOff>
    </xdr:from>
    <xdr:to>
      <xdr:col>24</xdr:col>
      <xdr:colOff>114300</xdr:colOff>
      <xdr:row>98</xdr:row>
      <xdr:rowOff>29490</xdr:rowOff>
    </xdr:to>
    <xdr:sp macro="" textlink="">
      <xdr:nvSpPr>
        <xdr:cNvPr id="253" name="楕円 252"/>
        <xdr:cNvSpPr/>
      </xdr:nvSpPr>
      <xdr:spPr>
        <a:xfrm>
          <a:off x="4584700" y="167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77767</xdr:rowOff>
    </xdr:from>
    <xdr:ext cx="534377" cy="259045"/>
    <xdr:sp macro="" textlink="">
      <xdr:nvSpPr>
        <xdr:cNvPr id="254" name="扶助費該当値テキスト"/>
        <xdr:cNvSpPr txBox="1"/>
      </xdr:nvSpPr>
      <xdr:spPr>
        <a:xfrm>
          <a:off x="4686300" y="167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1651</xdr:rowOff>
    </xdr:from>
    <xdr:to>
      <xdr:col>20</xdr:col>
      <xdr:colOff>38100</xdr:colOff>
      <xdr:row>98</xdr:row>
      <xdr:rowOff>103251</xdr:rowOff>
    </xdr:to>
    <xdr:sp macro="" textlink="">
      <xdr:nvSpPr>
        <xdr:cNvPr id="255" name="楕円 254"/>
        <xdr:cNvSpPr/>
      </xdr:nvSpPr>
      <xdr:spPr>
        <a:xfrm>
          <a:off x="3746500" y="168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94378</xdr:rowOff>
    </xdr:from>
    <xdr:ext cx="534377" cy="259045"/>
    <xdr:sp macro="" textlink="">
      <xdr:nvSpPr>
        <xdr:cNvPr id="256" name="テキスト ボックス 255"/>
        <xdr:cNvSpPr txBox="1"/>
      </xdr:nvSpPr>
      <xdr:spPr>
        <a:xfrm>
          <a:off x="3530111" y="1689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43470</xdr:rowOff>
    </xdr:from>
    <xdr:to>
      <xdr:col>15</xdr:col>
      <xdr:colOff>101600</xdr:colOff>
      <xdr:row>98</xdr:row>
      <xdr:rowOff>145070</xdr:rowOff>
    </xdr:to>
    <xdr:sp macro="" textlink="">
      <xdr:nvSpPr>
        <xdr:cNvPr id="257" name="楕円 256"/>
        <xdr:cNvSpPr/>
      </xdr:nvSpPr>
      <xdr:spPr>
        <a:xfrm>
          <a:off x="2857500" y="168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136197</xdr:rowOff>
    </xdr:from>
    <xdr:ext cx="534377" cy="259045"/>
    <xdr:sp macro="" textlink="">
      <xdr:nvSpPr>
        <xdr:cNvPr id="258" name="テキスト ボックス 257"/>
        <xdr:cNvSpPr txBox="1"/>
      </xdr:nvSpPr>
      <xdr:spPr>
        <a:xfrm>
          <a:off x="2641111" y="1693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20275</xdr:rowOff>
    </xdr:from>
    <xdr:to>
      <xdr:col>10</xdr:col>
      <xdr:colOff>165100</xdr:colOff>
      <xdr:row>98</xdr:row>
      <xdr:rowOff>121875</xdr:rowOff>
    </xdr:to>
    <xdr:sp macro="" textlink="">
      <xdr:nvSpPr>
        <xdr:cNvPr id="259" name="楕円 258"/>
        <xdr:cNvSpPr/>
      </xdr:nvSpPr>
      <xdr:spPr>
        <a:xfrm>
          <a:off x="1968500" y="168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113002</xdr:rowOff>
    </xdr:from>
    <xdr:ext cx="534377" cy="259045"/>
    <xdr:sp macro="" textlink="">
      <xdr:nvSpPr>
        <xdr:cNvPr id="260" name="テキスト ボックス 259"/>
        <xdr:cNvSpPr txBox="1"/>
      </xdr:nvSpPr>
      <xdr:spPr>
        <a:xfrm>
          <a:off x="1752111" y="169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132837</xdr:rowOff>
    </xdr:from>
    <xdr:to>
      <xdr:col>6</xdr:col>
      <xdr:colOff>38100</xdr:colOff>
      <xdr:row>99</xdr:row>
      <xdr:rowOff>62987</xdr:rowOff>
    </xdr:to>
    <xdr:sp macro="" textlink="">
      <xdr:nvSpPr>
        <xdr:cNvPr id="261" name="楕円 260"/>
        <xdr:cNvSpPr/>
      </xdr:nvSpPr>
      <xdr:spPr>
        <a:xfrm>
          <a:off x="1079500" y="169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54114</xdr:rowOff>
    </xdr:from>
    <xdr:ext cx="534377" cy="259045"/>
    <xdr:sp macro="" textlink="">
      <xdr:nvSpPr>
        <xdr:cNvPr id="262" name="テキスト ボックス 261"/>
        <xdr:cNvSpPr txBox="1"/>
      </xdr:nvSpPr>
      <xdr:spPr>
        <a:xfrm>
          <a:off x="863111" y="1702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87" name="直線コネクタ 286"/>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88"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89" name="直線コネクタ 288"/>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0"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1" name="直線コネクタ 290"/>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1270</xdr:rowOff>
    </xdr:from>
    <xdr:to>
      <xdr:col>55</xdr:col>
      <xdr:colOff>0</xdr:colOff>
      <xdr:row>38</xdr:row>
      <xdr:rowOff>8395</xdr:rowOff>
    </xdr:to>
    <xdr:cxnSp macro="">
      <xdr:nvCxnSpPr>
        <xdr:cNvPr id="292" name="直線コネクタ 291"/>
        <xdr:cNvCxnSpPr/>
      </xdr:nvCxnSpPr>
      <xdr:spPr>
        <a:xfrm flipV="1">
          <a:off x="9639300" y="6516370"/>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3" name="補助費等平均値テキスト"/>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4" name="フローチャート: 判断 293"/>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8395</xdr:rowOff>
    </xdr:from>
    <xdr:to>
      <xdr:col>50</xdr:col>
      <xdr:colOff>114300</xdr:colOff>
      <xdr:row>38</xdr:row>
      <xdr:rowOff>19647</xdr:rowOff>
    </xdr:to>
    <xdr:cxnSp macro="">
      <xdr:nvCxnSpPr>
        <xdr:cNvPr id="295" name="直線コネクタ 294"/>
        <xdr:cNvCxnSpPr/>
      </xdr:nvCxnSpPr>
      <xdr:spPr>
        <a:xfrm flipV="1">
          <a:off x="8750300" y="6523495"/>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296" name="フローチャート: 判断 295"/>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297" name="テキスト ボックス 296"/>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19647</xdr:rowOff>
    </xdr:from>
    <xdr:to>
      <xdr:col>45</xdr:col>
      <xdr:colOff>177800</xdr:colOff>
      <xdr:row>38</xdr:row>
      <xdr:rowOff>65760</xdr:rowOff>
    </xdr:to>
    <xdr:cxnSp macro="">
      <xdr:nvCxnSpPr>
        <xdr:cNvPr id="298" name="直線コネクタ 297"/>
        <xdr:cNvCxnSpPr/>
      </xdr:nvCxnSpPr>
      <xdr:spPr>
        <a:xfrm flipV="1">
          <a:off x="7861300" y="6534747"/>
          <a:ext cx="889000" cy="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299" name="フローチャート: 判断 298"/>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0" name="テキスト ボックス 299"/>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65760</xdr:rowOff>
    </xdr:from>
    <xdr:to>
      <xdr:col>41</xdr:col>
      <xdr:colOff>50800</xdr:colOff>
      <xdr:row>38</xdr:row>
      <xdr:rowOff>97168</xdr:rowOff>
    </xdr:to>
    <xdr:cxnSp macro="">
      <xdr:nvCxnSpPr>
        <xdr:cNvPr id="301" name="直線コネクタ 300"/>
        <xdr:cNvCxnSpPr/>
      </xdr:nvCxnSpPr>
      <xdr:spPr>
        <a:xfrm flipV="1">
          <a:off x="6972300" y="6580860"/>
          <a:ext cx="889000" cy="3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2" name="フローチャート: 判断 301"/>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3" name="テキスト ボックス 302"/>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4" name="フローチャート: 判断 303"/>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5" name="テキスト ボックス 304"/>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121920</xdr:rowOff>
    </xdr:from>
    <xdr:to>
      <xdr:col>55</xdr:col>
      <xdr:colOff>50800</xdr:colOff>
      <xdr:row>38</xdr:row>
      <xdr:rowOff>52070</xdr:rowOff>
    </xdr:to>
    <xdr:sp macro="" textlink="">
      <xdr:nvSpPr>
        <xdr:cNvPr id="311" name="楕円 310"/>
        <xdr:cNvSpPr/>
      </xdr:nvSpPr>
      <xdr:spPr>
        <a:xfrm>
          <a:off x="104267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36847</xdr:rowOff>
    </xdr:from>
    <xdr:ext cx="534377" cy="259045"/>
    <xdr:sp macro="" textlink="">
      <xdr:nvSpPr>
        <xdr:cNvPr id="312" name="補助費等該当値テキスト"/>
        <xdr:cNvSpPr txBox="1"/>
      </xdr:nvSpPr>
      <xdr:spPr>
        <a:xfrm>
          <a:off x="10528300" y="63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129045</xdr:rowOff>
    </xdr:from>
    <xdr:to>
      <xdr:col>50</xdr:col>
      <xdr:colOff>165100</xdr:colOff>
      <xdr:row>38</xdr:row>
      <xdr:rowOff>59195</xdr:rowOff>
    </xdr:to>
    <xdr:sp macro="" textlink="">
      <xdr:nvSpPr>
        <xdr:cNvPr id="313" name="楕円 312"/>
        <xdr:cNvSpPr/>
      </xdr:nvSpPr>
      <xdr:spPr>
        <a:xfrm>
          <a:off x="9588500" y="64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50322</xdr:rowOff>
    </xdr:from>
    <xdr:ext cx="534377" cy="259045"/>
    <xdr:sp macro="" textlink="">
      <xdr:nvSpPr>
        <xdr:cNvPr id="314" name="テキスト ボックス 313"/>
        <xdr:cNvSpPr txBox="1"/>
      </xdr:nvSpPr>
      <xdr:spPr>
        <a:xfrm>
          <a:off x="9372111" y="65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140297</xdr:rowOff>
    </xdr:from>
    <xdr:to>
      <xdr:col>46</xdr:col>
      <xdr:colOff>38100</xdr:colOff>
      <xdr:row>38</xdr:row>
      <xdr:rowOff>70447</xdr:rowOff>
    </xdr:to>
    <xdr:sp macro="" textlink="">
      <xdr:nvSpPr>
        <xdr:cNvPr id="315" name="楕円 314"/>
        <xdr:cNvSpPr/>
      </xdr:nvSpPr>
      <xdr:spPr>
        <a:xfrm>
          <a:off x="8699500" y="64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61574</xdr:rowOff>
    </xdr:from>
    <xdr:ext cx="534377" cy="259045"/>
    <xdr:sp macro="" textlink="">
      <xdr:nvSpPr>
        <xdr:cNvPr id="316" name="テキスト ボックス 315"/>
        <xdr:cNvSpPr txBox="1"/>
      </xdr:nvSpPr>
      <xdr:spPr>
        <a:xfrm>
          <a:off x="8483111" y="65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14960</xdr:rowOff>
    </xdr:from>
    <xdr:to>
      <xdr:col>41</xdr:col>
      <xdr:colOff>101600</xdr:colOff>
      <xdr:row>38</xdr:row>
      <xdr:rowOff>116560</xdr:rowOff>
    </xdr:to>
    <xdr:sp macro="" textlink="">
      <xdr:nvSpPr>
        <xdr:cNvPr id="317" name="楕円 316"/>
        <xdr:cNvSpPr/>
      </xdr:nvSpPr>
      <xdr:spPr>
        <a:xfrm>
          <a:off x="7810500" y="65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107687</xdr:rowOff>
    </xdr:from>
    <xdr:ext cx="534377" cy="259045"/>
    <xdr:sp macro="" textlink="">
      <xdr:nvSpPr>
        <xdr:cNvPr id="318" name="テキスト ボックス 317"/>
        <xdr:cNvSpPr txBox="1"/>
      </xdr:nvSpPr>
      <xdr:spPr>
        <a:xfrm>
          <a:off x="7594111" y="66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46368</xdr:rowOff>
    </xdr:from>
    <xdr:to>
      <xdr:col>36</xdr:col>
      <xdr:colOff>165100</xdr:colOff>
      <xdr:row>38</xdr:row>
      <xdr:rowOff>147968</xdr:rowOff>
    </xdr:to>
    <xdr:sp macro="" textlink="">
      <xdr:nvSpPr>
        <xdr:cNvPr id="319" name="楕円 318"/>
        <xdr:cNvSpPr/>
      </xdr:nvSpPr>
      <xdr:spPr>
        <a:xfrm>
          <a:off x="6921500" y="65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139095</xdr:rowOff>
    </xdr:from>
    <xdr:ext cx="534377" cy="259045"/>
    <xdr:sp macro="" textlink="">
      <xdr:nvSpPr>
        <xdr:cNvPr id="320" name="テキスト ボックス 319"/>
        <xdr:cNvSpPr txBox="1"/>
      </xdr:nvSpPr>
      <xdr:spPr>
        <a:xfrm>
          <a:off x="6705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4" name="直線コネクタ 343"/>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5"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46" name="直線コネクタ 345"/>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47"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48" name="直線コネクタ 347"/>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145014</xdr:rowOff>
    </xdr:from>
    <xdr:to>
      <xdr:col>55</xdr:col>
      <xdr:colOff>0</xdr:colOff>
      <xdr:row>58</xdr:row>
      <xdr:rowOff>154301</xdr:rowOff>
    </xdr:to>
    <xdr:cxnSp macro="">
      <xdr:nvCxnSpPr>
        <xdr:cNvPr id="349" name="直線コネクタ 348"/>
        <xdr:cNvCxnSpPr/>
      </xdr:nvCxnSpPr>
      <xdr:spPr>
        <a:xfrm>
          <a:off x="9639300" y="10089114"/>
          <a:ext cx="8382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0" name="普通建設事業費平均値テキスト"/>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1" name="フローチャート: 判断 350"/>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145014</xdr:rowOff>
    </xdr:from>
    <xdr:to>
      <xdr:col>50</xdr:col>
      <xdr:colOff>114300</xdr:colOff>
      <xdr:row>58</xdr:row>
      <xdr:rowOff>155225</xdr:rowOff>
    </xdr:to>
    <xdr:cxnSp macro="">
      <xdr:nvCxnSpPr>
        <xdr:cNvPr id="352" name="直線コネクタ 351"/>
        <xdr:cNvCxnSpPr/>
      </xdr:nvCxnSpPr>
      <xdr:spPr>
        <a:xfrm flipV="1">
          <a:off x="8750300" y="1008911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3" name="フローチャート: 判断 352"/>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4" name="テキスト ボックス 353"/>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155225</xdr:rowOff>
    </xdr:from>
    <xdr:to>
      <xdr:col>45</xdr:col>
      <xdr:colOff>177800</xdr:colOff>
      <xdr:row>58</xdr:row>
      <xdr:rowOff>163703</xdr:rowOff>
    </xdr:to>
    <xdr:cxnSp macro="">
      <xdr:nvCxnSpPr>
        <xdr:cNvPr id="355" name="直線コネクタ 354"/>
        <xdr:cNvCxnSpPr/>
      </xdr:nvCxnSpPr>
      <xdr:spPr>
        <a:xfrm flipV="1">
          <a:off x="7861300" y="10099325"/>
          <a:ext cx="8890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56" name="フローチャート: 判断 355"/>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57" name="テキスト ボックス 356"/>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163703</xdr:rowOff>
    </xdr:from>
    <xdr:to>
      <xdr:col>41</xdr:col>
      <xdr:colOff>50800</xdr:colOff>
      <xdr:row>59</xdr:row>
      <xdr:rowOff>5969</xdr:rowOff>
    </xdr:to>
    <xdr:cxnSp macro="">
      <xdr:nvCxnSpPr>
        <xdr:cNvPr id="358" name="直線コネクタ 357"/>
        <xdr:cNvCxnSpPr/>
      </xdr:nvCxnSpPr>
      <xdr:spPr>
        <a:xfrm flipV="1">
          <a:off x="6972300" y="1010780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59" name="フローチャート: 判断 358"/>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0" name="テキスト ボックス 359"/>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1" name="フローチャート: 判断 360"/>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44741</xdr:rowOff>
    </xdr:from>
    <xdr:ext cx="534377" cy="259045"/>
    <xdr:sp macro="" textlink="">
      <xdr:nvSpPr>
        <xdr:cNvPr id="362" name="テキスト ボックス 361"/>
        <xdr:cNvSpPr txBox="1"/>
      </xdr:nvSpPr>
      <xdr:spPr>
        <a:xfrm>
          <a:off x="6705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103501</xdr:rowOff>
    </xdr:from>
    <xdr:to>
      <xdr:col>55</xdr:col>
      <xdr:colOff>50800</xdr:colOff>
      <xdr:row>59</xdr:row>
      <xdr:rowOff>33651</xdr:rowOff>
    </xdr:to>
    <xdr:sp macro="" textlink="">
      <xdr:nvSpPr>
        <xdr:cNvPr id="368" name="楕円 367"/>
        <xdr:cNvSpPr/>
      </xdr:nvSpPr>
      <xdr:spPr>
        <a:xfrm>
          <a:off x="10426700" y="100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42195</xdr:rowOff>
    </xdr:from>
    <xdr:ext cx="534377" cy="259045"/>
    <xdr:sp macro="" textlink="">
      <xdr:nvSpPr>
        <xdr:cNvPr id="369" name="普通建設事業費該当値テキスト"/>
        <xdr:cNvSpPr txBox="1"/>
      </xdr:nvSpPr>
      <xdr:spPr>
        <a:xfrm>
          <a:off x="10528300" y="99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94214</xdr:rowOff>
    </xdr:from>
    <xdr:to>
      <xdr:col>50</xdr:col>
      <xdr:colOff>165100</xdr:colOff>
      <xdr:row>59</xdr:row>
      <xdr:rowOff>24364</xdr:rowOff>
    </xdr:to>
    <xdr:sp macro="" textlink="">
      <xdr:nvSpPr>
        <xdr:cNvPr id="370" name="楕円 369"/>
        <xdr:cNvSpPr/>
      </xdr:nvSpPr>
      <xdr:spPr>
        <a:xfrm>
          <a:off x="9588500" y="100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40891</xdr:rowOff>
    </xdr:from>
    <xdr:ext cx="534377" cy="259045"/>
    <xdr:sp macro="" textlink="">
      <xdr:nvSpPr>
        <xdr:cNvPr id="371" name="テキスト ボックス 370"/>
        <xdr:cNvSpPr txBox="1"/>
      </xdr:nvSpPr>
      <xdr:spPr>
        <a:xfrm>
          <a:off x="9372111" y="98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104425</xdr:rowOff>
    </xdr:from>
    <xdr:to>
      <xdr:col>46</xdr:col>
      <xdr:colOff>38100</xdr:colOff>
      <xdr:row>59</xdr:row>
      <xdr:rowOff>34575</xdr:rowOff>
    </xdr:to>
    <xdr:sp macro="" textlink="">
      <xdr:nvSpPr>
        <xdr:cNvPr id="372" name="楕円 371"/>
        <xdr:cNvSpPr/>
      </xdr:nvSpPr>
      <xdr:spPr>
        <a:xfrm>
          <a:off x="8699500" y="100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25702</xdr:rowOff>
    </xdr:from>
    <xdr:ext cx="534377" cy="259045"/>
    <xdr:sp macro="" textlink="">
      <xdr:nvSpPr>
        <xdr:cNvPr id="373" name="テキスト ボックス 372"/>
        <xdr:cNvSpPr txBox="1"/>
      </xdr:nvSpPr>
      <xdr:spPr>
        <a:xfrm>
          <a:off x="8483111" y="1014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112903</xdr:rowOff>
    </xdr:from>
    <xdr:to>
      <xdr:col>41</xdr:col>
      <xdr:colOff>101600</xdr:colOff>
      <xdr:row>59</xdr:row>
      <xdr:rowOff>43053</xdr:rowOff>
    </xdr:to>
    <xdr:sp macro="" textlink="">
      <xdr:nvSpPr>
        <xdr:cNvPr id="374" name="楕円 373"/>
        <xdr:cNvSpPr/>
      </xdr:nvSpPr>
      <xdr:spPr>
        <a:xfrm>
          <a:off x="78105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34180</xdr:rowOff>
    </xdr:from>
    <xdr:ext cx="534377" cy="259045"/>
    <xdr:sp macro="" textlink="">
      <xdr:nvSpPr>
        <xdr:cNvPr id="375" name="テキスト ボックス 374"/>
        <xdr:cNvSpPr txBox="1"/>
      </xdr:nvSpPr>
      <xdr:spPr>
        <a:xfrm>
          <a:off x="7594111" y="101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126619</xdr:rowOff>
    </xdr:from>
    <xdr:to>
      <xdr:col>36</xdr:col>
      <xdr:colOff>165100</xdr:colOff>
      <xdr:row>59</xdr:row>
      <xdr:rowOff>56769</xdr:rowOff>
    </xdr:to>
    <xdr:sp macro="" textlink="">
      <xdr:nvSpPr>
        <xdr:cNvPr id="376" name="楕円 375"/>
        <xdr:cNvSpPr/>
      </xdr:nvSpPr>
      <xdr:spPr>
        <a:xfrm>
          <a:off x="6921500" y="10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47896</xdr:rowOff>
    </xdr:from>
    <xdr:ext cx="534377" cy="259045"/>
    <xdr:sp macro="" textlink="">
      <xdr:nvSpPr>
        <xdr:cNvPr id="377" name="テキスト ボックス 376"/>
        <xdr:cNvSpPr txBox="1"/>
      </xdr:nvSpPr>
      <xdr:spPr>
        <a:xfrm>
          <a:off x="6705111" y="101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1" name="直線コネクタ 400"/>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2"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3" name="直線コネクタ 402"/>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4"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5" name="直線コネクタ 404"/>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25854</xdr:rowOff>
    </xdr:from>
    <xdr:to>
      <xdr:col>55</xdr:col>
      <xdr:colOff>0</xdr:colOff>
      <xdr:row>79</xdr:row>
      <xdr:rowOff>29708</xdr:rowOff>
    </xdr:to>
    <xdr:cxnSp macro="">
      <xdr:nvCxnSpPr>
        <xdr:cNvPr id="406" name="直線コネクタ 405"/>
        <xdr:cNvCxnSpPr/>
      </xdr:nvCxnSpPr>
      <xdr:spPr>
        <a:xfrm flipV="1">
          <a:off x="9639300" y="13570404"/>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07"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08" name="フローチャート: 判断 407"/>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29708</xdr:rowOff>
    </xdr:from>
    <xdr:to>
      <xdr:col>50</xdr:col>
      <xdr:colOff>114300</xdr:colOff>
      <xdr:row>79</xdr:row>
      <xdr:rowOff>35731</xdr:rowOff>
    </xdr:to>
    <xdr:cxnSp macro="">
      <xdr:nvCxnSpPr>
        <xdr:cNvPr id="409" name="直線コネクタ 408"/>
        <xdr:cNvCxnSpPr/>
      </xdr:nvCxnSpPr>
      <xdr:spPr>
        <a:xfrm flipV="1">
          <a:off x="8750300" y="13574258"/>
          <a:ext cx="8890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0" name="フローチャート: 判断 409"/>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1" name="テキスト ボックス 410"/>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35731</xdr:rowOff>
    </xdr:from>
    <xdr:to>
      <xdr:col>45</xdr:col>
      <xdr:colOff>177800</xdr:colOff>
      <xdr:row>79</xdr:row>
      <xdr:rowOff>38360</xdr:rowOff>
    </xdr:to>
    <xdr:cxnSp macro="">
      <xdr:nvCxnSpPr>
        <xdr:cNvPr id="412" name="直線コネクタ 411"/>
        <xdr:cNvCxnSpPr/>
      </xdr:nvCxnSpPr>
      <xdr:spPr>
        <a:xfrm flipV="1">
          <a:off x="7861300" y="1358028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3" name="フローチャート: 判断 412"/>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4" name="テキスト ボックス 413"/>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23473</xdr:rowOff>
    </xdr:from>
    <xdr:to>
      <xdr:col>41</xdr:col>
      <xdr:colOff>50800</xdr:colOff>
      <xdr:row>79</xdr:row>
      <xdr:rowOff>38360</xdr:rowOff>
    </xdr:to>
    <xdr:cxnSp macro="">
      <xdr:nvCxnSpPr>
        <xdr:cNvPr id="415" name="直線コネクタ 414"/>
        <xdr:cNvCxnSpPr/>
      </xdr:nvCxnSpPr>
      <xdr:spPr>
        <a:xfrm>
          <a:off x="6972300" y="13568023"/>
          <a:ext cx="889000" cy="1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16" name="フローチャート: 判断 415"/>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17" name="テキスト ボックス 416"/>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18" name="フローチャート: 判断 417"/>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19" name="テキスト ボックス 418"/>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146504</xdr:rowOff>
    </xdr:from>
    <xdr:to>
      <xdr:col>55</xdr:col>
      <xdr:colOff>50800</xdr:colOff>
      <xdr:row>79</xdr:row>
      <xdr:rowOff>76654</xdr:rowOff>
    </xdr:to>
    <xdr:sp macro="" textlink="">
      <xdr:nvSpPr>
        <xdr:cNvPr id="425" name="楕円 424"/>
        <xdr:cNvSpPr/>
      </xdr:nvSpPr>
      <xdr:spPr>
        <a:xfrm>
          <a:off x="10426700" y="135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26" name="普通建設事業費 （ うち新規整備　）該当値テキスト"/>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150358</xdr:rowOff>
    </xdr:from>
    <xdr:to>
      <xdr:col>50</xdr:col>
      <xdr:colOff>165100</xdr:colOff>
      <xdr:row>79</xdr:row>
      <xdr:rowOff>80508</xdr:rowOff>
    </xdr:to>
    <xdr:sp macro="" textlink="">
      <xdr:nvSpPr>
        <xdr:cNvPr id="427" name="楕円 426"/>
        <xdr:cNvSpPr/>
      </xdr:nvSpPr>
      <xdr:spPr>
        <a:xfrm>
          <a:off x="9588500" y="135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97035</xdr:rowOff>
    </xdr:from>
    <xdr:ext cx="534377" cy="259045"/>
    <xdr:sp macro="" textlink="">
      <xdr:nvSpPr>
        <xdr:cNvPr id="428" name="テキスト ボックス 427"/>
        <xdr:cNvSpPr txBox="1"/>
      </xdr:nvSpPr>
      <xdr:spPr>
        <a:xfrm>
          <a:off x="9372111" y="132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156381</xdr:rowOff>
    </xdr:from>
    <xdr:to>
      <xdr:col>46</xdr:col>
      <xdr:colOff>38100</xdr:colOff>
      <xdr:row>79</xdr:row>
      <xdr:rowOff>86531</xdr:rowOff>
    </xdr:to>
    <xdr:sp macro="" textlink="">
      <xdr:nvSpPr>
        <xdr:cNvPr id="429" name="楕円 428"/>
        <xdr:cNvSpPr/>
      </xdr:nvSpPr>
      <xdr:spPr>
        <a:xfrm>
          <a:off x="8699500" y="135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77658</xdr:rowOff>
    </xdr:from>
    <xdr:ext cx="534377" cy="259045"/>
    <xdr:sp macro="" textlink="">
      <xdr:nvSpPr>
        <xdr:cNvPr id="430" name="テキスト ボックス 429"/>
        <xdr:cNvSpPr txBox="1"/>
      </xdr:nvSpPr>
      <xdr:spPr>
        <a:xfrm>
          <a:off x="8483111" y="136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159010</xdr:rowOff>
    </xdr:from>
    <xdr:to>
      <xdr:col>41</xdr:col>
      <xdr:colOff>101600</xdr:colOff>
      <xdr:row>79</xdr:row>
      <xdr:rowOff>89160</xdr:rowOff>
    </xdr:to>
    <xdr:sp macro="" textlink="">
      <xdr:nvSpPr>
        <xdr:cNvPr id="431" name="楕円 430"/>
        <xdr:cNvSpPr/>
      </xdr:nvSpPr>
      <xdr:spPr>
        <a:xfrm>
          <a:off x="7810500" y="13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80287</xdr:rowOff>
    </xdr:from>
    <xdr:ext cx="469744" cy="259045"/>
    <xdr:sp macro="" textlink="">
      <xdr:nvSpPr>
        <xdr:cNvPr id="432" name="テキスト ボックス 431"/>
        <xdr:cNvSpPr txBox="1"/>
      </xdr:nvSpPr>
      <xdr:spPr>
        <a:xfrm>
          <a:off x="7626428" y="13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144123</xdr:rowOff>
    </xdr:from>
    <xdr:to>
      <xdr:col>36</xdr:col>
      <xdr:colOff>165100</xdr:colOff>
      <xdr:row>79</xdr:row>
      <xdr:rowOff>74273</xdr:rowOff>
    </xdr:to>
    <xdr:sp macro="" textlink="">
      <xdr:nvSpPr>
        <xdr:cNvPr id="433" name="楕円 432"/>
        <xdr:cNvSpPr/>
      </xdr:nvSpPr>
      <xdr:spPr>
        <a:xfrm>
          <a:off x="6921500" y="1351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65400</xdr:rowOff>
    </xdr:from>
    <xdr:ext cx="534377" cy="259045"/>
    <xdr:sp macro="" textlink="">
      <xdr:nvSpPr>
        <xdr:cNvPr id="434" name="テキスト ボックス 433"/>
        <xdr:cNvSpPr txBox="1"/>
      </xdr:nvSpPr>
      <xdr:spPr>
        <a:xfrm>
          <a:off x="6705111" y="1360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56" name="直線コネクタ 455"/>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57"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58" name="直線コネクタ 457"/>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59"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0" name="直線コネクタ 459"/>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145278</xdr:rowOff>
    </xdr:from>
    <xdr:to>
      <xdr:col>55</xdr:col>
      <xdr:colOff>0</xdr:colOff>
      <xdr:row>96</xdr:row>
      <xdr:rowOff>101616</xdr:rowOff>
    </xdr:to>
    <xdr:cxnSp macro="">
      <xdr:nvCxnSpPr>
        <xdr:cNvPr id="461" name="直線コネクタ 460"/>
        <xdr:cNvCxnSpPr/>
      </xdr:nvCxnSpPr>
      <xdr:spPr>
        <a:xfrm>
          <a:off x="9639300" y="16433028"/>
          <a:ext cx="8382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2" name="普通建設事業費 （ うち更新整備　）平均値テキスト"/>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3" name="フローチャート: 判断 462"/>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145278</xdr:rowOff>
    </xdr:from>
    <xdr:to>
      <xdr:col>50</xdr:col>
      <xdr:colOff>114300</xdr:colOff>
      <xdr:row>96</xdr:row>
      <xdr:rowOff>67416</xdr:rowOff>
    </xdr:to>
    <xdr:cxnSp macro="">
      <xdr:nvCxnSpPr>
        <xdr:cNvPr id="464" name="直線コネクタ 463"/>
        <xdr:cNvCxnSpPr/>
      </xdr:nvCxnSpPr>
      <xdr:spPr>
        <a:xfrm flipV="1">
          <a:off x="8750300" y="16433028"/>
          <a:ext cx="889000" cy="9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5" name="フローチャート: 判断 464"/>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66" name="テキスト ボックス 465"/>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67416</xdr:rowOff>
    </xdr:from>
    <xdr:to>
      <xdr:col>45</xdr:col>
      <xdr:colOff>177800</xdr:colOff>
      <xdr:row>97</xdr:row>
      <xdr:rowOff>3336</xdr:rowOff>
    </xdr:to>
    <xdr:cxnSp macro="">
      <xdr:nvCxnSpPr>
        <xdr:cNvPr id="467" name="直線コネクタ 466"/>
        <xdr:cNvCxnSpPr/>
      </xdr:nvCxnSpPr>
      <xdr:spPr>
        <a:xfrm flipV="1">
          <a:off x="7861300" y="16526616"/>
          <a:ext cx="889000" cy="10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68" name="フローチャート: 判断 467"/>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69" name="テキスト ボックス 468"/>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3336</xdr:rowOff>
    </xdr:from>
    <xdr:to>
      <xdr:col>41</xdr:col>
      <xdr:colOff>50800</xdr:colOff>
      <xdr:row>98</xdr:row>
      <xdr:rowOff>27321</xdr:rowOff>
    </xdr:to>
    <xdr:cxnSp macro="">
      <xdr:nvCxnSpPr>
        <xdr:cNvPr id="470" name="直線コネクタ 469"/>
        <xdr:cNvCxnSpPr/>
      </xdr:nvCxnSpPr>
      <xdr:spPr>
        <a:xfrm flipV="1">
          <a:off x="6972300" y="16633986"/>
          <a:ext cx="889000" cy="19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1" name="フローチャート: 判断 470"/>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2" name="テキスト ボックス 471"/>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3" name="フローチャート: 判断 472"/>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4" name="テキスト ボックス 473"/>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50816</xdr:rowOff>
    </xdr:from>
    <xdr:to>
      <xdr:col>55</xdr:col>
      <xdr:colOff>50800</xdr:colOff>
      <xdr:row>96</xdr:row>
      <xdr:rowOff>152416</xdr:rowOff>
    </xdr:to>
    <xdr:sp macro="" textlink="">
      <xdr:nvSpPr>
        <xdr:cNvPr id="480" name="楕円 479"/>
        <xdr:cNvSpPr/>
      </xdr:nvSpPr>
      <xdr:spPr>
        <a:xfrm>
          <a:off x="10426700" y="165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29243</xdr:rowOff>
    </xdr:from>
    <xdr:ext cx="534377" cy="259045"/>
    <xdr:sp macro="" textlink="">
      <xdr:nvSpPr>
        <xdr:cNvPr id="481" name="普通建設事業費 （ うち更新整備　）該当値テキスト"/>
        <xdr:cNvSpPr txBox="1"/>
      </xdr:nvSpPr>
      <xdr:spPr>
        <a:xfrm>
          <a:off x="10528300" y="1648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94478</xdr:rowOff>
    </xdr:from>
    <xdr:to>
      <xdr:col>50</xdr:col>
      <xdr:colOff>165100</xdr:colOff>
      <xdr:row>96</xdr:row>
      <xdr:rowOff>24628</xdr:rowOff>
    </xdr:to>
    <xdr:sp macro="" textlink="">
      <xdr:nvSpPr>
        <xdr:cNvPr id="482" name="楕円 481"/>
        <xdr:cNvSpPr/>
      </xdr:nvSpPr>
      <xdr:spPr>
        <a:xfrm>
          <a:off x="9588500" y="163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41155</xdr:rowOff>
    </xdr:from>
    <xdr:ext cx="534377" cy="259045"/>
    <xdr:sp macro="" textlink="">
      <xdr:nvSpPr>
        <xdr:cNvPr id="483" name="テキスト ボックス 482"/>
        <xdr:cNvSpPr txBox="1"/>
      </xdr:nvSpPr>
      <xdr:spPr>
        <a:xfrm>
          <a:off x="9372111" y="1615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16616</xdr:rowOff>
    </xdr:from>
    <xdr:to>
      <xdr:col>46</xdr:col>
      <xdr:colOff>38100</xdr:colOff>
      <xdr:row>96</xdr:row>
      <xdr:rowOff>118216</xdr:rowOff>
    </xdr:to>
    <xdr:sp macro="" textlink="">
      <xdr:nvSpPr>
        <xdr:cNvPr id="484" name="楕円 483"/>
        <xdr:cNvSpPr/>
      </xdr:nvSpPr>
      <xdr:spPr>
        <a:xfrm>
          <a:off x="8699500" y="164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109343</xdr:rowOff>
    </xdr:from>
    <xdr:ext cx="534377" cy="259045"/>
    <xdr:sp macro="" textlink="">
      <xdr:nvSpPr>
        <xdr:cNvPr id="485" name="テキスト ボックス 484"/>
        <xdr:cNvSpPr txBox="1"/>
      </xdr:nvSpPr>
      <xdr:spPr>
        <a:xfrm>
          <a:off x="8483111" y="1656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123986</xdr:rowOff>
    </xdr:from>
    <xdr:to>
      <xdr:col>41</xdr:col>
      <xdr:colOff>101600</xdr:colOff>
      <xdr:row>97</xdr:row>
      <xdr:rowOff>54136</xdr:rowOff>
    </xdr:to>
    <xdr:sp macro="" textlink="">
      <xdr:nvSpPr>
        <xdr:cNvPr id="486" name="楕円 485"/>
        <xdr:cNvSpPr/>
      </xdr:nvSpPr>
      <xdr:spPr>
        <a:xfrm>
          <a:off x="7810500" y="165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45263</xdr:rowOff>
    </xdr:from>
    <xdr:ext cx="534377" cy="259045"/>
    <xdr:sp macro="" textlink="">
      <xdr:nvSpPr>
        <xdr:cNvPr id="487" name="テキスト ボックス 486"/>
        <xdr:cNvSpPr txBox="1"/>
      </xdr:nvSpPr>
      <xdr:spPr>
        <a:xfrm>
          <a:off x="7594111" y="166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147971</xdr:rowOff>
    </xdr:from>
    <xdr:to>
      <xdr:col>36</xdr:col>
      <xdr:colOff>165100</xdr:colOff>
      <xdr:row>98</xdr:row>
      <xdr:rowOff>78121</xdr:rowOff>
    </xdr:to>
    <xdr:sp macro="" textlink="">
      <xdr:nvSpPr>
        <xdr:cNvPr id="488" name="楕円 487"/>
        <xdr:cNvSpPr/>
      </xdr:nvSpPr>
      <xdr:spPr>
        <a:xfrm>
          <a:off x="6921500" y="167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69248</xdr:rowOff>
    </xdr:from>
    <xdr:ext cx="534377" cy="259045"/>
    <xdr:sp macro="" textlink="">
      <xdr:nvSpPr>
        <xdr:cNvPr id="489" name="テキスト ボックス 488"/>
        <xdr:cNvSpPr txBox="1"/>
      </xdr:nvSpPr>
      <xdr:spPr>
        <a:xfrm>
          <a:off x="6705111" y="168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3" name="直線コネクタ 512"/>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4"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16"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17" name="直線コネクタ 516"/>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43517</xdr:rowOff>
    </xdr:from>
    <xdr:to>
      <xdr:col>85</xdr:col>
      <xdr:colOff>127000</xdr:colOff>
      <xdr:row>39</xdr:row>
      <xdr:rowOff>43806</xdr:rowOff>
    </xdr:to>
    <xdr:cxnSp macro="">
      <xdr:nvCxnSpPr>
        <xdr:cNvPr id="518" name="直線コネクタ 517"/>
        <xdr:cNvCxnSpPr/>
      </xdr:nvCxnSpPr>
      <xdr:spPr>
        <a:xfrm flipV="1">
          <a:off x="15481300" y="6730067"/>
          <a:ext cx="8382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19"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0" name="フローチャート: 判断 519"/>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43177</xdr:rowOff>
    </xdr:from>
    <xdr:to>
      <xdr:col>81</xdr:col>
      <xdr:colOff>50800</xdr:colOff>
      <xdr:row>39</xdr:row>
      <xdr:rowOff>43806</xdr:rowOff>
    </xdr:to>
    <xdr:cxnSp macro="">
      <xdr:nvCxnSpPr>
        <xdr:cNvPr id="521" name="直線コネクタ 520"/>
        <xdr:cNvCxnSpPr/>
      </xdr:nvCxnSpPr>
      <xdr:spPr>
        <a:xfrm>
          <a:off x="14592300" y="6729727"/>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2" name="フローチャート: 判断 521"/>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3" name="テキスト ボックス 522"/>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43177</xdr:rowOff>
    </xdr:from>
    <xdr:to>
      <xdr:col>76</xdr:col>
      <xdr:colOff>114300</xdr:colOff>
      <xdr:row>39</xdr:row>
      <xdr:rowOff>44181</xdr:rowOff>
    </xdr:to>
    <xdr:cxnSp macro="">
      <xdr:nvCxnSpPr>
        <xdr:cNvPr id="524" name="直線コネクタ 523"/>
        <xdr:cNvCxnSpPr/>
      </xdr:nvCxnSpPr>
      <xdr:spPr>
        <a:xfrm flipV="1">
          <a:off x="13703300" y="6729727"/>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5" name="フローチャート: 判断 524"/>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26" name="テキスト ボックス 525"/>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36929</xdr:rowOff>
    </xdr:from>
    <xdr:to>
      <xdr:col>71</xdr:col>
      <xdr:colOff>177800</xdr:colOff>
      <xdr:row>39</xdr:row>
      <xdr:rowOff>44181</xdr:rowOff>
    </xdr:to>
    <xdr:cxnSp macro="">
      <xdr:nvCxnSpPr>
        <xdr:cNvPr id="527" name="直線コネクタ 526"/>
        <xdr:cNvCxnSpPr/>
      </xdr:nvCxnSpPr>
      <xdr:spPr>
        <a:xfrm>
          <a:off x="12814300" y="6723479"/>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28" name="フローチャート: 判断 527"/>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29" name="テキスト ボックス 528"/>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0" name="フローチャート: 判断 529"/>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1" name="テキスト ボックス 530"/>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164167</xdr:rowOff>
    </xdr:from>
    <xdr:to>
      <xdr:col>85</xdr:col>
      <xdr:colOff>177800</xdr:colOff>
      <xdr:row>39</xdr:row>
      <xdr:rowOff>94317</xdr:rowOff>
    </xdr:to>
    <xdr:sp macro="" textlink="">
      <xdr:nvSpPr>
        <xdr:cNvPr id="537" name="楕円 536"/>
        <xdr:cNvSpPr/>
      </xdr:nvSpPr>
      <xdr:spPr>
        <a:xfrm>
          <a:off x="16268700" y="6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378565" cy="259045"/>
    <xdr:sp macro="" textlink="">
      <xdr:nvSpPr>
        <xdr:cNvPr id="538" name="災害復旧事業費該当値テキスト"/>
        <xdr:cNvSpPr txBox="1"/>
      </xdr:nvSpPr>
      <xdr:spPr>
        <a:xfrm>
          <a:off x="16370300" y="66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164456</xdr:rowOff>
    </xdr:from>
    <xdr:to>
      <xdr:col>81</xdr:col>
      <xdr:colOff>101600</xdr:colOff>
      <xdr:row>39</xdr:row>
      <xdr:rowOff>94606</xdr:rowOff>
    </xdr:to>
    <xdr:sp macro="" textlink="">
      <xdr:nvSpPr>
        <xdr:cNvPr id="539" name="楕円 538"/>
        <xdr:cNvSpPr/>
      </xdr:nvSpPr>
      <xdr:spPr>
        <a:xfrm>
          <a:off x="15430500" y="66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85733</xdr:rowOff>
    </xdr:from>
    <xdr:ext cx="378565" cy="259045"/>
    <xdr:sp macro="" textlink="">
      <xdr:nvSpPr>
        <xdr:cNvPr id="540" name="テキスト ボックス 539"/>
        <xdr:cNvSpPr txBox="1"/>
      </xdr:nvSpPr>
      <xdr:spPr>
        <a:xfrm>
          <a:off x="15292017" y="6772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163827</xdr:rowOff>
    </xdr:from>
    <xdr:to>
      <xdr:col>76</xdr:col>
      <xdr:colOff>165100</xdr:colOff>
      <xdr:row>39</xdr:row>
      <xdr:rowOff>93977</xdr:rowOff>
    </xdr:to>
    <xdr:sp macro="" textlink="">
      <xdr:nvSpPr>
        <xdr:cNvPr id="541" name="楕円 540"/>
        <xdr:cNvSpPr/>
      </xdr:nvSpPr>
      <xdr:spPr>
        <a:xfrm>
          <a:off x="14541500" y="66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85104</xdr:rowOff>
    </xdr:from>
    <xdr:ext cx="378565" cy="259045"/>
    <xdr:sp macro="" textlink="">
      <xdr:nvSpPr>
        <xdr:cNvPr id="542" name="テキスト ボックス 541"/>
        <xdr:cNvSpPr txBox="1"/>
      </xdr:nvSpPr>
      <xdr:spPr>
        <a:xfrm>
          <a:off x="14403017" y="6771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164831</xdr:rowOff>
    </xdr:from>
    <xdr:to>
      <xdr:col>72</xdr:col>
      <xdr:colOff>38100</xdr:colOff>
      <xdr:row>39</xdr:row>
      <xdr:rowOff>94981</xdr:rowOff>
    </xdr:to>
    <xdr:sp macro="" textlink="">
      <xdr:nvSpPr>
        <xdr:cNvPr id="543" name="楕円 542"/>
        <xdr:cNvSpPr/>
      </xdr:nvSpPr>
      <xdr:spPr>
        <a:xfrm>
          <a:off x="13652500" y="66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86108</xdr:rowOff>
    </xdr:from>
    <xdr:ext cx="378565" cy="259045"/>
    <xdr:sp macro="" textlink="">
      <xdr:nvSpPr>
        <xdr:cNvPr id="544" name="テキスト ボックス 543"/>
        <xdr:cNvSpPr txBox="1"/>
      </xdr:nvSpPr>
      <xdr:spPr>
        <a:xfrm>
          <a:off x="13514017" y="677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157579</xdr:rowOff>
    </xdr:from>
    <xdr:to>
      <xdr:col>67</xdr:col>
      <xdr:colOff>101600</xdr:colOff>
      <xdr:row>39</xdr:row>
      <xdr:rowOff>87729</xdr:rowOff>
    </xdr:to>
    <xdr:sp macro="" textlink="">
      <xdr:nvSpPr>
        <xdr:cNvPr id="545" name="楕円 544"/>
        <xdr:cNvSpPr/>
      </xdr:nvSpPr>
      <xdr:spPr>
        <a:xfrm>
          <a:off x="12763500" y="667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104256</xdr:rowOff>
    </xdr:from>
    <xdr:ext cx="469744" cy="259045"/>
    <xdr:sp macro="" textlink="">
      <xdr:nvSpPr>
        <xdr:cNvPr id="546" name="テキスト ボックス 545"/>
        <xdr:cNvSpPr txBox="1"/>
      </xdr:nvSpPr>
      <xdr:spPr>
        <a:xfrm>
          <a:off x="12579428" y="644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1" name="直線コネクタ 620"/>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2"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3" name="直線コネクタ 622"/>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4"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5" name="直線コネクタ 624"/>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97311</xdr:rowOff>
    </xdr:from>
    <xdr:to>
      <xdr:col>85</xdr:col>
      <xdr:colOff>127000</xdr:colOff>
      <xdr:row>75</xdr:row>
      <xdr:rowOff>160720</xdr:rowOff>
    </xdr:to>
    <xdr:cxnSp macro="">
      <xdr:nvCxnSpPr>
        <xdr:cNvPr id="626" name="直線コネクタ 625"/>
        <xdr:cNvCxnSpPr/>
      </xdr:nvCxnSpPr>
      <xdr:spPr>
        <a:xfrm>
          <a:off x="15481300" y="12956061"/>
          <a:ext cx="838200" cy="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27" name="公債費平均値テキスト"/>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28" name="フローチャート: 判断 627"/>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96767</xdr:rowOff>
    </xdr:from>
    <xdr:to>
      <xdr:col>81</xdr:col>
      <xdr:colOff>50800</xdr:colOff>
      <xdr:row>75</xdr:row>
      <xdr:rowOff>97311</xdr:rowOff>
    </xdr:to>
    <xdr:cxnSp macro="">
      <xdr:nvCxnSpPr>
        <xdr:cNvPr id="629" name="直線コネクタ 628"/>
        <xdr:cNvCxnSpPr/>
      </xdr:nvCxnSpPr>
      <xdr:spPr>
        <a:xfrm>
          <a:off x="14592300" y="12955517"/>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0" name="フローチャート: 判断 629"/>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1" name="テキスト ボックス 630"/>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96767</xdr:rowOff>
    </xdr:from>
    <xdr:to>
      <xdr:col>76</xdr:col>
      <xdr:colOff>114300</xdr:colOff>
      <xdr:row>75</xdr:row>
      <xdr:rowOff>106531</xdr:rowOff>
    </xdr:to>
    <xdr:cxnSp macro="">
      <xdr:nvCxnSpPr>
        <xdr:cNvPr id="632" name="直線コネクタ 631"/>
        <xdr:cNvCxnSpPr/>
      </xdr:nvCxnSpPr>
      <xdr:spPr>
        <a:xfrm flipV="1">
          <a:off x="13703300" y="12955517"/>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3" name="フローチャート: 判断 632"/>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4" name="テキスト ボックス 633"/>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80297</xdr:rowOff>
    </xdr:from>
    <xdr:to>
      <xdr:col>71</xdr:col>
      <xdr:colOff>177800</xdr:colOff>
      <xdr:row>75</xdr:row>
      <xdr:rowOff>106531</xdr:rowOff>
    </xdr:to>
    <xdr:cxnSp macro="">
      <xdr:nvCxnSpPr>
        <xdr:cNvPr id="635" name="直線コネクタ 634"/>
        <xdr:cNvCxnSpPr/>
      </xdr:nvCxnSpPr>
      <xdr:spPr>
        <a:xfrm>
          <a:off x="12814300" y="12939047"/>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36" name="フローチャート: 判断 635"/>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37" name="テキスト ボックス 636"/>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38" name="フローチャート: 判断 637"/>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39" name="テキスト ボックス 638"/>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109920</xdr:rowOff>
    </xdr:from>
    <xdr:to>
      <xdr:col>85</xdr:col>
      <xdr:colOff>177800</xdr:colOff>
      <xdr:row>76</xdr:row>
      <xdr:rowOff>40070</xdr:rowOff>
    </xdr:to>
    <xdr:sp macro="" textlink="">
      <xdr:nvSpPr>
        <xdr:cNvPr id="645" name="楕円 644"/>
        <xdr:cNvSpPr/>
      </xdr:nvSpPr>
      <xdr:spPr>
        <a:xfrm>
          <a:off x="16268700" y="12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88347</xdr:rowOff>
    </xdr:from>
    <xdr:ext cx="534377" cy="259045"/>
    <xdr:sp macro="" textlink="">
      <xdr:nvSpPr>
        <xdr:cNvPr id="646" name="公債費該当値テキスト"/>
        <xdr:cNvSpPr txBox="1"/>
      </xdr:nvSpPr>
      <xdr:spPr>
        <a:xfrm>
          <a:off x="16370300" y="129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46511</xdr:rowOff>
    </xdr:from>
    <xdr:to>
      <xdr:col>81</xdr:col>
      <xdr:colOff>101600</xdr:colOff>
      <xdr:row>75</xdr:row>
      <xdr:rowOff>148112</xdr:rowOff>
    </xdr:to>
    <xdr:sp macro="" textlink="">
      <xdr:nvSpPr>
        <xdr:cNvPr id="647" name="楕円 646"/>
        <xdr:cNvSpPr/>
      </xdr:nvSpPr>
      <xdr:spPr>
        <a:xfrm>
          <a:off x="15430500" y="12905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139237</xdr:rowOff>
    </xdr:from>
    <xdr:ext cx="534377" cy="259045"/>
    <xdr:sp macro="" textlink="">
      <xdr:nvSpPr>
        <xdr:cNvPr id="648" name="テキスト ボックス 647"/>
        <xdr:cNvSpPr txBox="1"/>
      </xdr:nvSpPr>
      <xdr:spPr>
        <a:xfrm>
          <a:off x="15214111" y="1299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45967</xdr:rowOff>
    </xdr:from>
    <xdr:to>
      <xdr:col>76</xdr:col>
      <xdr:colOff>165100</xdr:colOff>
      <xdr:row>75</xdr:row>
      <xdr:rowOff>147566</xdr:rowOff>
    </xdr:to>
    <xdr:sp macro="" textlink="">
      <xdr:nvSpPr>
        <xdr:cNvPr id="649" name="楕円 648"/>
        <xdr:cNvSpPr/>
      </xdr:nvSpPr>
      <xdr:spPr>
        <a:xfrm>
          <a:off x="14541500" y="129047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138693</xdr:rowOff>
    </xdr:from>
    <xdr:ext cx="534377" cy="259045"/>
    <xdr:sp macro="" textlink="">
      <xdr:nvSpPr>
        <xdr:cNvPr id="650" name="テキスト ボックス 649"/>
        <xdr:cNvSpPr txBox="1"/>
      </xdr:nvSpPr>
      <xdr:spPr>
        <a:xfrm>
          <a:off x="14325111" y="129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55731</xdr:rowOff>
    </xdr:from>
    <xdr:to>
      <xdr:col>72</xdr:col>
      <xdr:colOff>38100</xdr:colOff>
      <xdr:row>75</xdr:row>
      <xdr:rowOff>157331</xdr:rowOff>
    </xdr:to>
    <xdr:sp macro="" textlink="">
      <xdr:nvSpPr>
        <xdr:cNvPr id="651" name="楕円 650"/>
        <xdr:cNvSpPr/>
      </xdr:nvSpPr>
      <xdr:spPr>
        <a:xfrm>
          <a:off x="13652500" y="129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148458</xdr:rowOff>
    </xdr:from>
    <xdr:ext cx="534377" cy="259045"/>
    <xdr:sp macro="" textlink="">
      <xdr:nvSpPr>
        <xdr:cNvPr id="652" name="テキスト ボックス 651"/>
        <xdr:cNvSpPr txBox="1"/>
      </xdr:nvSpPr>
      <xdr:spPr>
        <a:xfrm>
          <a:off x="13436111" y="130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29497</xdr:rowOff>
    </xdr:from>
    <xdr:to>
      <xdr:col>67</xdr:col>
      <xdr:colOff>101600</xdr:colOff>
      <xdr:row>75</xdr:row>
      <xdr:rowOff>131097</xdr:rowOff>
    </xdr:to>
    <xdr:sp macro="" textlink="">
      <xdr:nvSpPr>
        <xdr:cNvPr id="653" name="楕円 652"/>
        <xdr:cNvSpPr/>
      </xdr:nvSpPr>
      <xdr:spPr>
        <a:xfrm>
          <a:off x="12763500" y="128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122224</xdr:rowOff>
    </xdr:from>
    <xdr:ext cx="534377" cy="259045"/>
    <xdr:sp macro="" textlink="">
      <xdr:nvSpPr>
        <xdr:cNvPr id="654" name="テキスト ボックス 653"/>
        <xdr:cNvSpPr txBox="1"/>
      </xdr:nvSpPr>
      <xdr:spPr>
        <a:xfrm>
          <a:off x="12547111" y="129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78" name="直線コネクタ 677"/>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79"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0" name="直線コネクタ 679"/>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1"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2" name="直線コネクタ 681"/>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12523</xdr:rowOff>
    </xdr:from>
    <xdr:to>
      <xdr:col>85</xdr:col>
      <xdr:colOff>127000</xdr:colOff>
      <xdr:row>99</xdr:row>
      <xdr:rowOff>19771</xdr:rowOff>
    </xdr:to>
    <xdr:cxnSp macro="">
      <xdr:nvCxnSpPr>
        <xdr:cNvPr id="683" name="直線コネクタ 682"/>
        <xdr:cNvCxnSpPr/>
      </xdr:nvCxnSpPr>
      <xdr:spPr>
        <a:xfrm flipV="1">
          <a:off x="15481300" y="16986073"/>
          <a:ext cx="8382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4"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5" name="フローチャート: 判断 684"/>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9950</xdr:rowOff>
    </xdr:from>
    <xdr:to>
      <xdr:col>81</xdr:col>
      <xdr:colOff>50800</xdr:colOff>
      <xdr:row>99</xdr:row>
      <xdr:rowOff>19771</xdr:rowOff>
    </xdr:to>
    <xdr:cxnSp macro="">
      <xdr:nvCxnSpPr>
        <xdr:cNvPr id="686" name="直線コネクタ 685"/>
        <xdr:cNvCxnSpPr/>
      </xdr:nvCxnSpPr>
      <xdr:spPr>
        <a:xfrm>
          <a:off x="14592300" y="16983500"/>
          <a:ext cx="889000" cy="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87" name="フローチャート: 判断 686"/>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88" name="テキスト ボックス 687"/>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6045</xdr:rowOff>
    </xdr:from>
    <xdr:to>
      <xdr:col>76</xdr:col>
      <xdr:colOff>114300</xdr:colOff>
      <xdr:row>99</xdr:row>
      <xdr:rowOff>9950</xdr:rowOff>
    </xdr:to>
    <xdr:cxnSp macro="">
      <xdr:nvCxnSpPr>
        <xdr:cNvPr id="689" name="直線コネクタ 688"/>
        <xdr:cNvCxnSpPr/>
      </xdr:nvCxnSpPr>
      <xdr:spPr>
        <a:xfrm>
          <a:off x="13703300" y="16979595"/>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0" name="フローチャート: 判断 689"/>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1" name="テキスト ボックス 690"/>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6045</xdr:rowOff>
    </xdr:from>
    <xdr:to>
      <xdr:col>71</xdr:col>
      <xdr:colOff>177800</xdr:colOff>
      <xdr:row>99</xdr:row>
      <xdr:rowOff>24532</xdr:rowOff>
    </xdr:to>
    <xdr:cxnSp macro="">
      <xdr:nvCxnSpPr>
        <xdr:cNvPr id="692" name="直線コネクタ 691"/>
        <xdr:cNvCxnSpPr/>
      </xdr:nvCxnSpPr>
      <xdr:spPr>
        <a:xfrm flipV="1">
          <a:off x="12814300" y="16979595"/>
          <a:ext cx="8890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3" name="フローチャート: 判断 692"/>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4" name="テキスト ボックス 693"/>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5" name="フローチャート: 判断 694"/>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696" name="テキスト ボックス 695"/>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133173</xdr:rowOff>
    </xdr:from>
    <xdr:to>
      <xdr:col>85</xdr:col>
      <xdr:colOff>177800</xdr:colOff>
      <xdr:row>99</xdr:row>
      <xdr:rowOff>63323</xdr:rowOff>
    </xdr:to>
    <xdr:sp macro="" textlink="">
      <xdr:nvSpPr>
        <xdr:cNvPr id="702" name="楕円 701"/>
        <xdr:cNvSpPr/>
      </xdr:nvSpPr>
      <xdr:spPr>
        <a:xfrm>
          <a:off x="16268700" y="169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91030</xdr:rowOff>
    </xdr:from>
    <xdr:ext cx="534377" cy="259045"/>
    <xdr:sp macro="" textlink="">
      <xdr:nvSpPr>
        <xdr:cNvPr id="703" name="積立金該当値テキスト"/>
        <xdr:cNvSpPr txBox="1"/>
      </xdr:nvSpPr>
      <xdr:spPr>
        <a:xfrm>
          <a:off x="16370300" y="168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140421</xdr:rowOff>
    </xdr:from>
    <xdr:to>
      <xdr:col>81</xdr:col>
      <xdr:colOff>101600</xdr:colOff>
      <xdr:row>99</xdr:row>
      <xdr:rowOff>70571</xdr:rowOff>
    </xdr:to>
    <xdr:sp macro="" textlink="">
      <xdr:nvSpPr>
        <xdr:cNvPr id="704" name="楕円 703"/>
        <xdr:cNvSpPr/>
      </xdr:nvSpPr>
      <xdr:spPr>
        <a:xfrm>
          <a:off x="15430500" y="169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61698</xdr:rowOff>
    </xdr:from>
    <xdr:ext cx="534377" cy="259045"/>
    <xdr:sp macro="" textlink="">
      <xdr:nvSpPr>
        <xdr:cNvPr id="705" name="テキスト ボックス 704"/>
        <xdr:cNvSpPr txBox="1"/>
      </xdr:nvSpPr>
      <xdr:spPr>
        <a:xfrm>
          <a:off x="15214111" y="170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130600</xdr:rowOff>
    </xdr:from>
    <xdr:to>
      <xdr:col>76</xdr:col>
      <xdr:colOff>165100</xdr:colOff>
      <xdr:row>99</xdr:row>
      <xdr:rowOff>60750</xdr:rowOff>
    </xdr:to>
    <xdr:sp macro="" textlink="">
      <xdr:nvSpPr>
        <xdr:cNvPr id="706" name="楕円 705"/>
        <xdr:cNvSpPr/>
      </xdr:nvSpPr>
      <xdr:spPr>
        <a:xfrm>
          <a:off x="14541500" y="169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77277</xdr:rowOff>
    </xdr:from>
    <xdr:ext cx="534377" cy="259045"/>
    <xdr:sp macro="" textlink="">
      <xdr:nvSpPr>
        <xdr:cNvPr id="707" name="テキスト ボックス 706"/>
        <xdr:cNvSpPr txBox="1"/>
      </xdr:nvSpPr>
      <xdr:spPr>
        <a:xfrm>
          <a:off x="14325111" y="167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126695</xdr:rowOff>
    </xdr:from>
    <xdr:to>
      <xdr:col>72</xdr:col>
      <xdr:colOff>38100</xdr:colOff>
      <xdr:row>99</xdr:row>
      <xdr:rowOff>56845</xdr:rowOff>
    </xdr:to>
    <xdr:sp macro="" textlink="">
      <xdr:nvSpPr>
        <xdr:cNvPr id="708" name="楕円 707"/>
        <xdr:cNvSpPr/>
      </xdr:nvSpPr>
      <xdr:spPr>
        <a:xfrm>
          <a:off x="13652500" y="169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73372</xdr:rowOff>
    </xdr:from>
    <xdr:ext cx="534377" cy="259045"/>
    <xdr:sp macro="" textlink="">
      <xdr:nvSpPr>
        <xdr:cNvPr id="709" name="テキスト ボックス 708"/>
        <xdr:cNvSpPr txBox="1"/>
      </xdr:nvSpPr>
      <xdr:spPr>
        <a:xfrm>
          <a:off x="13436111" y="167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145182</xdr:rowOff>
    </xdr:from>
    <xdr:to>
      <xdr:col>67</xdr:col>
      <xdr:colOff>101600</xdr:colOff>
      <xdr:row>99</xdr:row>
      <xdr:rowOff>75332</xdr:rowOff>
    </xdr:to>
    <xdr:sp macro="" textlink="">
      <xdr:nvSpPr>
        <xdr:cNvPr id="710" name="楕円 709"/>
        <xdr:cNvSpPr/>
      </xdr:nvSpPr>
      <xdr:spPr>
        <a:xfrm>
          <a:off x="12763500" y="169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66459</xdr:rowOff>
    </xdr:from>
    <xdr:ext cx="534377" cy="259045"/>
    <xdr:sp macro="" textlink="">
      <xdr:nvSpPr>
        <xdr:cNvPr id="711" name="テキスト ボックス 710"/>
        <xdr:cNvSpPr txBox="1"/>
      </xdr:nvSpPr>
      <xdr:spPr>
        <a:xfrm>
          <a:off x="12547111" y="170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5" name="直線コネクタ 734"/>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38"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39" name="直線コネクタ 738"/>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1" name="投資及び出資金平均値テキスト"/>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2" name="フローチャート: 判断 741"/>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4" name="フローチャート: 判断 743"/>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5" name="テキスト ボックス 744"/>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47" name="フローチャート: 判断 746"/>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48" name="テキスト ボックス 747"/>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0" name="フローチャート: 判断 749"/>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1" name="テキスト ボックス 750"/>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2" name="フローチャート: 判断 751"/>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3" name="テキスト ボックス 752"/>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0" name="直線コネクタ 789"/>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3"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4" name="直線コネクタ 793"/>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165029</xdr:rowOff>
    </xdr:from>
    <xdr:to>
      <xdr:col>116</xdr:col>
      <xdr:colOff>63500</xdr:colOff>
      <xdr:row>55</xdr:row>
      <xdr:rowOff>171064</xdr:rowOff>
    </xdr:to>
    <xdr:cxnSp macro="">
      <xdr:nvCxnSpPr>
        <xdr:cNvPr id="795" name="直線コネクタ 794"/>
        <xdr:cNvCxnSpPr/>
      </xdr:nvCxnSpPr>
      <xdr:spPr>
        <a:xfrm flipV="1">
          <a:off x="21323300" y="9594779"/>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796" name="貸付金平均値テキスト"/>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797" name="フローチャート: 判断 796"/>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171064</xdr:rowOff>
    </xdr:from>
    <xdr:to>
      <xdr:col>111</xdr:col>
      <xdr:colOff>177800</xdr:colOff>
      <xdr:row>56</xdr:row>
      <xdr:rowOff>163</xdr:rowOff>
    </xdr:to>
    <xdr:cxnSp macro="">
      <xdr:nvCxnSpPr>
        <xdr:cNvPr id="798" name="直線コネクタ 797"/>
        <xdr:cNvCxnSpPr/>
      </xdr:nvCxnSpPr>
      <xdr:spPr>
        <a:xfrm flipV="1">
          <a:off x="20434300" y="96008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799" name="フローチャート: 判断 798"/>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0" name="テキスト ボックス 799"/>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163</xdr:rowOff>
    </xdr:from>
    <xdr:to>
      <xdr:col>107</xdr:col>
      <xdr:colOff>50800</xdr:colOff>
      <xdr:row>56</xdr:row>
      <xdr:rowOff>391</xdr:rowOff>
    </xdr:to>
    <xdr:cxnSp macro="">
      <xdr:nvCxnSpPr>
        <xdr:cNvPr id="801" name="直線コネクタ 800"/>
        <xdr:cNvCxnSpPr/>
      </xdr:nvCxnSpPr>
      <xdr:spPr>
        <a:xfrm flipV="1">
          <a:off x="19545300" y="960136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2" name="フローチャート: 判断 801"/>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3" name="テキスト ボックス 802"/>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170378</xdr:rowOff>
    </xdr:from>
    <xdr:to>
      <xdr:col>102</xdr:col>
      <xdr:colOff>114300</xdr:colOff>
      <xdr:row>56</xdr:row>
      <xdr:rowOff>391</xdr:rowOff>
    </xdr:to>
    <xdr:cxnSp macro="">
      <xdr:nvCxnSpPr>
        <xdr:cNvPr id="804" name="直線コネクタ 803"/>
        <xdr:cNvCxnSpPr/>
      </xdr:nvCxnSpPr>
      <xdr:spPr>
        <a:xfrm>
          <a:off x="18656300" y="9600128"/>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5" name="フローチャート: 判断 804"/>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156527</xdr:rowOff>
    </xdr:from>
    <xdr:ext cx="469744" cy="259045"/>
    <xdr:sp macro="" textlink="">
      <xdr:nvSpPr>
        <xdr:cNvPr id="806" name="テキスト ボックス 805"/>
        <xdr:cNvSpPr txBox="1"/>
      </xdr:nvSpPr>
      <xdr:spPr>
        <a:xfrm>
          <a:off x="19310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07" name="フローチャート: 判断 806"/>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08" name="テキスト ボックス 807"/>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114229</xdr:rowOff>
    </xdr:from>
    <xdr:to>
      <xdr:col>116</xdr:col>
      <xdr:colOff>114300</xdr:colOff>
      <xdr:row>56</xdr:row>
      <xdr:rowOff>44379</xdr:rowOff>
    </xdr:to>
    <xdr:sp macro="" textlink="">
      <xdr:nvSpPr>
        <xdr:cNvPr id="814" name="楕円 813"/>
        <xdr:cNvSpPr/>
      </xdr:nvSpPr>
      <xdr:spPr>
        <a:xfrm>
          <a:off x="22110700" y="95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137106</xdr:rowOff>
    </xdr:from>
    <xdr:ext cx="534377" cy="259045"/>
    <xdr:sp macro="" textlink="">
      <xdr:nvSpPr>
        <xdr:cNvPr id="815" name="貸付金該当値テキスト"/>
        <xdr:cNvSpPr txBox="1"/>
      </xdr:nvSpPr>
      <xdr:spPr>
        <a:xfrm>
          <a:off x="22212300" y="93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120264</xdr:rowOff>
    </xdr:from>
    <xdr:to>
      <xdr:col>112</xdr:col>
      <xdr:colOff>38100</xdr:colOff>
      <xdr:row>56</xdr:row>
      <xdr:rowOff>50414</xdr:rowOff>
    </xdr:to>
    <xdr:sp macro="" textlink="">
      <xdr:nvSpPr>
        <xdr:cNvPr id="816" name="楕円 815"/>
        <xdr:cNvSpPr/>
      </xdr:nvSpPr>
      <xdr:spPr>
        <a:xfrm>
          <a:off x="21272500" y="95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66941</xdr:rowOff>
    </xdr:from>
    <xdr:ext cx="534377" cy="259045"/>
    <xdr:sp macro="" textlink="">
      <xdr:nvSpPr>
        <xdr:cNvPr id="817" name="テキスト ボックス 816"/>
        <xdr:cNvSpPr txBox="1"/>
      </xdr:nvSpPr>
      <xdr:spPr>
        <a:xfrm>
          <a:off x="21056111" y="932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120813</xdr:rowOff>
    </xdr:from>
    <xdr:to>
      <xdr:col>107</xdr:col>
      <xdr:colOff>101600</xdr:colOff>
      <xdr:row>56</xdr:row>
      <xdr:rowOff>50963</xdr:rowOff>
    </xdr:to>
    <xdr:sp macro="" textlink="">
      <xdr:nvSpPr>
        <xdr:cNvPr id="818" name="楕円 817"/>
        <xdr:cNvSpPr/>
      </xdr:nvSpPr>
      <xdr:spPr>
        <a:xfrm>
          <a:off x="20383500" y="95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67490</xdr:rowOff>
    </xdr:from>
    <xdr:ext cx="534377" cy="259045"/>
    <xdr:sp macro="" textlink="">
      <xdr:nvSpPr>
        <xdr:cNvPr id="819" name="テキスト ボックス 818"/>
        <xdr:cNvSpPr txBox="1"/>
      </xdr:nvSpPr>
      <xdr:spPr>
        <a:xfrm>
          <a:off x="20167111" y="93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121041</xdr:rowOff>
    </xdr:from>
    <xdr:to>
      <xdr:col>102</xdr:col>
      <xdr:colOff>165100</xdr:colOff>
      <xdr:row>56</xdr:row>
      <xdr:rowOff>51191</xdr:rowOff>
    </xdr:to>
    <xdr:sp macro="" textlink="">
      <xdr:nvSpPr>
        <xdr:cNvPr id="820" name="楕円 819"/>
        <xdr:cNvSpPr/>
      </xdr:nvSpPr>
      <xdr:spPr>
        <a:xfrm>
          <a:off x="19494500" y="95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67718</xdr:rowOff>
    </xdr:from>
    <xdr:ext cx="534377" cy="259045"/>
    <xdr:sp macro="" textlink="">
      <xdr:nvSpPr>
        <xdr:cNvPr id="821" name="テキスト ボックス 820"/>
        <xdr:cNvSpPr txBox="1"/>
      </xdr:nvSpPr>
      <xdr:spPr>
        <a:xfrm>
          <a:off x="19278111" y="932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119578</xdr:rowOff>
    </xdr:from>
    <xdr:to>
      <xdr:col>98</xdr:col>
      <xdr:colOff>38100</xdr:colOff>
      <xdr:row>56</xdr:row>
      <xdr:rowOff>49728</xdr:rowOff>
    </xdr:to>
    <xdr:sp macro="" textlink="">
      <xdr:nvSpPr>
        <xdr:cNvPr id="822" name="楕円 821"/>
        <xdr:cNvSpPr/>
      </xdr:nvSpPr>
      <xdr:spPr>
        <a:xfrm>
          <a:off x="18605500" y="95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66255</xdr:rowOff>
    </xdr:from>
    <xdr:ext cx="534377" cy="259045"/>
    <xdr:sp macro="" textlink="">
      <xdr:nvSpPr>
        <xdr:cNvPr id="823" name="テキスト ボックス 822"/>
        <xdr:cNvSpPr txBox="1"/>
      </xdr:nvSpPr>
      <xdr:spPr>
        <a:xfrm>
          <a:off x="18389111" y="93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48" name="直線コネクタ 847"/>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49"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0" name="直線コネクタ 849"/>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1"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2" name="直線コネクタ 851"/>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94094</xdr:rowOff>
    </xdr:from>
    <xdr:to>
      <xdr:col>116</xdr:col>
      <xdr:colOff>63500</xdr:colOff>
      <xdr:row>73</xdr:row>
      <xdr:rowOff>110287</xdr:rowOff>
    </xdr:to>
    <xdr:cxnSp macro="">
      <xdr:nvCxnSpPr>
        <xdr:cNvPr id="853" name="直線コネクタ 852"/>
        <xdr:cNvCxnSpPr/>
      </xdr:nvCxnSpPr>
      <xdr:spPr>
        <a:xfrm>
          <a:off x="21323300" y="12609944"/>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4"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5" name="フローチャート: 判断 854"/>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94094</xdr:rowOff>
    </xdr:from>
    <xdr:to>
      <xdr:col>111</xdr:col>
      <xdr:colOff>177800</xdr:colOff>
      <xdr:row>73</xdr:row>
      <xdr:rowOff>124022</xdr:rowOff>
    </xdr:to>
    <xdr:cxnSp macro="">
      <xdr:nvCxnSpPr>
        <xdr:cNvPr id="856" name="直線コネクタ 855"/>
        <xdr:cNvCxnSpPr/>
      </xdr:nvCxnSpPr>
      <xdr:spPr>
        <a:xfrm flipV="1">
          <a:off x="20434300" y="12609944"/>
          <a:ext cx="889000" cy="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57" name="フローチャート: 判断 856"/>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58" name="テキスト ボックス 857"/>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124022</xdr:rowOff>
    </xdr:from>
    <xdr:to>
      <xdr:col>107</xdr:col>
      <xdr:colOff>50800</xdr:colOff>
      <xdr:row>74</xdr:row>
      <xdr:rowOff>2654</xdr:rowOff>
    </xdr:to>
    <xdr:cxnSp macro="">
      <xdr:nvCxnSpPr>
        <xdr:cNvPr id="859" name="直線コネクタ 858"/>
        <xdr:cNvCxnSpPr/>
      </xdr:nvCxnSpPr>
      <xdr:spPr>
        <a:xfrm flipV="1">
          <a:off x="19545300" y="12639872"/>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0" name="フローチャート: 判断 859"/>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1" name="テキスト ボックス 860"/>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2654</xdr:rowOff>
    </xdr:from>
    <xdr:to>
      <xdr:col>102</xdr:col>
      <xdr:colOff>114300</xdr:colOff>
      <xdr:row>74</xdr:row>
      <xdr:rowOff>79559</xdr:rowOff>
    </xdr:to>
    <xdr:cxnSp macro="">
      <xdr:nvCxnSpPr>
        <xdr:cNvPr id="862" name="直線コネクタ 861"/>
        <xdr:cNvCxnSpPr/>
      </xdr:nvCxnSpPr>
      <xdr:spPr>
        <a:xfrm flipV="1">
          <a:off x="18656300" y="12689954"/>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3" name="フローチャート: 判断 862"/>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4" name="テキスト ボックス 863"/>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5" name="フローチャート: 判断 864"/>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66" name="テキスト ボックス 865"/>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59487</xdr:rowOff>
    </xdr:from>
    <xdr:to>
      <xdr:col>116</xdr:col>
      <xdr:colOff>114300</xdr:colOff>
      <xdr:row>73</xdr:row>
      <xdr:rowOff>161087</xdr:rowOff>
    </xdr:to>
    <xdr:sp macro="" textlink="">
      <xdr:nvSpPr>
        <xdr:cNvPr id="872" name="楕円 871"/>
        <xdr:cNvSpPr/>
      </xdr:nvSpPr>
      <xdr:spPr>
        <a:xfrm>
          <a:off x="22110700" y="125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82364</xdr:rowOff>
    </xdr:from>
    <xdr:ext cx="534377" cy="259045"/>
    <xdr:sp macro="" textlink="">
      <xdr:nvSpPr>
        <xdr:cNvPr id="873" name="繰出金該当値テキスト"/>
        <xdr:cNvSpPr txBox="1"/>
      </xdr:nvSpPr>
      <xdr:spPr>
        <a:xfrm>
          <a:off x="22212300" y="124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43294</xdr:rowOff>
    </xdr:from>
    <xdr:to>
      <xdr:col>112</xdr:col>
      <xdr:colOff>38100</xdr:colOff>
      <xdr:row>73</xdr:row>
      <xdr:rowOff>144894</xdr:rowOff>
    </xdr:to>
    <xdr:sp macro="" textlink="">
      <xdr:nvSpPr>
        <xdr:cNvPr id="874" name="楕円 873"/>
        <xdr:cNvSpPr/>
      </xdr:nvSpPr>
      <xdr:spPr>
        <a:xfrm>
          <a:off x="21272500" y="125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161421</xdr:rowOff>
    </xdr:from>
    <xdr:ext cx="534377" cy="259045"/>
    <xdr:sp macro="" textlink="">
      <xdr:nvSpPr>
        <xdr:cNvPr id="875" name="テキスト ボックス 874"/>
        <xdr:cNvSpPr txBox="1"/>
      </xdr:nvSpPr>
      <xdr:spPr>
        <a:xfrm>
          <a:off x="21056111" y="123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73222</xdr:rowOff>
    </xdr:from>
    <xdr:to>
      <xdr:col>107</xdr:col>
      <xdr:colOff>101600</xdr:colOff>
      <xdr:row>74</xdr:row>
      <xdr:rowOff>3372</xdr:rowOff>
    </xdr:to>
    <xdr:sp macro="" textlink="">
      <xdr:nvSpPr>
        <xdr:cNvPr id="876" name="楕円 875"/>
        <xdr:cNvSpPr/>
      </xdr:nvSpPr>
      <xdr:spPr>
        <a:xfrm>
          <a:off x="20383500" y="125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19899</xdr:rowOff>
    </xdr:from>
    <xdr:ext cx="534377" cy="259045"/>
    <xdr:sp macro="" textlink="">
      <xdr:nvSpPr>
        <xdr:cNvPr id="877" name="テキスト ボックス 876"/>
        <xdr:cNvSpPr txBox="1"/>
      </xdr:nvSpPr>
      <xdr:spPr>
        <a:xfrm>
          <a:off x="20167111" y="123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123304</xdr:rowOff>
    </xdr:from>
    <xdr:to>
      <xdr:col>102</xdr:col>
      <xdr:colOff>165100</xdr:colOff>
      <xdr:row>74</xdr:row>
      <xdr:rowOff>53454</xdr:rowOff>
    </xdr:to>
    <xdr:sp macro="" textlink="">
      <xdr:nvSpPr>
        <xdr:cNvPr id="878" name="楕円 877"/>
        <xdr:cNvSpPr/>
      </xdr:nvSpPr>
      <xdr:spPr>
        <a:xfrm>
          <a:off x="19494500" y="126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69981</xdr:rowOff>
    </xdr:from>
    <xdr:ext cx="534377" cy="259045"/>
    <xdr:sp macro="" textlink="">
      <xdr:nvSpPr>
        <xdr:cNvPr id="879" name="テキスト ボックス 878"/>
        <xdr:cNvSpPr txBox="1"/>
      </xdr:nvSpPr>
      <xdr:spPr>
        <a:xfrm>
          <a:off x="19278111" y="124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28759</xdr:rowOff>
    </xdr:from>
    <xdr:to>
      <xdr:col>98</xdr:col>
      <xdr:colOff>38100</xdr:colOff>
      <xdr:row>74</xdr:row>
      <xdr:rowOff>130359</xdr:rowOff>
    </xdr:to>
    <xdr:sp macro="" textlink="">
      <xdr:nvSpPr>
        <xdr:cNvPr id="880" name="楕円 879"/>
        <xdr:cNvSpPr/>
      </xdr:nvSpPr>
      <xdr:spPr>
        <a:xfrm>
          <a:off x="18605500" y="127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146886</xdr:rowOff>
    </xdr:from>
    <xdr:ext cx="534377" cy="259045"/>
    <xdr:sp macro="" textlink="">
      <xdr:nvSpPr>
        <xdr:cNvPr id="881" name="テキスト ボックス 880"/>
        <xdr:cNvSpPr txBox="1"/>
      </xdr:nvSpPr>
      <xdr:spPr>
        <a:xfrm>
          <a:off x="18389111" y="124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3" name="テキスト ボックス 89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7" name="テキスト ボックス 896"/>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1" name="直線コネクタ 900"/>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4"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7"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8" name="フローチャート: 判断 907"/>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0" name="フローチャート: 判断 909"/>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1" name="テキスト ボックス 910"/>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3" name="フローチャート: 判断 912"/>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4" name="テキスト ボックス 913"/>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6" name="フローチャート: 判断 91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7" name="テキスト ボックス 91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8" name="フローチャート: 判断 91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9" name="テキスト ボックス 91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6"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8" name="テキスト ボックス 927"/>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0" name="テキスト ボックス 92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2" name="テキスト ボックス 93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4" name="テキスト ボックス 93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人件費は消防組織の市単独運営などにより、類似団体平均を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8,153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円上回る水準となっている。平成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保育施設の民営化や業務の民間委託を進めた結果、前年度よりも類似団体平均に近づいており、今後も維持できるよう努めていく。維持補修費は令和元年度の除雪経費が記録的な少雪による大幅減のため前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6,432</a:t>
          </a:r>
          <a:r>
            <a:rPr kumimoji="1" lang="ja-JP" altLang="en-US" sz="1100">
              <a:solidFill>
                <a:schemeClr val="tx1"/>
              </a:solidFill>
              <a:latin typeface="ＭＳ Ｐゴシック" panose="020B0600070205080204" pitchFamily="50" charset="-128"/>
              <a:ea typeface="ＭＳ Ｐゴシック" panose="020B0600070205080204" pitchFamily="50" charset="-128"/>
            </a:rPr>
            <a:t>円減額の</a:t>
          </a:r>
          <a:r>
            <a:rPr kumimoji="1" lang="en-US" altLang="ja-JP" sz="1100">
              <a:solidFill>
                <a:schemeClr val="tx1"/>
              </a:solidFill>
              <a:latin typeface="ＭＳ Ｐゴシック" panose="020B0600070205080204" pitchFamily="50" charset="-128"/>
              <a:ea typeface="ＭＳ Ｐゴシック" panose="020B0600070205080204" pitchFamily="50" charset="-128"/>
            </a:rPr>
            <a:t>11,297</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円となったが、類似団体平均を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4,972</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上回っている。豪雪地域であること、老朽化した施設が多いことなどから今後も類似団体平均を上回る水準で推移すると見込まれる。物件費、扶助費、補助費等については類似団体平均を下回っているが、住民</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コストはいずれも年々増加しており、今後も少子化対策や障がい者、生活困窮者対策などによる扶助費の増加、一部事務組合負担金や各種補助金、下水道事業の企業会計移行などによる補助費等の増加などが見込まれる。普通建設事業費は前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12,189</a:t>
          </a:r>
          <a:r>
            <a:rPr kumimoji="1" lang="ja-JP" altLang="en-US" sz="1100">
              <a:solidFill>
                <a:schemeClr val="tx1"/>
              </a:solidFill>
              <a:latin typeface="ＭＳ Ｐゴシック" panose="020B0600070205080204" pitchFamily="50" charset="-128"/>
              <a:ea typeface="ＭＳ Ｐゴシック" panose="020B0600070205080204" pitchFamily="50" charset="-128"/>
            </a:rPr>
            <a:t>円減少の</a:t>
          </a:r>
          <a:r>
            <a:rPr kumimoji="1" lang="en-US" altLang="ja-JP" sz="1100">
              <a:solidFill>
                <a:schemeClr val="tx1"/>
              </a:solidFill>
              <a:latin typeface="ＭＳ Ｐゴシック" panose="020B0600070205080204" pitchFamily="50" charset="-128"/>
              <a:ea typeface="ＭＳ Ｐゴシック" panose="020B0600070205080204" pitchFamily="50" charset="-128"/>
            </a:rPr>
            <a:t>80,838</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円で、類似団体平均を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52,143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下回っている。楯岡小学校改築事業や市民体育館改修事業などの完了や民間保育施設整備補助金の減額による減額であり、今後も大規模事業が続くため、市債残高を増やさないよう留意しながら、事業を厳選し計画的に実施していく。公債費はこれまで実施してきた地方債の発行抑制や繰上償還の効果で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年度から類似団体平均以下になっているが、平成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年度以降積極的に利用している過疎対策事業債の償還年限が他の起債より短いため</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あたりの元金償還額が大きくなることから今後は増加が見込まれるため、引き続き地方債発行を抑制し財政の健全化を図っていく必要がある。積立金は今後の地方債の繰上償還や施設整備等に活用するため減債基金と特定目的基金の積立を計画的に行い、財政調整基金についても財政運営上必要な水準を維持できるようにし、財政運営に役立てていく。繰出金は前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850</a:t>
          </a:r>
          <a:r>
            <a:rPr kumimoji="1" lang="ja-JP" altLang="en-US" sz="1100">
              <a:solidFill>
                <a:schemeClr val="tx1"/>
              </a:solidFill>
              <a:latin typeface="ＭＳ Ｐゴシック" panose="020B0600070205080204" pitchFamily="50" charset="-128"/>
              <a:ea typeface="ＭＳ Ｐゴシック" panose="020B0600070205080204" pitchFamily="50" charset="-128"/>
            </a:rPr>
            <a:t>円減少の</a:t>
          </a:r>
          <a:r>
            <a:rPr kumimoji="1" lang="en-US" altLang="ja-JP" sz="1100">
              <a:solidFill>
                <a:schemeClr val="tx1"/>
              </a:solidFill>
              <a:latin typeface="ＭＳ Ｐゴシック" panose="020B0600070205080204" pitchFamily="50" charset="-128"/>
              <a:ea typeface="ＭＳ Ｐゴシック" panose="020B0600070205080204" pitchFamily="50" charset="-128"/>
            </a:rPr>
            <a:t>70,544</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円で、類似団体平均を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15,984</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円上回った。令和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年度からは下水道事業が公営企業法適用の企業会計に移行するため減額が見込まれるが、国民健康保険事業や介護保険事業への繰出金が増加傾向にあるため、各会計の健全運営に向けた取組みを進めていく。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23,664
23,486
196.98
13,612,336
12,848,783
740,223
7,254,563
13,886,648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113221</xdr:rowOff>
    </xdr:from>
    <xdr:to>
      <xdr:col>24</xdr:col>
      <xdr:colOff>63500</xdr:colOff>
      <xdr:row>34</xdr:row>
      <xdr:rowOff>3873</xdr:rowOff>
    </xdr:to>
    <xdr:cxnSp macro="">
      <xdr:nvCxnSpPr>
        <xdr:cNvPr id="61" name="直線コネクタ 60"/>
        <xdr:cNvCxnSpPr/>
      </xdr:nvCxnSpPr>
      <xdr:spPr>
        <a:xfrm>
          <a:off x="3797300" y="5771071"/>
          <a:ext cx="838200" cy="6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113221</xdr:rowOff>
    </xdr:from>
    <xdr:to>
      <xdr:col>19</xdr:col>
      <xdr:colOff>177800</xdr:colOff>
      <xdr:row>34</xdr:row>
      <xdr:rowOff>22352</xdr:rowOff>
    </xdr:to>
    <xdr:cxnSp macro="">
      <xdr:nvCxnSpPr>
        <xdr:cNvPr id="64" name="直線コネクタ 63"/>
        <xdr:cNvCxnSpPr/>
      </xdr:nvCxnSpPr>
      <xdr:spPr>
        <a:xfrm flipV="1">
          <a:off x="2908300" y="577107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xdr:rowOff>
    </xdr:from>
    <xdr:to>
      <xdr:col>15</xdr:col>
      <xdr:colOff>50800</xdr:colOff>
      <xdr:row>34</xdr:row>
      <xdr:rowOff>22352</xdr:rowOff>
    </xdr:to>
    <xdr:cxnSp macro="">
      <xdr:nvCxnSpPr>
        <xdr:cNvPr id="67" name="直線コネクタ 66"/>
        <xdr:cNvCxnSpPr/>
      </xdr:nvCxnSpPr>
      <xdr:spPr>
        <a:xfrm>
          <a:off x="2019300" y="582955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71691</xdr:rowOff>
    </xdr:from>
    <xdr:to>
      <xdr:col>10</xdr:col>
      <xdr:colOff>114300</xdr:colOff>
      <xdr:row>34</xdr:row>
      <xdr:rowOff>254</xdr:rowOff>
    </xdr:to>
    <xdr:cxnSp macro="">
      <xdr:nvCxnSpPr>
        <xdr:cNvPr id="70" name="直線コネクタ 69"/>
        <xdr:cNvCxnSpPr/>
      </xdr:nvCxnSpPr>
      <xdr:spPr>
        <a:xfrm>
          <a:off x="1130300" y="5729541"/>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124523</xdr:rowOff>
    </xdr:from>
    <xdr:to>
      <xdr:col>24</xdr:col>
      <xdr:colOff>114300</xdr:colOff>
      <xdr:row>34</xdr:row>
      <xdr:rowOff>54673</xdr:rowOff>
    </xdr:to>
    <xdr:sp macro="" textlink="">
      <xdr:nvSpPr>
        <xdr:cNvPr id="80" name="楕円 79"/>
        <xdr:cNvSpPr/>
      </xdr:nvSpPr>
      <xdr:spPr>
        <a:xfrm>
          <a:off x="4584700" y="57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147400</xdr:rowOff>
    </xdr:from>
    <xdr:ext cx="469744" cy="259045"/>
    <xdr:sp macro="" textlink="">
      <xdr:nvSpPr>
        <xdr:cNvPr id="81" name="議会費該当値テキスト"/>
        <xdr:cNvSpPr txBox="1"/>
      </xdr:nvSpPr>
      <xdr:spPr>
        <a:xfrm>
          <a:off x="4686300" y="56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62421</xdr:rowOff>
    </xdr:from>
    <xdr:to>
      <xdr:col>20</xdr:col>
      <xdr:colOff>38100</xdr:colOff>
      <xdr:row>33</xdr:row>
      <xdr:rowOff>164021</xdr:rowOff>
    </xdr:to>
    <xdr:sp macro="" textlink="">
      <xdr:nvSpPr>
        <xdr:cNvPr id="82" name="楕円 81"/>
        <xdr:cNvSpPr/>
      </xdr:nvSpPr>
      <xdr:spPr>
        <a:xfrm>
          <a:off x="3746500" y="57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9098</xdr:rowOff>
    </xdr:from>
    <xdr:ext cx="469744" cy="259045"/>
    <xdr:sp macro="" textlink="">
      <xdr:nvSpPr>
        <xdr:cNvPr id="83" name="テキスト ボックス 82"/>
        <xdr:cNvSpPr txBox="1"/>
      </xdr:nvSpPr>
      <xdr:spPr>
        <a:xfrm>
          <a:off x="3562428" y="549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143002</xdr:rowOff>
    </xdr:from>
    <xdr:to>
      <xdr:col>15</xdr:col>
      <xdr:colOff>101600</xdr:colOff>
      <xdr:row>34</xdr:row>
      <xdr:rowOff>73152</xdr:rowOff>
    </xdr:to>
    <xdr:sp macro="" textlink="">
      <xdr:nvSpPr>
        <xdr:cNvPr id="84" name="楕円 83"/>
        <xdr:cNvSpPr/>
      </xdr:nvSpPr>
      <xdr:spPr>
        <a:xfrm>
          <a:off x="2857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89679</xdr:rowOff>
    </xdr:from>
    <xdr:ext cx="469744" cy="259045"/>
    <xdr:sp macro="" textlink="">
      <xdr:nvSpPr>
        <xdr:cNvPr id="85" name="テキスト ボックス 84"/>
        <xdr:cNvSpPr txBox="1"/>
      </xdr:nvSpPr>
      <xdr:spPr>
        <a:xfrm>
          <a:off x="2673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120904</xdr:rowOff>
    </xdr:from>
    <xdr:to>
      <xdr:col>10</xdr:col>
      <xdr:colOff>165100</xdr:colOff>
      <xdr:row>34</xdr:row>
      <xdr:rowOff>51054</xdr:rowOff>
    </xdr:to>
    <xdr:sp macro="" textlink="">
      <xdr:nvSpPr>
        <xdr:cNvPr id="86" name="楕円 85"/>
        <xdr:cNvSpPr/>
      </xdr:nvSpPr>
      <xdr:spPr>
        <a:xfrm>
          <a:off x="196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67581</xdr:rowOff>
    </xdr:from>
    <xdr:ext cx="469744" cy="259045"/>
    <xdr:sp macro="" textlink="">
      <xdr:nvSpPr>
        <xdr:cNvPr id="87" name="テキスト ボックス 86"/>
        <xdr:cNvSpPr txBox="1"/>
      </xdr:nvSpPr>
      <xdr:spPr>
        <a:xfrm>
          <a:off x="1784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20891</xdr:rowOff>
    </xdr:from>
    <xdr:to>
      <xdr:col>6</xdr:col>
      <xdr:colOff>38100</xdr:colOff>
      <xdr:row>33</xdr:row>
      <xdr:rowOff>122491</xdr:rowOff>
    </xdr:to>
    <xdr:sp macro="" textlink="">
      <xdr:nvSpPr>
        <xdr:cNvPr id="88" name="楕円 87"/>
        <xdr:cNvSpPr/>
      </xdr:nvSpPr>
      <xdr:spPr>
        <a:xfrm>
          <a:off x="1079500" y="56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139018</xdr:rowOff>
    </xdr:from>
    <xdr:ext cx="469744" cy="259045"/>
    <xdr:sp macro="" textlink="">
      <xdr:nvSpPr>
        <xdr:cNvPr id="89" name="テキスト ボックス 88"/>
        <xdr:cNvSpPr txBox="1"/>
      </xdr:nvSpPr>
      <xdr:spPr>
        <a:xfrm>
          <a:off x="895428" y="545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95230</xdr:rowOff>
    </xdr:from>
    <xdr:to>
      <xdr:col>24</xdr:col>
      <xdr:colOff>63500</xdr:colOff>
      <xdr:row>58</xdr:row>
      <xdr:rowOff>114008</xdr:rowOff>
    </xdr:to>
    <xdr:cxnSp macro="">
      <xdr:nvCxnSpPr>
        <xdr:cNvPr id="118" name="直線コネクタ 117"/>
        <xdr:cNvCxnSpPr/>
      </xdr:nvCxnSpPr>
      <xdr:spPr>
        <a:xfrm flipV="1">
          <a:off x="3797300" y="10039330"/>
          <a:ext cx="8382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100533</xdr:rowOff>
    </xdr:from>
    <xdr:to>
      <xdr:col>19</xdr:col>
      <xdr:colOff>177800</xdr:colOff>
      <xdr:row>58</xdr:row>
      <xdr:rowOff>114008</xdr:rowOff>
    </xdr:to>
    <xdr:cxnSp macro="">
      <xdr:nvCxnSpPr>
        <xdr:cNvPr id="121" name="直線コネクタ 120"/>
        <xdr:cNvCxnSpPr/>
      </xdr:nvCxnSpPr>
      <xdr:spPr>
        <a:xfrm>
          <a:off x="2908300" y="10044633"/>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94914</xdr:rowOff>
    </xdr:from>
    <xdr:to>
      <xdr:col>15</xdr:col>
      <xdr:colOff>50800</xdr:colOff>
      <xdr:row>58</xdr:row>
      <xdr:rowOff>100533</xdr:rowOff>
    </xdr:to>
    <xdr:cxnSp macro="">
      <xdr:nvCxnSpPr>
        <xdr:cNvPr id="124" name="直線コネクタ 123"/>
        <xdr:cNvCxnSpPr/>
      </xdr:nvCxnSpPr>
      <xdr:spPr>
        <a:xfrm>
          <a:off x="2019300" y="10039014"/>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94914</xdr:rowOff>
    </xdr:from>
    <xdr:to>
      <xdr:col>10</xdr:col>
      <xdr:colOff>114300</xdr:colOff>
      <xdr:row>58</xdr:row>
      <xdr:rowOff>118491</xdr:rowOff>
    </xdr:to>
    <xdr:cxnSp macro="">
      <xdr:nvCxnSpPr>
        <xdr:cNvPr id="127" name="直線コネクタ 126"/>
        <xdr:cNvCxnSpPr/>
      </xdr:nvCxnSpPr>
      <xdr:spPr>
        <a:xfrm flipV="1">
          <a:off x="1130300" y="10039014"/>
          <a:ext cx="889000" cy="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44430</xdr:rowOff>
    </xdr:from>
    <xdr:to>
      <xdr:col>24</xdr:col>
      <xdr:colOff>114300</xdr:colOff>
      <xdr:row>58</xdr:row>
      <xdr:rowOff>146030</xdr:rowOff>
    </xdr:to>
    <xdr:sp macro="" textlink="">
      <xdr:nvSpPr>
        <xdr:cNvPr id="137" name="楕円 136"/>
        <xdr:cNvSpPr/>
      </xdr:nvSpPr>
      <xdr:spPr>
        <a:xfrm>
          <a:off x="4584700" y="99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3561</xdr:rowOff>
    </xdr:from>
    <xdr:ext cx="534377" cy="259045"/>
    <xdr:sp macro="" textlink="">
      <xdr:nvSpPr>
        <xdr:cNvPr id="138" name="総務費該当値テキスト"/>
        <xdr:cNvSpPr txBox="1"/>
      </xdr:nvSpPr>
      <xdr:spPr>
        <a:xfrm>
          <a:off x="4686300" y="99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63208</xdr:rowOff>
    </xdr:from>
    <xdr:to>
      <xdr:col>20</xdr:col>
      <xdr:colOff>38100</xdr:colOff>
      <xdr:row>58</xdr:row>
      <xdr:rowOff>164808</xdr:rowOff>
    </xdr:to>
    <xdr:sp macro="" textlink="">
      <xdr:nvSpPr>
        <xdr:cNvPr id="139" name="楕円 138"/>
        <xdr:cNvSpPr/>
      </xdr:nvSpPr>
      <xdr:spPr>
        <a:xfrm>
          <a:off x="3746500" y="100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155935</xdr:rowOff>
    </xdr:from>
    <xdr:ext cx="534377" cy="259045"/>
    <xdr:sp macro="" textlink="">
      <xdr:nvSpPr>
        <xdr:cNvPr id="140" name="テキスト ボックス 139"/>
        <xdr:cNvSpPr txBox="1"/>
      </xdr:nvSpPr>
      <xdr:spPr>
        <a:xfrm>
          <a:off x="3530111" y="101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49733</xdr:rowOff>
    </xdr:from>
    <xdr:to>
      <xdr:col>15</xdr:col>
      <xdr:colOff>101600</xdr:colOff>
      <xdr:row>58</xdr:row>
      <xdr:rowOff>151333</xdr:rowOff>
    </xdr:to>
    <xdr:sp macro="" textlink="">
      <xdr:nvSpPr>
        <xdr:cNvPr id="141" name="楕円 140"/>
        <xdr:cNvSpPr/>
      </xdr:nvSpPr>
      <xdr:spPr>
        <a:xfrm>
          <a:off x="2857500" y="99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167860</xdr:rowOff>
    </xdr:from>
    <xdr:ext cx="534377" cy="259045"/>
    <xdr:sp macro="" textlink="">
      <xdr:nvSpPr>
        <xdr:cNvPr id="142" name="テキスト ボックス 141"/>
        <xdr:cNvSpPr txBox="1"/>
      </xdr:nvSpPr>
      <xdr:spPr>
        <a:xfrm>
          <a:off x="2641111" y="976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44114</xdr:rowOff>
    </xdr:from>
    <xdr:to>
      <xdr:col>10</xdr:col>
      <xdr:colOff>165100</xdr:colOff>
      <xdr:row>58</xdr:row>
      <xdr:rowOff>145714</xdr:rowOff>
    </xdr:to>
    <xdr:sp macro="" textlink="">
      <xdr:nvSpPr>
        <xdr:cNvPr id="143" name="楕円 142"/>
        <xdr:cNvSpPr/>
      </xdr:nvSpPr>
      <xdr:spPr>
        <a:xfrm>
          <a:off x="1968500" y="99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162241</xdr:rowOff>
    </xdr:from>
    <xdr:ext cx="534377" cy="259045"/>
    <xdr:sp macro="" textlink="">
      <xdr:nvSpPr>
        <xdr:cNvPr id="144" name="テキスト ボックス 143"/>
        <xdr:cNvSpPr txBox="1"/>
      </xdr:nvSpPr>
      <xdr:spPr>
        <a:xfrm>
          <a:off x="1752111" y="97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67691</xdr:rowOff>
    </xdr:from>
    <xdr:to>
      <xdr:col>6</xdr:col>
      <xdr:colOff>38100</xdr:colOff>
      <xdr:row>58</xdr:row>
      <xdr:rowOff>169291</xdr:rowOff>
    </xdr:to>
    <xdr:sp macro="" textlink="">
      <xdr:nvSpPr>
        <xdr:cNvPr id="145" name="楕円 144"/>
        <xdr:cNvSpPr/>
      </xdr:nvSpPr>
      <xdr:spPr>
        <a:xfrm>
          <a:off x="1079500" y="100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160418</xdr:rowOff>
    </xdr:from>
    <xdr:ext cx="534377" cy="259045"/>
    <xdr:sp macro="" textlink="">
      <xdr:nvSpPr>
        <xdr:cNvPr id="146" name="テキスト ボックス 145"/>
        <xdr:cNvSpPr txBox="1"/>
      </xdr:nvSpPr>
      <xdr:spPr>
        <a:xfrm>
          <a:off x="863111" y="101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19165</xdr:rowOff>
    </xdr:from>
    <xdr:to>
      <xdr:col>24</xdr:col>
      <xdr:colOff>63500</xdr:colOff>
      <xdr:row>77</xdr:row>
      <xdr:rowOff>29617</xdr:rowOff>
    </xdr:to>
    <xdr:cxnSp macro="">
      <xdr:nvCxnSpPr>
        <xdr:cNvPr id="176" name="直線コネクタ 175"/>
        <xdr:cNvCxnSpPr/>
      </xdr:nvCxnSpPr>
      <xdr:spPr>
        <a:xfrm>
          <a:off x="3797300" y="13220815"/>
          <a:ext cx="8382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19165</xdr:rowOff>
    </xdr:from>
    <xdr:to>
      <xdr:col>19</xdr:col>
      <xdr:colOff>177800</xdr:colOff>
      <xdr:row>77</xdr:row>
      <xdr:rowOff>116827</xdr:rowOff>
    </xdr:to>
    <xdr:cxnSp macro="">
      <xdr:nvCxnSpPr>
        <xdr:cNvPr id="179" name="直線コネクタ 178"/>
        <xdr:cNvCxnSpPr/>
      </xdr:nvCxnSpPr>
      <xdr:spPr>
        <a:xfrm flipV="1">
          <a:off x="2908300" y="13220815"/>
          <a:ext cx="889000" cy="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78782</xdr:rowOff>
    </xdr:from>
    <xdr:ext cx="599010" cy="259045"/>
    <xdr:sp macro="" textlink="">
      <xdr:nvSpPr>
        <xdr:cNvPr id="181" name="テキスト ボックス 180"/>
        <xdr:cNvSpPr txBox="1"/>
      </xdr:nvSpPr>
      <xdr:spPr>
        <a:xfrm>
          <a:off x="3497795" y="127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11849</xdr:rowOff>
    </xdr:from>
    <xdr:to>
      <xdr:col>15</xdr:col>
      <xdr:colOff>50800</xdr:colOff>
      <xdr:row>77</xdr:row>
      <xdr:rowOff>116827</xdr:rowOff>
    </xdr:to>
    <xdr:cxnSp macro="">
      <xdr:nvCxnSpPr>
        <xdr:cNvPr id="182" name="直線コネクタ 181"/>
        <xdr:cNvCxnSpPr/>
      </xdr:nvCxnSpPr>
      <xdr:spPr>
        <a:xfrm>
          <a:off x="2019300" y="13213499"/>
          <a:ext cx="889000" cy="1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11849</xdr:rowOff>
    </xdr:from>
    <xdr:to>
      <xdr:col>10</xdr:col>
      <xdr:colOff>114300</xdr:colOff>
      <xdr:row>78</xdr:row>
      <xdr:rowOff>96329</xdr:rowOff>
    </xdr:to>
    <xdr:cxnSp macro="">
      <xdr:nvCxnSpPr>
        <xdr:cNvPr id="185" name="直線コネクタ 184"/>
        <xdr:cNvCxnSpPr/>
      </xdr:nvCxnSpPr>
      <xdr:spPr>
        <a:xfrm flipV="1">
          <a:off x="1130300" y="13213499"/>
          <a:ext cx="889000" cy="2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150267</xdr:rowOff>
    </xdr:from>
    <xdr:to>
      <xdr:col>24</xdr:col>
      <xdr:colOff>114300</xdr:colOff>
      <xdr:row>77</xdr:row>
      <xdr:rowOff>80417</xdr:rowOff>
    </xdr:to>
    <xdr:sp macro="" textlink="">
      <xdr:nvSpPr>
        <xdr:cNvPr id="195" name="楕円 194"/>
        <xdr:cNvSpPr/>
      </xdr:nvSpPr>
      <xdr:spPr>
        <a:xfrm>
          <a:off x="4584700" y="131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128694</xdr:rowOff>
    </xdr:from>
    <xdr:ext cx="599010" cy="259045"/>
    <xdr:sp macro="" textlink="">
      <xdr:nvSpPr>
        <xdr:cNvPr id="196" name="民生費該当値テキスト"/>
        <xdr:cNvSpPr txBox="1"/>
      </xdr:nvSpPr>
      <xdr:spPr>
        <a:xfrm>
          <a:off x="4686300" y="1315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139815</xdr:rowOff>
    </xdr:from>
    <xdr:to>
      <xdr:col>20</xdr:col>
      <xdr:colOff>38100</xdr:colOff>
      <xdr:row>77</xdr:row>
      <xdr:rowOff>69965</xdr:rowOff>
    </xdr:to>
    <xdr:sp macro="" textlink="">
      <xdr:nvSpPr>
        <xdr:cNvPr id="197" name="楕円 196"/>
        <xdr:cNvSpPr/>
      </xdr:nvSpPr>
      <xdr:spPr>
        <a:xfrm>
          <a:off x="3746500" y="131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61092</xdr:rowOff>
    </xdr:from>
    <xdr:ext cx="599010" cy="259045"/>
    <xdr:sp macro="" textlink="">
      <xdr:nvSpPr>
        <xdr:cNvPr id="198" name="テキスト ボックス 197"/>
        <xdr:cNvSpPr txBox="1"/>
      </xdr:nvSpPr>
      <xdr:spPr>
        <a:xfrm>
          <a:off x="3497795" y="1326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66027</xdr:rowOff>
    </xdr:from>
    <xdr:to>
      <xdr:col>15</xdr:col>
      <xdr:colOff>101600</xdr:colOff>
      <xdr:row>77</xdr:row>
      <xdr:rowOff>167627</xdr:rowOff>
    </xdr:to>
    <xdr:sp macro="" textlink="">
      <xdr:nvSpPr>
        <xdr:cNvPr id="199" name="楕円 198"/>
        <xdr:cNvSpPr/>
      </xdr:nvSpPr>
      <xdr:spPr>
        <a:xfrm>
          <a:off x="2857500" y="132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158754</xdr:rowOff>
    </xdr:from>
    <xdr:ext cx="599010" cy="259045"/>
    <xdr:sp macro="" textlink="">
      <xdr:nvSpPr>
        <xdr:cNvPr id="200" name="テキスト ボックス 199"/>
        <xdr:cNvSpPr txBox="1"/>
      </xdr:nvSpPr>
      <xdr:spPr>
        <a:xfrm>
          <a:off x="2608795" y="1336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132499</xdr:rowOff>
    </xdr:from>
    <xdr:to>
      <xdr:col>10</xdr:col>
      <xdr:colOff>165100</xdr:colOff>
      <xdr:row>77</xdr:row>
      <xdr:rowOff>62649</xdr:rowOff>
    </xdr:to>
    <xdr:sp macro="" textlink="">
      <xdr:nvSpPr>
        <xdr:cNvPr id="201" name="楕円 200"/>
        <xdr:cNvSpPr/>
      </xdr:nvSpPr>
      <xdr:spPr>
        <a:xfrm>
          <a:off x="1968500" y="131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53776</xdr:rowOff>
    </xdr:from>
    <xdr:ext cx="599010" cy="259045"/>
    <xdr:sp macro="" textlink="">
      <xdr:nvSpPr>
        <xdr:cNvPr id="202" name="テキスト ボックス 201"/>
        <xdr:cNvSpPr txBox="1"/>
      </xdr:nvSpPr>
      <xdr:spPr>
        <a:xfrm>
          <a:off x="1719795" y="1325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45529</xdr:rowOff>
    </xdr:from>
    <xdr:to>
      <xdr:col>6</xdr:col>
      <xdr:colOff>38100</xdr:colOff>
      <xdr:row>78</xdr:row>
      <xdr:rowOff>147129</xdr:rowOff>
    </xdr:to>
    <xdr:sp macro="" textlink="">
      <xdr:nvSpPr>
        <xdr:cNvPr id="203" name="楕円 202"/>
        <xdr:cNvSpPr/>
      </xdr:nvSpPr>
      <xdr:spPr>
        <a:xfrm>
          <a:off x="1079500" y="134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138256</xdr:rowOff>
    </xdr:from>
    <xdr:ext cx="599010" cy="259045"/>
    <xdr:sp macro="" textlink="">
      <xdr:nvSpPr>
        <xdr:cNvPr id="204" name="テキスト ボックス 203"/>
        <xdr:cNvSpPr txBox="1"/>
      </xdr:nvSpPr>
      <xdr:spPr>
        <a:xfrm>
          <a:off x="830795" y="135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114021</xdr:rowOff>
    </xdr:from>
    <xdr:to>
      <xdr:col>24</xdr:col>
      <xdr:colOff>63500</xdr:colOff>
      <xdr:row>98</xdr:row>
      <xdr:rowOff>125718</xdr:rowOff>
    </xdr:to>
    <xdr:cxnSp macro="">
      <xdr:nvCxnSpPr>
        <xdr:cNvPr id="234" name="直線コネクタ 233"/>
        <xdr:cNvCxnSpPr/>
      </xdr:nvCxnSpPr>
      <xdr:spPr>
        <a:xfrm flipV="1">
          <a:off x="3797300" y="16916121"/>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125718</xdr:rowOff>
    </xdr:from>
    <xdr:to>
      <xdr:col>19</xdr:col>
      <xdr:colOff>177800</xdr:colOff>
      <xdr:row>98</xdr:row>
      <xdr:rowOff>148596</xdr:rowOff>
    </xdr:to>
    <xdr:cxnSp macro="">
      <xdr:nvCxnSpPr>
        <xdr:cNvPr id="237" name="直線コネクタ 236"/>
        <xdr:cNvCxnSpPr/>
      </xdr:nvCxnSpPr>
      <xdr:spPr>
        <a:xfrm flipV="1">
          <a:off x="2908300" y="16927818"/>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148596</xdr:rowOff>
    </xdr:from>
    <xdr:to>
      <xdr:col>15</xdr:col>
      <xdr:colOff>50800</xdr:colOff>
      <xdr:row>99</xdr:row>
      <xdr:rowOff>23267</xdr:rowOff>
    </xdr:to>
    <xdr:cxnSp macro="">
      <xdr:nvCxnSpPr>
        <xdr:cNvPr id="240" name="直線コネクタ 239"/>
        <xdr:cNvCxnSpPr/>
      </xdr:nvCxnSpPr>
      <xdr:spPr>
        <a:xfrm flipV="1">
          <a:off x="2019300" y="16950696"/>
          <a:ext cx="889000" cy="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13912</xdr:rowOff>
    </xdr:from>
    <xdr:to>
      <xdr:col>10</xdr:col>
      <xdr:colOff>114300</xdr:colOff>
      <xdr:row>99</xdr:row>
      <xdr:rowOff>23267</xdr:rowOff>
    </xdr:to>
    <xdr:cxnSp macro="">
      <xdr:nvCxnSpPr>
        <xdr:cNvPr id="243" name="直線コネクタ 242"/>
        <xdr:cNvCxnSpPr/>
      </xdr:nvCxnSpPr>
      <xdr:spPr>
        <a:xfrm>
          <a:off x="1130300" y="16987462"/>
          <a:ext cx="889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63221</xdr:rowOff>
    </xdr:from>
    <xdr:to>
      <xdr:col>24</xdr:col>
      <xdr:colOff>114300</xdr:colOff>
      <xdr:row>98</xdr:row>
      <xdr:rowOff>164821</xdr:rowOff>
    </xdr:to>
    <xdr:sp macro="" textlink="">
      <xdr:nvSpPr>
        <xdr:cNvPr id="253" name="楕円 252"/>
        <xdr:cNvSpPr/>
      </xdr:nvSpPr>
      <xdr:spPr>
        <a:xfrm>
          <a:off x="4584700" y="168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149598</xdr:rowOff>
    </xdr:from>
    <xdr:ext cx="534377" cy="259045"/>
    <xdr:sp macro="" textlink="">
      <xdr:nvSpPr>
        <xdr:cNvPr id="254" name="衛生費該当値テキスト"/>
        <xdr:cNvSpPr txBox="1"/>
      </xdr:nvSpPr>
      <xdr:spPr>
        <a:xfrm>
          <a:off x="4686300" y="167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74918</xdr:rowOff>
    </xdr:from>
    <xdr:to>
      <xdr:col>20</xdr:col>
      <xdr:colOff>38100</xdr:colOff>
      <xdr:row>99</xdr:row>
      <xdr:rowOff>5068</xdr:rowOff>
    </xdr:to>
    <xdr:sp macro="" textlink="">
      <xdr:nvSpPr>
        <xdr:cNvPr id="255" name="楕円 254"/>
        <xdr:cNvSpPr/>
      </xdr:nvSpPr>
      <xdr:spPr>
        <a:xfrm>
          <a:off x="3746500" y="168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167645</xdr:rowOff>
    </xdr:from>
    <xdr:ext cx="534377" cy="259045"/>
    <xdr:sp macro="" textlink="">
      <xdr:nvSpPr>
        <xdr:cNvPr id="256" name="テキスト ボックス 255"/>
        <xdr:cNvSpPr txBox="1"/>
      </xdr:nvSpPr>
      <xdr:spPr>
        <a:xfrm>
          <a:off x="3530111" y="169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97796</xdr:rowOff>
    </xdr:from>
    <xdr:to>
      <xdr:col>15</xdr:col>
      <xdr:colOff>101600</xdr:colOff>
      <xdr:row>99</xdr:row>
      <xdr:rowOff>27946</xdr:rowOff>
    </xdr:to>
    <xdr:sp macro="" textlink="">
      <xdr:nvSpPr>
        <xdr:cNvPr id="257" name="楕円 256"/>
        <xdr:cNvSpPr/>
      </xdr:nvSpPr>
      <xdr:spPr>
        <a:xfrm>
          <a:off x="2857500" y="16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19073</xdr:rowOff>
    </xdr:from>
    <xdr:ext cx="534377" cy="259045"/>
    <xdr:sp macro="" textlink="">
      <xdr:nvSpPr>
        <xdr:cNvPr id="258" name="テキスト ボックス 257"/>
        <xdr:cNvSpPr txBox="1"/>
      </xdr:nvSpPr>
      <xdr:spPr>
        <a:xfrm>
          <a:off x="2641111" y="16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143917</xdr:rowOff>
    </xdr:from>
    <xdr:to>
      <xdr:col>10</xdr:col>
      <xdr:colOff>165100</xdr:colOff>
      <xdr:row>99</xdr:row>
      <xdr:rowOff>74067</xdr:rowOff>
    </xdr:to>
    <xdr:sp macro="" textlink="">
      <xdr:nvSpPr>
        <xdr:cNvPr id="259" name="楕円 258"/>
        <xdr:cNvSpPr/>
      </xdr:nvSpPr>
      <xdr:spPr>
        <a:xfrm>
          <a:off x="1968500" y="169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65194</xdr:rowOff>
    </xdr:from>
    <xdr:ext cx="534377" cy="259045"/>
    <xdr:sp macro="" textlink="">
      <xdr:nvSpPr>
        <xdr:cNvPr id="260" name="テキスト ボックス 259"/>
        <xdr:cNvSpPr txBox="1"/>
      </xdr:nvSpPr>
      <xdr:spPr>
        <a:xfrm>
          <a:off x="1752111" y="170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134562</xdr:rowOff>
    </xdr:from>
    <xdr:to>
      <xdr:col>6</xdr:col>
      <xdr:colOff>38100</xdr:colOff>
      <xdr:row>99</xdr:row>
      <xdr:rowOff>64712</xdr:rowOff>
    </xdr:to>
    <xdr:sp macro="" textlink="">
      <xdr:nvSpPr>
        <xdr:cNvPr id="261" name="楕円 260"/>
        <xdr:cNvSpPr/>
      </xdr:nvSpPr>
      <xdr:spPr>
        <a:xfrm>
          <a:off x="1079500" y="169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55839</xdr:rowOff>
    </xdr:from>
    <xdr:ext cx="534377" cy="259045"/>
    <xdr:sp macro="" textlink="">
      <xdr:nvSpPr>
        <xdr:cNvPr id="262" name="テキスト ボックス 261"/>
        <xdr:cNvSpPr txBox="1"/>
      </xdr:nvSpPr>
      <xdr:spPr>
        <a:xfrm>
          <a:off x="863111" y="170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137414</xdr:rowOff>
    </xdr:from>
    <xdr:to>
      <xdr:col>55</xdr:col>
      <xdr:colOff>0</xdr:colOff>
      <xdr:row>38</xdr:row>
      <xdr:rowOff>18052</xdr:rowOff>
    </xdr:to>
    <xdr:cxnSp macro="">
      <xdr:nvCxnSpPr>
        <xdr:cNvPr id="293" name="直線コネクタ 292"/>
        <xdr:cNvCxnSpPr/>
      </xdr:nvCxnSpPr>
      <xdr:spPr>
        <a:xfrm>
          <a:off x="9639300" y="6481064"/>
          <a:ext cx="8382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51325</xdr:rowOff>
    </xdr:from>
    <xdr:ext cx="378565" cy="259045"/>
    <xdr:sp macro="" textlink="">
      <xdr:nvSpPr>
        <xdr:cNvPr id="294" name="労働費平均値テキスト"/>
        <xdr:cNvSpPr txBox="1"/>
      </xdr:nvSpPr>
      <xdr:spPr>
        <a:xfrm>
          <a:off x="10528300" y="6566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137414</xdr:rowOff>
    </xdr:from>
    <xdr:to>
      <xdr:col>50</xdr:col>
      <xdr:colOff>114300</xdr:colOff>
      <xdr:row>37</xdr:row>
      <xdr:rowOff>163050</xdr:rowOff>
    </xdr:to>
    <xdr:cxnSp macro="">
      <xdr:nvCxnSpPr>
        <xdr:cNvPr id="296" name="直線コネクタ 295"/>
        <xdr:cNvCxnSpPr/>
      </xdr:nvCxnSpPr>
      <xdr:spPr>
        <a:xfrm flipV="1">
          <a:off x="8750300" y="6481064"/>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162196</xdr:rowOff>
    </xdr:from>
    <xdr:ext cx="378565" cy="259045"/>
    <xdr:sp macro="" textlink="">
      <xdr:nvSpPr>
        <xdr:cNvPr id="298" name="テキスト ボックス 297"/>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163050</xdr:rowOff>
    </xdr:from>
    <xdr:to>
      <xdr:col>45</xdr:col>
      <xdr:colOff>177800</xdr:colOff>
      <xdr:row>38</xdr:row>
      <xdr:rowOff>4990</xdr:rowOff>
    </xdr:to>
    <xdr:cxnSp macro="">
      <xdr:nvCxnSpPr>
        <xdr:cNvPr id="299" name="直線コネクタ 298"/>
        <xdr:cNvCxnSpPr/>
      </xdr:nvCxnSpPr>
      <xdr:spPr>
        <a:xfrm flipV="1">
          <a:off x="7861300" y="6506700"/>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153868</xdr:rowOff>
    </xdr:from>
    <xdr:ext cx="378565" cy="259045"/>
    <xdr:sp macro="" textlink="">
      <xdr:nvSpPr>
        <xdr:cNvPr id="301" name="テキスト ボックス 300"/>
        <xdr:cNvSpPr txBox="1"/>
      </xdr:nvSpPr>
      <xdr:spPr>
        <a:xfrm>
          <a:off x="8561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4990</xdr:rowOff>
    </xdr:from>
    <xdr:to>
      <xdr:col>41</xdr:col>
      <xdr:colOff>50800</xdr:colOff>
      <xdr:row>38</xdr:row>
      <xdr:rowOff>20175</xdr:rowOff>
    </xdr:to>
    <xdr:cxnSp macro="">
      <xdr:nvCxnSpPr>
        <xdr:cNvPr id="302" name="直線コネクタ 301"/>
        <xdr:cNvCxnSpPr/>
      </xdr:nvCxnSpPr>
      <xdr:spPr>
        <a:xfrm flipV="1">
          <a:off x="6972300" y="6520090"/>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1850</xdr:rowOff>
    </xdr:from>
    <xdr:ext cx="378565" cy="259045"/>
    <xdr:sp macro="" textlink="">
      <xdr:nvSpPr>
        <xdr:cNvPr id="304" name="テキスト ボックス 303"/>
        <xdr:cNvSpPr txBox="1"/>
      </xdr:nvSpPr>
      <xdr:spPr>
        <a:xfrm>
          <a:off x="7672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108801</xdr:rowOff>
    </xdr:from>
    <xdr:ext cx="469744" cy="259045"/>
    <xdr:sp macro="" textlink="">
      <xdr:nvSpPr>
        <xdr:cNvPr id="306" name="テキスト ボックス 305"/>
        <xdr:cNvSpPr txBox="1"/>
      </xdr:nvSpPr>
      <xdr:spPr>
        <a:xfrm>
          <a:off x="6737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138702</xdr:rowOff>
    </xdr:from>
    <xdr:to>
      <xdr:col>55</xdr:col>
      <xdr:colOff>50800</xdr:colOff>
      <xdr:row>38</xdr:row>
      <xdr:rowOff>68852</xdr:rowOff>
    </xdr:to>
    <xdr:sp macro="" textlink="">
      <xdr:nvSpPr>
        <xdr:cNvPr id="312" name="楕円 311"/>
        <xdr:cNvSpPr/>
      </xdr:nvSpPr>
      <xdr:spPr>
        <a:xfrm>
          <a:off x="10426700" y="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161579</xdr:rowOff>
    </xdr:from>
    <xdr:ext cx="469744" cy="259045"/>
    <xdr:sp macro="" textlink="">
      <xdr:nvSpPr>
        <xdr:cNvPr id="313" name="労働費該当値テキスト"/>
        <xdr:cNvSpPr txBox="1"/>
      </xdr:nvSpPr>
      <xdr:spPr>
        <a:xfrm>
          <a:off x="10528300" y="633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86614</xdr:rowOff>
    </xdr:from>
    <xdr:to>
      <xdr:col>50</xdr:col>
      <xdr:colOff>165100</xdr:colOff>
      <xdr:row>38</xdr:row>
      <xdr:rowOff>16764</xdr:rowOff>
    </xdr:to>
    <xdr:sp macro="" textlink="">
      <xdr:nvSpPr>
        <xdr:cNvPr id="314" name="楕円 313"/>
        <xdr:cNvSpPr/>
      </xdr:nvSpPr>
      <xdr:spPr>
        <a:xfrm>
          <a:off x="9588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33291</xdr:rowOff>
    </xdr:from>
    <xdr:ext cx="469744" cy="259045"/>
    <xdr:sp macro="" textlink="">
      <xdr:nvSpPr>
        <xdr:cNvPr id="315" name="テキスト ボックス 314"/>
        <xdr:cNvSpPr txBox="1"/>
      </xdr:nvSpPr>
      <xdr:spPr>
        <a:xfrm>
          <a:off x="9404428" y="62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112250</xdr:rowOff>
    </xdr:from>
    <xdr:to>
      <xdr:col>46</xdr:col>
      <xdr:colOff>38100</xdr:colOff>
      <xdr:row>38</xdr:row>
      <xdr:rowOff>42400</xdr:rowOff>
    </xdr:to>
    <xdr:sp macro="" textlink="">
      <xdr:nvSpPr>
        <xdr:cNvPr id="316" name="楕円 315"/>
        <xdr:cNvSpPr/>
      </xdr:nvSpPr>
      <xdr:spPr>
        <a:xfrm>
          <a:off x="8699500" y="6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58927</xdr:rowOff>
    </xdr:from>
    <xdr:ext cx="469744" cy="259045"/>
    <xdr:sp macro="" textlink="">
      <xdr:nvSpPr>
        <xdr:cNvPr id="317" name="テキスト ボックス 316"/>
        <xdr:cNvSpPr txBox="1"/>
      </xdr:nvSpPr>
      <xdr:spPr>
        <a:xfrm>
          <a:off x="8515428" y="623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125639</xdr:rowOff>
    </xdr:from>
    <xdr:to>
      <xdr:col>41</xdr:col>
      <xdr:colOff>101600</xdr:colOff>
      <xdr:row>38</xdr:row>
      <xdr:rowOff>55789</xdr:rowOff>
    </xdr:to>
    <xdr:sp macro="" textlink="">
      <xdr:nvSpPr>
        <xdr:cNvPr id="318" name="楕円 317"/>
        <xdr:cNvSpPr/>
      </xdr:nvSpPr>
      <xdr:spPr>
        <a:xfrm>
          <a:off x="7810500" y="6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72316</xdr:rowOff>
    </xdr:from>
    <xdr:ext cx="469744" cy="259045"/>
    <xdr:sp macro="" textlink="">
      <xdr:nvSpPr>
        <xdr:cNvPr id="319" name="テキスト ボックス 318"/>
        <xdr:cNvSpPr txBox="1"/>
      </xdr:nvSpPr>
      <xdr:spPr>
        <a:xfrm>
          <a:off x="7626428" y="62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140825</xdr:rowOff>
    </xdr:from>
    <xdr:to>
      <xdr:col>36</xdr:col>
      <xdr:colOff>165100</xdr:colOff>
      <xdr:row>38</xdr:row>
      <xdr:rowOff>70975</xdr:rowOff>
    </xdr:to>
    <xdr:sp macro="" textlink="">
      <xdr:nvSpPr>
        <xdr:cNvPr id="320" name="楕円 319"/>
        <xdr:cNvSpPr/>
      </xdr:nvSpPr>
      <xdr:spPr>
        <a:xfrm>
          <a:off x="6921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87502</xdr:rowOff>
    </xdr:from>
    <xdr:ext cx="469744" cy="259045"/>
    <xdr:sp macro="" textlink="">
      <xdr:nvSpPr>
        <xdr:cNvPr id="321" name="テキスト ボックス 320"/>
        <xdr:cNvSpPr txBox="1"/>
      </xdr:nvSpPr>
      <xdr:spPr>
        <a:xfrm>
          <a:off x="6737428" y="625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144544</xdr:rowOff>
    </xdr:from>
    <xdr:to>
      <xdr:col>55</xdr:col>
      <xdr:colOff>0</xdr:colOff>
      <xdr:row>57</xdr:row>
      <xdr:rowOff>168362</xdr:rowOff>
    </xdr:to>
    <xdr:cxnSp macro="">
      <xdr:nvCxnSpPr>
        <xdr:cNvPr id="352" name="直線コネクタ 351"/>
        <xdr:cNvCxnSpPr/>
      </xdr:nvCxnSpPr>
      <xdr:spPr>
        <a:xfrm>
          <a:off x="9639300" y="9917194"/>
          <a:ext cx="838200" cy="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103614</xdr:rowOff>
    </xdr:from>
    <xdr:to>
      <xdr:col>50</xdr:col>
      <xdr:colOff>114300</xdr:colOff>
      <xdr:row>57</xdr:row>
      <xdr:rowOff>144544</xdr:rowOff>
    </xdr:to>
    <xdr:cxnSp macro="">
      <xdr:nvCxnSpPr>
        <xdr:cNvPr id="355" name="直線コネクタ 354"/>
        <xdr:cNvCxnSpPr/>
      </xdr:nvCxnSpPr>
      <xdr:spPr>
        <a:xfrm>
          <a:off x="8750300" y="9876264"/>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7" name="テキスト ボックス 356"/>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103614</xdr:rowOff>
    </xdr:from>
    <xdr:to>
      <xdr:col>45</xdr:col>
      <xdr:colOff>177800</xdr:colOff>
      <xdr:row>57</xdr:row>
      <xdr:rowOff>151500</xdr:rowOff>
    </xdr:to>
    <xdr:cxnSp macro="">
      <xdr:nvCxnSpPr>
        <xdr:cNvPr id="358" name="直線コネクタ 357"/>
        <xdr:cNvCxnSpPr/>
      </xdr:nvCxnSpPr>
      <xdr:spPr>
        <a:xfrm flipV="1">
          <a:off x="7861300" y="9876264"/>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0" name="テキスト ボックス 359"/>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151500</xdr:rowOff>
    </xdr:from>
    <xdr:to>
      <xdr:col>41</xdr:col>
      <xdr:colOff>50800</xdr:colOff>
      <xdr:row>58</xdr:row>
      <xdr:rowOff>39954</xdr:rowOff>
    </xdr:to>
    <xdr:cxnSp macro="">
      <xdr:nvCxnSpPr>
        <xdr:cNvPr id="361" name="直線コネクタ 360"/>
        <xdr:cNvCxnSpPr/>
      </xdr:nvCxnSpPr>
      <xdr:spPr>
        <a:xfrm flipV="1">
          <a:off x="6972300" y="9924150"/>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155929</xdr:rowOff>
    </xdr:from>
    <xdr:ext cx="534377" cy="259045"/>
    <xdr:sp macro="" textlink="">
      <xdr:nvSpPr>
        <xdr:cNvPr id="363" name="テキスト ボックス 362"/>
        <xdr:cNvSpPr txBox="1"/>
      </xdr:nvSpPr>
      <xdr:spPr>
        <a:xfrm>
          <a:off x="7594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117562</xdr:rowOff>
    </xdr:from>
    <xdr:to>
      <xdr:col>55</xdr:col>
      <xdr:colOff>50800</xdr:colOff>
      <xdr:row>58</xdr:row>
      <xdr:rowOff>47712</xdr:rowOff>
    </xdr:to>
    <xdr:sp macro="" textlink="">
      <xdr:nvSpPr>
        <xdr:cNvPr id="371" name="楕円 370"/>
        <xdr:cNvSpPr/>
      </xdr:nvSpPr>
      <xdr:spPr>
        <a:xfrm>
          <a:off x="10426700" y="98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95989</xdr:rowOff>
    </xdr:from>
    <xdr:ext cx="534377" cy="259045"/>
    <xdr:sp macro="" textlink="">
      <xdr:nvSpPr>
        <xdr:cNvPr id="372" name="農林水産業費該当値テキスト"/>
        <xdr:cNvSpPr txBox="1"/>
      </xdr:nvSpPr>
      <xdr:spPr>
        <a:xfrm>
          <a:off x="10528300" y="986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93744</xdr:rowOff>
    </xdr:from>
    <xdr:to>
      <xdr:col>50</xdr:col>
      <xdr:colOff>165100</xdr:colOff>
      <xdr:row>58</xdr:row>
      <xdr:rowOff>23894</xdr:rowOff>
    </xdr:to>
    <xdr:sp macro="" textlink="">
      <xdr:nvSpPr>
        <xdr:cNvPr id="373" name="楕円 372"/>
        <xdr:cNvSpPr/>
      </xdr:nvSpPr>
      <xdr:spPr>
        <a:xfrm>
          <a:off x="9588500" y="98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15021</xdr:rowOff>
    </xdr:from>
    <xdr:ext cx="534377" cy="259045"/>
    <xdr:sp macro="" textlink="">
      <xdr:nvSpPr>
        <xdr:cNvPr id="374" name="テキスト ボックス 373"/>
        <xdr:cNvSpPr txBox="1"/>
      </xdr:nvSpPr>
      <xdr:spPr>
        <a:xfrm>
          <a:off x="9372111" y="995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52814</xdr:rowOff>
    </xdr:from>
    <xdr:to>
      <xdr:col>46</xdr:col>
      <xdr:colOff>38100</xdr:colOff>
      <xdr:row>57</xdr:row>
      <xdr:rowOff>154414</xdr:rowOff>
    </xdr:to>
    <xdr:sp macro="" textlink="">
      <xdr:nvSpPr>
        <xdr:cNvPr id="375" name="楕円 374"/>
        <xdr:cNvSpPr/>
      </xdr:nvSpPr>
      <xdr:spPr>
        <a:xfrm>
          <a:off x="86995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145541</xdr:rowOff>
    </xdr:from>
    <xdr:ext cx="534377" cy="259045"/>
    <xdr:sp macro="" textlink="">
      <xdr:nvSpPr>
        <xdr:cNvPr id="376" name="テキスト ボックス 375"/>
        <xdr:cNvSpPr txBox="1"/>
      </xdr:nvSpPr>
      <xdr:spPr>
        <a:xfrm>
          <a:off x="8483111" y="99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100700</xdr:rowOff>
    </xdr:from>
    <xdr:to>
      <xdr:col>41</xdr:col>
      <xdr:colOff>101600</xdr:colOff>
      <xdr:row>58</xdr:row>
      <xdr:rowOff>30850</xdr:rowOff>
    </xdr:to>
    <xdr:sp macro="" textlink="">
      <xdr:nvSpPr>
        <xdr:cNvPr id="377" name="楕円 376"/>
        <xdr:cNvSpPr/>
      </xdr:nvSpPr>
      <xdr:spPr>
        <a:xfrm>
          <a:off x="7810500" y="98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21977</xdr:rowOff>
    </xdr:from>
    <xdr:ext cx="534377" cy="259045"/>
    <xdr:sp macro="" textlink="">
      <xdr:nvSpPr>
        <xdr:cNvPr id="378" name="テキスト ボックス 377"/>
        <xdr:cNvSpPr txBox="1"/>
      </xdr:nvSpPr>
      <xdr:spPr>
        <a:xfrm>
          <a:off x="7594111" y="996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160604</xdr:rowOff>
    </xdr:from>
    <xdr:to>
      <xdr:col>36</xdr:col>
      <xdr:colOff>165100</xdr:colOff>
      <xdr:row>58</xdr:row>
      <xdr:rowOff>90754</xdr:rowOff>
    </xdr:to>
    <xdr:sp macro="" textlink="">
      <xdr:nvSpPr>
        <xdr:cNvPr id="379" name="楕円 378"/>
        <xdr:cNvSpPr/>
      </xdr:nvSpPr>
      <xdr:spPr>
        <a:xfrm>
          <a:off x="6921500" y="99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81881</xdr:rowOff>
    </xdr:from>
    <xdr:ext cx="534377" cy="259045"/>
    <xdr:sp macro="" textlink="">
      <xdr:nvSpPr>
        <xdr:cNvPr id="380" name="テキスト ボックス 379"/>
        <xdr:cNvSpPr txBox="1"/>
      </xdr:nvSpPr>
      <xdr:spPr>
        <a:xfrm>
          <a:off x="6705111" y="100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84722</xdr:rowOff>
    </xdr:from>
    <xdr:to>
      <xdr:col>55</xdr:col>
      <xdr:colOff>0</xdr:colOff>
      <xdr:row>76</xdr:row>
      <xdr:rowOff>112821</xdr:rowOff>
    </xdr:to>
    <xdr:cxnSp macro="">
      <xdr:nvCxnSpPr>
        <xdr:cNvPr id="409" name="直線コネクタ 408"/>
        <xdr:cNvCxnSpPr/>
      </xdr:nvCxnSpPr>
      <xdr:spPr>
        <a:xfrm flipV="1">
          <a:off x="9639300" y="13114922"/>
          <a:ext cx="8382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104970</xdr:rowOff>
    </xdr:from>
    <xdr:ext cx="534377" cy="259045"/>
    <xdr:sp macro="" textlink="">
      <xdr:nvSpPr>
        <xdr:cNvPr id="410" name="商工費平均値テキスト"/>
        <xdr:cNvSpPr txBox="1"/>
      </xdr:nvSpPr>
      <xdr:spPr>
        <a:xfrm>
          <a:off x="10528300" y="131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112821</xdr:rowOff>
    </xdr:from>
    <xdr:to>
      <xdr:col>50</xdr:col>
      <xdr:colOff>114300</xdr:colOff>
      <xdr:row>77</xdr:row>
      <xdr:rowOff>10007</xdr:rowOff>
    </xdr:to>
    <xdr:cxnSp macro="">
      <xdr:nvCxnSpPr>
        <xdr:cNvPr id="412" name="直線コネクタ 411"/>
        <xdr:cNvCxnSpPr/>
      </xdr:nvCxnSpPr>
      <xdr:spPr>
        <a:xfrm flipV="1">
          <a:off x="8750300" y="13143021"/>
          <a:ext cx="889000" cy="6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14082</xdr:rowOff>
    </xdr:from>
    <xdr:ext cx="534377" cy="259045"/>
    <xdr:sp macro="" textlink="">
      <xdr:nvSpPr>
        <xdr:cNvPr id="414" name="テキスト ボックス 413"/>
        <xdr:cNvSpPr txBox="1"/>
      </xdr:nvSpPr>
      <xdr:spPr>
        <a:xfrm>
          <a:off x="9372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168618</xdr:rowOff>
    </xdr:from>
    <xdr:to>
      <xdr:col>45</xdr:col>
      <xdr:colOff>177800</xdr:colOff>
      <xdr:row>77</xdr:row>
      <xdr:rowOff>10007</xdr:rowOff>
    </xdr:to>
    <xdr:cxnSp macro="">
      <xdr:nvCxnSpPr>
        <xdr:cNvPr id="415" name="直線コネクタ 414"/>
        <xdr:cNvCxnSpPr/>
      </xdr:nvCxnSpPr>
      <xdr:spPr>
        <a:xfrm>
          <a:off x="7861300" y="13198818"/>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160903</xdr:rowOff>
    </xdr:from>
    <xdr:to>
      <xdr:col>41</xdr:col>
      <xdr:colOff>50800</xdr:colOff>
      <xdr:row>76</xdr:row>
      <xdr:rowOff>168618</xdr:rowOff>
    </xdr:to>
    <xdr:cxnSp macro="">
      <xdr:nvCxnSpPr>
        <xdr:cNvPr id="418" name="直線コネクタ 417"/>
        <xdr:cNvCxnSpPr/>
      </xdr:nvCxnSpPr>
      <xdr:spPr>
        <a:xfrm>
          <a:off x="6972300" y="13191103"/>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105084</xdr:rowOff>
    </xdr:from>
    <xdr:ext cx="534377" cy="259045"/>
    <xdr:sp macro="" textlink="">
      <xdr:nvSpPr>
        <xdr:cNvPr id="420" name="テキスト ボックス 419"/>
        <xdr:cNvSpPr txBox="1"/>
      </xdr:nvSpPr>
      <xdr:spPr>
        <a:xfrm>
          <a:off x="7594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125677</xdr:rowOff>
    </xdr:from>
    <xdr:ext cx="534377" cy="259045"/>
    <xdr:sp macro="" textlink="">
      <xdr:nvSpPr>
        <xdr:cNvPr id="422" name="テキスト ボックス 421"/>
        <xdr:cNvSpPr txBox="1"/>
      </xdr:nvSpPr>
      <xdr:spPr>
        <a:xfrm>
          <a:off x="6705111" y="13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33922</xdr:rowOff>
    </xdr:from>
    <xdr:to>
      <xdr:col>55</xdr:col>
      <xdr:colOff>50800</xdr:colOff>
      <xdr:row>76</xdr:row>
      <xdr:rowOff>135522</xdr:rowOff>
    </xdr:to>
    <xdr:sp macro="" textlink="">
      <xdr:nvSpPr>
        <xdr:cNvPr id="428" name="楕円 427"/>
        <xdr:cNvSpPr/>
      </xdr:nvSpPr>
      <xdr:spPr>
        <a:xfrm>
          <a:off x="10426700" y="130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56799</xdr:rowOff>
    </xdr:from>
    <xdr:ext cx="534377" cy="259045"/>
    <xdr:sp macro="" textlink="">
      <xdr:nvSpPr>
        <xdr:cNvPr id="429" name="商工費該当値テキスト"/>
        <xdr:cNvSpPr txBox="1"/>
      </xdr:nvSpPr>
      <xdr:spPr>
        <a:xfrm>
          <a:off x="10528300"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62021</xdr:rowOff>
    </xdr:from>
    <xdr:to>
      <xdr:col>50</xdr:col>
      <xdr:colOff>165100</xdr:colOff>
      <xdr:row>76</xdr:row>
      <xdr:rowOff>163621</xdr:rowOff>
    </xdr:to>
    <xdr:sp macro="" textlink="">
      <xdr:nvSpPr>
        <xdr:cNvPr id="430" name="楕円 429"/>
        <xdr:cNvSpPr/>
      </xdr:nvSpPr>
      <xdr:spPr>
        <a:xfrm>
          <a:off x="9588500" y="130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8697</xdr:rowOff>
    </xdr:from>
    <xdr:ext cx="534377" cy="259045"/>
    <xdr:sp macro="" textlink="">
      <xdr:nvSpPr>
        <xdr:cNvPr id="431" name="テキスト ボックス 430"/>
        <xdr:cNvSpPr txBox="1"/>
      </xdr:nvSpPr>
      <xdr:spPr>
        <a:xfrm>
          <a:off x="9372111" y="128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130657</xdr:rowOff>
    </xdr:from>
    <xdr:to>
      <xdr:col>46</xdr:col>
      <xdr:colOff>38100</xdr:colOff>
      <xdr:row>77</xdr:row>
      <xdr:rowOff>60807</xdr:rowOff>
    </xdr:to>
    <xdr:sp macro="" textlink="">
      <xdr:nvSpPr>
        <xdr:cNvPr id="432" name="楕円 431"/>
        <xdr:cNvSpPr/>
      </xdr:nvSpPr>
      <xdr:spPr>
        <a:xfrm>
          <a:off x="8699500" y="13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77335</xdr:rowOff>
    </xdr:from>
    <xdr:ext cx="534377" cy="259045"/>
    <xdr:sp macro="" textlink="">
      <xdr:nvSpPr>
        <xdr:cNvPr id="433" name="テキスト ボックス 432"/>
        <xdr:cNvSpPr txBox="1"/>
      </xdr:nvSpPr>
      <xdr:spPr>
        <a:xfrm>
          <a:off x="8483111" y="129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117818</xdr:rowOff>
    </xdr:from>
    <xdr:to>
      <xdr:col>41</xdr:col>
      <xdr:colOff>101600</xdr:colOff>
      <xdr:row>77</xdr:row>
      <xdr:rowOff>47968</xdr:rowOff>
    </xdr:to>
    <xdr:sp macro="" textlink="">
      <xdr:nvSpPr>
        <xdr:cNvPr id="434" name="楕円 433"/>
        <xdr:cNvSpPr/>
      </xdr:nvSpPr>
      <xdr:spPr>
        <a:xfrm>
          <a:off x="7810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64495</xdr:rowOff>
    </xdr:from>
    <xdr:ext cx="534377" cy="259045"/>
    <xdr:sp macro="" textlink="">
      <xdr:nvSpPr>
        <xdr:cNvPr id="435" name="テキスト ボックス 434"/>
        <xdr:cNvSpPr txBox="1"/>
      </xdr:nvSpPr>
      <xdr:spPr>
        <a:xfrm>
          <a:off x="7594111" y="129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110103</xdr:rowOff>
    </xdr:from>
    <xdr:to>
      <xdr:col>36</xdr:col>
      <xdr:colOff>165100</xdr:colOff>
      <xdr:row>77</xdr:row>
      <xdr:rowOff>40253</xdr:rowOff>
    </xdr:to>
    <xdr:sp macro="" textlink="">
      <xdr:nvSpPr>
        <xdr:cNvPr id="436" name="楕円 435"/>
        <xdr:cNvSpPr/>
      </xdr:nvSpPr>
      <xdr:spPr>
        <a:xfrm>
          <a:off x="6921500" y="131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56780</xdr:rowOff>
    </xdr:from>
    <xdr:ext cx="534377" cy="259045"/>
    <xdr:sp macro="" textlink="">
      <xdr:nvSpPr>
        <xdr:cNvPr id="437" name="テキスト ボックス 436"/>
        <xdr:cNvSpPr txBox="1"/>
      </xdr:nvSpPr>
      <xdr:spPr>
        <a:xfrm>
          <a:off x="6705111" y="129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154825</xdr:rowOff>
    </xdr:from>
    <xdr:to>
      <xdr:col>55</xdr:col>
      <xdr:colOff>0</xdr:colOff>
      <xdr:row>98</xdr:row>
      <xdr:rowOff>159682</xdr:rowOff>
    </xdr:to>
    <xdr:cxnSp macro="">
      <xdr:nvCxnSpPr>
        <xdr:cNvPr id="466" name="直線コネクタ 465"/>
        <xdr:cNvCxnSpPr/>
      </xdr:nvCxnSpPr>
      <xdr:spPr>
        <a:xfrm flipV="1">
          <a:off x="9639300" y="16956925"/>
          <a:ext cx="8382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159682</xdr:rowOff>
    </xdr:from>
    <xdr:to>
      <xdr:col>50</xdr:col>
      <xdr:colOff>114300</xdr:colOff>
      <xdr:row>98</xdr:row>
      <xdr:rowOff>161479</xdr:rowOff>
    </xdr:to>
    <xdr:cxnSp macro="">
      <xdr:nvCxnSpPr>
        <xdr:cNvPr id="469" name="直線コネクタ 468"/>
        <xdr:cNvCxnSpPr/>
      </xdr:nvCxnSpPr>
      <xdr:spPr>
        <a:xfrm flipV="1">
          <a:off x="8750300" y="16961782"/>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161479</xdr:rowOff>
    </xdr:from>
    <xdr:to>
      <xdr:col>45</xdr:col>
      <xdr:colOff>177800</xdr:colOff>
      <xdr:row>98</xdr:row>
      <xdr:rowOff>169281</xdr:rowOff>
    </xdr:to>
    <xdr:cxnSp macro="">
      <xdr:nvCxnSpPr>
        <xdr:cNvPr id="472" name="直線コネクタ 471"/>
        <xdr:cNvCxnSpPr/>
      </xdr:nvCxnSpPr>
      <xdr:spPr>
        <a:xfrm flipV="1">
          <a:off x="7861300" y="16963579"/>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169281</xdr:rowOff>
    </xdr:from>
    <xdr:to>
      <xdr:col>41</xdr:col>
      <xdr:colOff>50800</xdr:colOff>
      <xdr:row>99</xdr:row>
      <xdr:rowOff>2237</xdr:rowOff>
    </xdr:to>
    <xdr:cxnSp macro="">
      <xdr:nvCxnSpPr>
        <xdr:cNvPr id="475" name="直線コネクタ 474"/>
        <xdr:cNvCxnSpPr/>
      </xdr:nvCxnSpPr>
      <xdr:spPr>
        <a:xfrm flipV="1">
          <a:off x="6972300" y="16971381"/>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104025</xdr:rowOff>
    </xdr:from>
    <xdr:to>
      <xdr:col>55</xdr:col>
      <xdr:colOff>50800</xdr:colOff>
      <xdr:row>99</xdr:row>
      <xdr:rowOff>34175</xdr:rowOff>
    </xdr:to>
    <xdr:sp macro="" textlink="">
      <xdr:nvSpPr>
        <xdr:cNvPr id="485" name="楕円 484"/>
        <xdr:cNvSpPr/>
      </xdr:nvSpPr>
      <xdr:spPr>
        <a:xfrm>
          <a:off x="10426700" y="16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108882</xdr:rowOff>
    </xdr:from>
    <xdr:to>
      <xdr:col>50</xdr:col>
      <xdr:colOff>165100</xdr:colOff>
      <xdr:row>99</xdr:row>
      <xdr:rowOff>39032</xdr:rowOff>
    </xdr:to>
    <xdr:sp macro="" textlink="">
      <xdr:nvSpPr>
        <xdr:cNvPr id="487" name="楕円 486"/>
        <xdr:cNvSpPr/>
      </xdr:nvSpPr>
      <xdr:spPr>
        <a:xfrm>
          <a:off x="9588500" y="1691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55559</xdr:rowOff>
    </xdr:from>
    <xdr:ext cx="534377" cy="259045"/>
    <xdr:sp macro="" textlink="">
      <xdr:nvSpPr>
        <xdr:cNvPr id="488" name="テキスト ボックス 487"/>
        <xdr:cNvSpPr txBox="1"/>
      </xdr:nvSpPr>
      <xdr:spPr>
        <a:xfrm>
          <a:off x="9372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110679</xdr:rowOff>
    </xdr:from>
    <xdr:to>
      <xdr:col>46</xdr:col>
      <xdr:colOff>38100</xdr:colOff>
      <xdr:row>99</xdr:row>
      <xdr:rowOff>40829</xdr:rowOff>
    </xdr:to>
    <xdr:sp macro="" textlink="">
      <xdr:nvSpPr>
        <xdr:cNvPr id="489" name="楕円 488"/>
        <xdr:cNvSpPr/>
      </xdr:nvSpPr>
      <xdr:spPr>
        <a:xfrm>
          <a:off x="8699500" y="16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57356</xdr:rowOff>
    </xdr:from>
    <xdr:ext cx="534377" cy="259045"/>
    <xdr:sp macro="" textlink="">
      <xdr:nvSpPr>
        <xdr:cNvPr id="490" name="テキスト ボックス 489"/>
        <xdr:cNvSpPr txBox="1"/>
      </xdr:nvSpPr>
      <xdr:spPr>
        <a:xfrm>
          <a:off x="8483111" y="16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118481</xdr:rowOff>
    </xdr:from>
    <xdr:to>
      <xdr:col>41</xdr:col>
      <xdr:colOff>101600</xdr:colOff>
      <xdr:row>99</xdr:row>
      <xdr:rowOff>48631</xdr:rowOff>
    </xdr:to>
    <xdr:sp macro="" textlink="">
      <xdr:nvSpPr>
        <xdr:cNvPr id="491" name="楕円 490"/>
        <xdr:cNvSpPr/>
      </xdr:nvSpPr>
      <xdr:spPr>
        <a:xfrm>
          <a:off x="7810500" y="1692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65158</xdr:rowOff>
    </xdr:from>
    <xdr:ext cx="534377" cy="259045"/>
    <xdr:sp macro="" textlink="">
      <xdr:nvSpPr>
        <xdr:cNvPr id="492" name="テキスト ボックス 491"/>
        <xdr:cNvSpPr txBox="1"/>
      </xdr:nvSpPr>
      <xdr:spPr>
        <a:xfrm>
          <a:off x="7594111" y="166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122887</xdr:rowOff>
    </xdr:from>
    <xdr:to>
      <xdr:col>36</xdr:col>
      <xdr:colOff>165100</xdr:colOff>
      <xdr:row>99</xdr:row>
      <xdr:rowOff>53037</xdr:rowOff>
    </xdr:to>
    <xdr:sp macro="" textlink="">
      <xdr:nvSpPr>
        <xdr:cNvPr id="493" name="楕円 492"/>
        <xdr:cNvSpPr/>
      </xdr:nvSpPr>
      <xdr:spPr>
        <a:xfrm>
          <a:off x="6921500" y="169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44164</xdr:rowOff>
    </xdr:from>
    <xdr:ext cx="534377" cy="259045"/>
    <xdr:sp macro="" textlink="">
      <xdr:nvSpPr>
        <xdr:cNvPr id="494" name="テキスト ボックス 493"/>
        <xdr:cNvSpPr txBox="1"/>
      </xdr:nvSpPr>
      <xdr:spPr>
        <a:xfrm>
          <a:off x="6705111" y="170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135683</xdr:rowOff>
    </xdr:from>
    <xdr:to>
      <xdr:col>85</xdr:col>
      <xdr:colOff>127000</xdr:colOff>
      <xdr:row>38</xdr:row>
      <xdr:rowOff>33924</xdr:rowOff>
    </xdr:to>
    <xdr:cxnSp macro="">
      <xdr:nvCxnSpPr>
        <xdr:cNvPr id="526" name="直線コネクタ 525"/>
        <xdr:cNvCxnSpPr/>
      </xdr:nvCxnSpPr>
      <xdr:spPr>
        <a:xfrm flipV="1">
          <a:off x="15481300" y="6479333"/>
          <a:ext cx="838200" cy="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81505</xdr:rowOff>
    </xdr:from>
    <xdr:to>
      <xdr:col>81</xdr:col>
      <xdr:colOff>50800</xdr:colOff>
      <xdr:row>38</xdr:row>
      <xdr:rowOff>33924</xdr:rowOff>
    </xdr:to>
    <xdr:cxnSp macro="">
      <xdr:nvCxnSpPr>
        <xdr:cNvPr id="529" name="直線コネクタ 528"/>
        <xdr:cNvCxnSpPr/>
      </xdr:nvCxnSpPr>
      <xdr:spPr>
        <a:xfrm>
          <a:off x="14592300" y="6425155"/>
          <a:ext cx="889000" cy="1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1" name="テキスト ボックス 530"/>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81505</xdr:rowOff>
    </xdr:from>
    <xdr:to>
      <xdr:col>76</xdr:col>
      <xdr:colOff>114300</xdr:colOff>
      <xdr:row>37</xdr:row>
      <xdr:rowOff>161744</xdr:rowOff>
    </xdr:to>
    <xdr:cxnSp macro="">
      <xdr:nvCxnSpPr>
        <xdr:cNvPr id="532" name="直線コネクタ 531"/>
        <xdr:cNvCxnSpPr/>
      </xdr:nvCxnSpPr>
      <xdr:spPr>
        <a:xfrm flipV="1">
          <a:off x="13703300" y="6425155"/>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29352</xdr:rowOff>
    </xdr:from>
    <xdr:to>
      <xdr:col>71</xdr:col>
      <xdr:colOff>177800</xdr:colOff>
      <xdr:row>37</xdr:row>
      <xdr:rowOff>161744</xdr:rowOff>
    </xdr:to>
    <xdr:cxnSp macro="">
      <xdr:nvCxnSpPr>
        <xdr:cNvPr id="535" name="直線コネクタ 534"/>
        <xdr:cNvCxnSpPr/>
      </xdr:nvCxnSpPr>
      <xdr:spPr>
        <a:xfrm>
          <a:off x="12814300" y="6201552"/>
          <a:ext cx="889000" cy="3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84883</xdr:rowOff>
    </xdr:from>
    <xdr:to>
      <xdr:col>85</xdr:col>
      <xdr:colOff>177800</xdr:colOff>
      <xdr:row>38</xdr:row>
      <xdr:rowOff>15033</xdr:rowOff>
    </xdr:to>
    <xdr:sp macro="" textlink="">
      <xdr:nvSpPr>
        <xdr:cNvPr id="545" name="楕円 544"/>
        <xdr:cNvSpPr/>
      </xdr:nvSpPr>
      <xdr:spPr>
        <a:xfrm>
          <a:off x="16268700" y="6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63310</xdr:rowOff>
    </xdr:from>
    <xdr:ext cx="534377" cy="259045"/>
    <xdr:sp macro="" textlink="">
      <xdr:nvSpPr>
        <xdr:cNvPr id="546" name="消防費該当値テキスト"/>
        <xdr:cNvSpPr txBox="1"/>
      </xdr:nvSpPr>
      <xdr:spPr>
        <a:xfrm>
          <a:off x="16370300" y="640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154574</xdr:rowOff>
    </xdr:from>
    <xdr:to>
      <xdr:col>81</xdr:col>
      <xdr:colOff>101600</xdr:colOff>
      <xdr:row>38</xdr:row>
      <xdr:rowOff>84724</xdr:rowOff>
    </xdr:to>
    <xdr:sp macro="" textlink="">
      <xdr:nvSpPr>
        <xdr:cNvPr id="547" name="楕円 546"/>
        <xdr:cNvSpPr/>
      </xdr:nvSpPr>
      <xdr:spPr>
        <a:xfrm>
          <a:off x="15430500" y="64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75851</xdr:rowOff>
    </xdr:from>
    <xdr:ext cx="534377" cy="259045"/>
    <xdr:sp macro="" textlink="">
      <xdr:nvSpPr>
        <xdr:cNvPr id="548" name="テキスト ボックス 547"/>
        <xdr:cNvSpPr txBox="1"/>
      </xdr:nvSpPr>
      <xdr:spPr>
        <a:xfrm>
          <a:off x="15214111" y="65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30705</xdr:rowOff>
    </xdr:from>
    <xdr:to>
      <xdr:col>76</xdr:col>
      <xdr:colOff>165100</xdr:colOff>
      <xdr:row>37</xdr:row>
      <xdr:rowOff>132305</xdr:rowOff>
    </xdr:to>
    <xdr:sp macro="" textlink="">
      <xdr:nvSpPr>
        <xdr:cNvPr id="549" name="楕円 548"/>
        <xdr:cNvSpPr/>
      </xdr:nvSpPr>
      <xdr:spPr>
        <a:xfrm>
          <a:off x="14541500" y="63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123432</xdr:rowOff>
    </xdr:from>
    <xdr:ext cx="534377" cy="259045"/>
    <xdr:sp macro="" textlink="">
      <xdr:nvSpPr>
        <xdr:cNvPr id="550" name="テキスト ボックス 549"/>
        <xdr:cNvSpPr txBox="1"/>
      </xdr:nvSpPr>
      <xdr:spPr>
        <a:xfrm>
          <a:off x="14325111" y="646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110944</xdr:rowOff>
    </xdr:from>
    <xdr:to>
      <xdr:col>72</xdr:col>
      <xdr:colOff>38100</xdr:colOff>
      <xdr:row>38</xdr:row>
      <xdr:rowOff>41094</xdr:rowOff>
    </xdr:to>
    <xdr:sp macro="" textlink="">
      <xdr:nvSpPr>
        <xdr:cNvPr id="551" name="楕円 550"/>
        <xdr:cNvSpPr/>
      </xdr:nvSpPr>
      <xdr:spPr>
        <a:xfrm>
          <a:off x="13652500" y="64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32221</xdr:rowOff>
    </xdr:from>
    <xdr:ext cx="534377" cy="259045"/>
    <xdr:sp macro="" textlink="">
      <xdr:nvSpPr>
        <xdr:cNvPr id="552" name="テキスト ボックス 551"/>
        <xdr:cNvSpPr txBox="1"/>
      </xdr:nvSpPr>
      <xdr:spPr>
        <a:xfrm>
          <a:off x="13436111" y="65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150002</xdr:rowOff>
    </xdr:from>
    <xdr:to>
      <xdr:col>67</xdr:col>
      <xdr:colOff>101600</xdr:colOff>
      <xdr:row>36</xdr:row>
      <xdr:rowOff>80152</xdr:rowOff>
    </xdr:to>
    <xdr:sp macro="" textlink="">
      <xdr:nvSpPr>
        <xdr:cNvPr id="553" name="楕円 552"/>
        <xdr:cNvSpPr/>
      </xdr:nvSpPr>
      <xdr:spPr>
        <a:xfrm>
          <a:off x="12763500" y="61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96679</xdr:rowOff>
    </xdr:from>
    <xdr:ext cx="534377" cy="259045"/>
    <xdr:sp macro="" textlink="">
      <xdr:nvSpPr>
        <xdr:cNvPr id="554" name="テキスト ボックス 553"/>
        <xdr:cNvSpPr txBox="1"/>
      </xdr:nvSpPr>
      <xdr:spPr>
        <a:xfrm>
          <a:off x="12547111" y="59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74614</xdr:rowOff>
    </xdr:from>
    <xdr:to>
      <xdr:col>85</xdr:col>
      <xdr:colOff>127000</xdr:colOff>
      <xdr:row>57</xdr:row>
      <xdr:rowOff>127802</xdr:rowOff>
    </xdr:to>
    <xdr:cxnSp macro="">
      <xdr:nvCxnSpPr>
        <xdr:cNvPr id="586" name="直線コネクタ 585"/>
        <xdr:cNvCxnSpPr/>
      </xdr:nvCxnSpPr>
      <xdr:spPr>
        <a:xfrm>
          <a:off x="15481300" y="9675814"/>
          <a:ext cx="838200" cy="2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74614</xdr:rowOff>
    </xdr:from>
    <xdr:to>
      <xdr:col>81</xdr:col>
      <xdr:colOff>50800</xdr:colOff>
      <xdr:row>57</xdr:row>
      <xdr:rowOff>56250</xdr:rowOff>
    </xdr:to>
    <xdr:cxnSp macro="">
      <xdr:nvCxnSpPr>
        <xdr:cNvPr id="589" name="直線コネクタ 588"/>
        <xdr:cNvCxnSpPr/>
      </xdr:nvCxnSpPr>
      <xdr:spPr>
        <a:xfrm flipV="1">
          <a:off x="14592300" y="9675814"/>
          <a:ext cx="8890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56250</xdr:rowOff>
    </xdr:from>
    <xdr:to>
      <xdr:col>76</xdr:col>
      <xdr:colOff>114300</xdr:colOff>
      <xdr:row>57</xdr:row>
      <xdr:rowOff>170800</xdr:rowOff>
    </xdr:to>
    <xdr:cxnSp macro="">
      <xdr:nvCxnSpPr>
        <xdr:cNvPr id="592" name="直線コネクタ 591"/>
        <xdr:cNvCxnSpPr/>
      </xdr:nvCxnSpPr>
      <xdr:spPr>
        <a:xfrm flipV="1">
          <a:off x="13703300" y="9828900"/>
          <a:ext cx="889000" cy="1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170800</xdr:rowOff>
    </xdr:from>
    <xdr:to>
      <xdr:col>71</xdr:col>
      <xdr:colOff>177800</xdr:colOff>
      <xdr:row>59</xdr:row>
      <xdr:rowOff>19750</xdr:rowOff>
    </xdr:to>
    <xdr:cxnSp macro="">
      <xdr:nvCxnSpPr>
        <xdr:cNvPr id="595" name="直線コネクタ 594"/>
        <xdr:cNvCxnSpPr/>
      </xdr:nvCxnSpPr>
      <xdr:spPr>
        <a:xfrm flipV="1">
          <a:off x="12814300" y="9943450"/>
          <a:ext cx="889000" cy="19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77002</xdr:rowOff>
    </xdr:from>
    <xdr:to>
      <xdr:col>85</xdr:col>
      <xdr:colOff>177800</xdr:colOff>
      <xdr:row>58</xdr:row>
      <xdr:rowOff>7152</xdr:rowOff>
    </xdr:to>
    <xdr:sp macro="" textlink="">
      <xdr:nvSpPr>
        <xdr:cNvPr id="605" name="楕円 604"/>
        <xdr:cNvSpPr/>
      </xdr:nvSpPr>
      <xdr:spPr>
        <a:xfrm>
          <a:off x="16268700" y="9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55429</xdr:rowOff>
    </xdr:from>
    <xdr:ext cx="534377" cy="259045"/>
    <xdr:sp macro="" textlink="">
      <xdr:nvSpPr>
        <xdr:cNvPr id="606" name="教育費該当値テキスト"/>
        <xdr:cNvSpPr txBox="1"/>
      </xdr:nvSpPr>
      <xdr:spPr>
        <a:xfrm>
          <a:off x="16370300" y="98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23814</xdr:rowOff>
    </xdr:from>
    <xdr:to>
      <xdr:col>81</xdr:col>
      <xdr:colOff>101600</xdr:colOff>
      <xdr:row>56</xdr:row>
      <xdr:rowOff>125414</xdr:rowOff>
    </xdr:to>
    <xdr:sp macro="" textlink="">
      <xdr:nvSpPr>
        <xdr:cNvPr id="607" name="楕円 606"/>
        <xdr:cNvSpPr/>
      </xdr:nvSpPr>
      <xdr:spPr>
        <a:xfrm>
          <a:off x="15430500" y="96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141941</xdr:rowOff>
    </xdr:from>
    <xdr:ext cx="534377" cy="259045"/>
    <xdr:sp macro="" textlink="">
      <xdr:nvSpPr>
        <xdr:cNvPr id="608" name="テキスト ボックス 607"/>
        <xdr:cNvSpPr txBox="1"/>
      </xdr:nvSpPr>
      <xdr:spPr>
        <a:xfrm>
          <a:off x="15214111" y="94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5450</xdr:rowOff>
    </xdr:from>
    <xdr:to>
      <xdr:col>76</xdr:col>
      <xdr:colOff>165100</xdr:colOff>
      <xdr:row>57</xdr:row>
      <xdr:rowOff>107050</xdr:rowOff>
    </xdr:to>
    <xdr:sp macro="" textlink="">
      <xdr:nvSpPr>
        <xdr:cNvPr id="609" name="楕円 608"/>
        <xdr:cNvSpPr/>
      </xdr:nvSpPr>
      <xdr:spPr>
        <a:xfrm>
          <a:off x="14541500" y="97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123577</xdr:rowOff>
    </xdr:from>
    <xdr:ext cx="534377" cy="259045"/>
    <xdr:sp macro="" textlink="">
      <xdr:nvSpPr>
        <xdr:cNvPr id="610" name="テキスト ボックス 609"/>
        <xdr:cNvSpPr txBox="1"/>
      </xdr:nvSpPr>
      <xdr:spPr>
        <a:xfrm>
          <a:off x="14325111" y="95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120000</xdr:rowOff>
    </xdr:from>
    <xdr:to>
      <xdr:col>72</xdr:col>
      <xdr:colOff>38100</xdr:colOff>
      <xdr:row>58</xdr:row>
      <xdr:rowOff>50150</xdr:rowOff>
    </xdr:to>
    <xdr:sp macro="" textlink="">
      <xdr:nvSpPr>
        <xdr:cNvPr id="611" name="楕円 610"/>
        <xdr:cNvSpPr/>
      </xdr:nvSpPr>
      <xdr:spPr>
        <a:xfrm>
          <a:off x="13652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41277</xdr:rowOff>
    </xdr:from>
    <xdr:ext cx="534377" cy="259045"/>
    <xdr:sp macro="" textlink="">
      <xdr:nvSpPr>
        <xdr:cNvPr id="612" name="テキスト ボックス 611"/>
        <xdr:cNvSpPr txBox="1"/>
      </xdr:nvSpPr>
      <xdr:spPr>
        <a:xfrm>
          <a:off x="13436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140400</xdr:rowOff>
    </xdr:from>
    <xdr:to>
      <xdr:col>67</xdr:col>
      <xdr:colOff>101600</xdr:colOff>
      <xdr:row>59</xdr:row>
      <xdr:rowOff>70550</xdr:rowOff>
    </xdr:to>
    <xdr:sp macro="" textlink="">
      <xdr:nvSpPr>
        <xdr:cNvPr id="613" name="楕円 612"/>
        <xdr:cNvSpPr/>
      </xdr:nvSpPr>
      <xdr:spPr>
        <a:xfrm>
          <a:off x="12763500" y="100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61677</xdr:rowOff>
    </xdr:from>
    <xdr:ext cx="534377" cy="259045"/>
    <xdr:sp macro="" textlink="">
      <xdr:nvSpPr>
        <xdr:cNvPr id="614" name="テキスト ボックス 613"/>
        <xdr:cNvSpPr txBox="1"/>
      </xdr:nvSpPr>
      <xdr:spPr>
        <a:xfrm>
          <a:off x="12547111" y="101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43517</xdr:rowOff>
    </xdr:from>
    <xdr:to>
      <xdr:col>85</xdr:col>
      <xdr:colOff>127000</xdr:colOff>
      <xdr:row>79</xdr:row>
      <xdr:rowOff>43807</xdr:rowOff>
    </xdr:to>
    <xdr:cxnSp macro="">
      <xdr:nvCxnSpPr>
        <xdr:cNvPr id="643" name="直線コネクタ 642"/>
        <xdr:cNvCxnSpPr/>
      </xdr:nvCxnSpPr>
      <xdr:spPr>
        <a:xfrm flipV="1">
          <a:off x="15481300" y="13588067"/>
          <a:ext cx="8382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43177</xdr:rowOff>
    </xdr:from>
    <xdr:to>
      <xdr:col>81</xdr:col>
      <xdr:colOff>50800</xdr:colOff>
      <xdr:row>79</xdr:row>
      <xdr:rowOff>43807</xdr:rowOff>
    </xdr:to>
    <xdr:cxnSp macro="">
      <xdr:nvCxnSpPr>
        <xdr:cNvPr id="646" name="直線コネクタ 645"/>
        <xdr:cNvCxnSpPr/>
      </xdr:nvCxnSpPr>
      <xdr:spPr>
        <a:xfrm>
          <a:off x="14592300" y="13587727"/>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43177</xdr:rowOff>
    </xdr:from>
    <xdr:to>
      <xdr:col>76</xdr:col>
      <xdr:colOff>114300</xdr:colOff>
      <xdr:row>79</xdr:row>
      <xdr:rowOff>44182</xdr:rowOff>
    </xdr:to>
    <xdr:cxnSp macro="">
      <xdr:nvCxnSpPr>
        <xdr:cNvPr id="649" name="直線コネクタ 648"/>
        <xdr:cNvCxnSpPr/>
      </xdr:nvCxnSpPr>
      <xdr:spPr>
        <a:xfrm flipV="1">
          <a:off x="13703300" y="13587727"/>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36930</xdr:rowOff>
    </xdr:from>
    <xdr:to>
      <xdr:col>71</xdr:col>
      <xdr:colOff>177800</xdr:colOff>
      <xdr:row>79</xdr:row>
      <xdr:rowOff>44182</xdr:rowOff>
    </xdr:to>
    <xdr:cxnSp macro="">
      <xdr:nvCxnSpPr>
        <xdr:cNvPr id="652" name="直線コネクタ 651"/>
        <xdr:cNvCxnSpPr/>
      </xdr:nvCxnSpPr>
      <xdr:spPr>
        <a:xfrm>
          <a:off x="12814300" y="13581480"/>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164167</xdr:rowOff>
    </xdr:from>
    <xdr:to>
      <xdr:col>85</xdr:col>
      <xdr:colOff>177800</xdr:colOff>
      <xdr:row>79</xdr:row>
      <xdr:rowOff>94317</xdr:rowOff>
    </xdr:to>
    <xdr:sp macro="" textlink="">
      <xdr:nvSpPr>
        <xdr:cNvPr id="662" name="楕円 661"/>
        <xdr:cNvSpPr/>
      </xdr:nvSpPr>
      <xdr:spPr>
        <a:xfrm>
          <a:off x="16268700" y="135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378565" cy="259045"/>
    <xdr:sp macro="" textlink="">
      <xdr:nvSpPr>
        <xdr:cNvPr id="663" name="災害復旧費該当値テキスト"/>
        <xdr:cNvSpPr txBox="1"/>
      </xdr:nvSpPr>
      <xdr:spPr>
        <a:xfrm>
          <a:off x="16370300" y="1348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164457</xdr:rowOff>
    </xdr:from>
    <xdr:to>
      <xdr:col>81</xdr:col>
      <xdr:colOff>101600</xdr:colOff>
      <xdr:row>79</xdr:row>
      <xdr:rowOff>94607</xdr:rowOff>
    </xdr:to>
    <xdr:sp macro="" textlink="">
      <xdr:nvSpPr>
        <xdr:cNvPr id="664" name="楕円 663"/>
        <xdr:cNvSpPr/>
      </xdr:nvSpPr>
      <xdr:spPr>
        <a:xfrm>
          <a:off x="15430500" y="135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85734</xdr:rowOff>
    </xdr:from>
    <xdr:ext cx="378565" cy="259045"/>
    <xdr:sp macro="" textlink="">
      <xdr:nvSpPr>
        <xdr:cNvPr id="665" name="テキスト ボックス 664"/>
        <xdr:cNvSpPr txBox="1"/>
      </xdr:nvSpPr>
      <xdr:spPr>
        <a:xfrm>
          <a:off x="15292017" y="1363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163827</xdr:rowOff>
    </xdr:from>
    <xdr:to>
      <xdr:col>76</xdr:col>
      <xdr:colOff>165100</xdr:colOff>
      <xdr:row>79</xdr:row>
      <xdr:rowOff>93977</xdr:rowOff>
    </xdr:to>
    <xdr:sp macro="" textlink="">
      <xdr:nvSpPr>
        <xdr:cNvPr id="666" name="楕円 665"/>
        <xdr:cNvSpPr/>
      </xdr:nvSpPr>
      <xdr:spPr>
        <a:xfrm>
          <a:off x="14541500" y="135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85104</xdr:rowOff>
    </xdr:from>
    <xdr:ext cx="378565" cy="259045"/>
    <xdr:sp macro="" textlink="">
      <xdr:nvSpPr>
        <xdr:cNvPr id="667" name="テキスト ボックス 666"/>
        <xdr:cNvSpPr txBox="1"/>
      </xdr:nvSpPr>
      <xdr:spPr>
        <a:xfrm>
          <a:off x="14403017" y="1362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164832</xdr:rowOff>
    </xdr:from>
    <xdr:to>
      <xdr:col>72</xdr:col>
      <xdr:colOff>38100</xdr:colOff>
      <xdr:row>79</xdr:row>
      <xdr:rowOff>94982</xdr:rowOff>
    </xdr:to>
    <xdr:sp macro="" textlink="">
      <xdr:nvSpPr>
        <xdr:cNvPr id="668" name="楕円 667"/>
        <xdr:cNvSpPr/>
      </xdr:nvSpPr>
      <xdr:spPr>
        <a:xfrm>
          <a:off x="13652500" y="135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86109</xdr:rowOff>
    </xdr:from>
    <xdr:ext cx="378565" cy="259045"/>
    <xdr:sp macro="" textlink="">
      <xdr:nvSpPr>
        <xdr:cNvPr id="669" name="テキスト ボックス 668"/>
        <xdr:cNvSpPr txBox="1"/>
      </xdr:nvSpPr>
      <xdr:spPr>
        <a:xfrm>
          <a:off x="13514017" y="1363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157580</xdr:rowOff>
    </xdr:from>
    <xdr:to>
      <xdr:col>67</xdr:col>
      <xdr:colOff>101600</xdr:colOff>
      <xdr:row>79</xdr:row>
      <xdr:rowOff>87730</xdr:rowOff>
    </xdr:to>
    <xdr:sp macro="" textlink="">
      <xdr:nvSpPr>
        <xdr:cNvPr id="670" name="楕円 669"/>
        <xdr:cNvSpPr/>
      </xdr:nvSpPr>
      <xdr:spPr>
        <a:xfrm>
          <a:off x="12763500" y="135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104257</xdr:rowOff>
    </xdr:from>
    <xdr:ext cx="469744" cy="259045"/>
    <xdr:sp macro="" textlink="">
      <xdr:nvSpPr>
        <xdr:cNvPr id="671" name="テキスト ボックス 670"/>
        <xdr:cNvSpPr txBox="1"/>
      </xdr:nvSpPr>
      <xdr:spPr>
        <a:xfrm>
          <a:off x="12579428" y="1330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97310</xdr:rowOff>
    </xdr:from>
    <xdr:to>
      <xdr:col>85</xdr:col>
      <xdr:colOff>127000</xdr:colOff>
      <xdr:row>95</xdr:row>
      <xdr:rowOff>160720</xdr:rowOff>
    </xdr:to>
    <xdr:cxnSp macro="">
      <xdr:nvCxnSpPr>
        <xdr:cNvPr id="702" name="直線コネクタ 701"/>
        <xdr:cNvCxnSpPr/>
      </xdr:nvCxnSpPr>
      <xdr:spPr>
        <a:xfrm>
          <a:off x="15481300" y="16385060"/>
          <a:ext cx="838200" cy="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96766</xdr:rowOff>
    </xdr:from>
    <xdr:to>
      <xdr:col>81</xdr:col>
      <xdr:colOff>50800</xdr:colOff>
      <xdr:row>95</xdr:row>
      <xdr:rowOff>97310</xdr:rowOff>
    </xdr:to>
    <xdr:cxnSp macro="">
      <xdr:nvCxnSpPr>
        <xdr:cNvPr id="705" name="直線コネクタ 704"/>
        <xdr:cNvCxnSpPr/>
      </xdr:nvCxnSpPr>
      <xdr:spPr>
        <a:xfrm>
          <a:off x="14592300" y="16384516"/>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96766</xdr:rowOff>
    </xdr:from>
    <xdr:to>
      <xdr:col>76</xdr:col>
      <xdr:colOff>114300</xdr:colOff>
      <xdr:row>95</xdr:row>
      <xdr:rowOff>106531</xdr:rowOff>
    </xdr:to>
    <xdr:cxnSp macro="">
      <xdr:nvCxnSpPr>
        <xdr:cNvPr id="708" name="直線コネクタ 707"/>
        <xdr:cNvCxnSpPr/>
      </xdr:nvCxnSpPr>
      <xdr:spPr>
        <a:xfrm flipV="1">
          <a:off x="13703300" y="16384516"/>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80297</xdr:rowOff>
    </xdr:from>
    <xdr:to>
      <xdr:col>71</xdr:col>
      <xdr:colOff>177800</xdr:colOff>
      <xdr:row>95</xdr:row>
      <xdr:rowOff>106531</xdr:rowOff>
    </xdr:to>
    <xdr:cxnSp macro="">
      <xdr:nvCxnSpPr>
        <xdr:cNvPr id="711" name="直線コネクタ 710"/>
        <xdr:cNvCxnSpPr/>
      </xdr:nvCxnSpPr>
      <xdr:spPr>
        <a:xfrm>
          <a:off x="12814300" y="16368047"/>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109920</xdr:rowOff>
    </xdr:from>
    <xdr:to>
      <xdr:col>85</xdr:col>
      <xdr:colOff>177800</xdr:colOff>
      <xdr:row>96</xdr:row>
      <xdr:rowOff>40070</xdr:rowOff>
    </xdr:to>
    <xdr:sp macro="" textlink="">
      <xdr:nvSpPr>
        <xdr:cNvPr id="721" name="楕円 720"/>
        <xdr:cNvSpPr/>
      </xdr:nvSpPr>
      <xdr:spPr>
        <a:xfrm>
          <a:off x="16268700" y="1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88347</xdr:rowOff>
    </xdr:from>
    <xdr:ext cx="534377" cy="259045"/>
    <xdr:sp macro="" textlink="">
      <xdr:nvSpPr>
        <xdr:cNvPr id="722" name="公債費該当値テキスト"/>
        <xdr:cNvSpPr txBox="1"/>
      </xdr:nvSpPr>
      <xdr:spPr>
        <a:xfrm>
          <a:off x="16370300" y="163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46510</xdr:rowOff>
    </xdr:from>
    <xdr:to>
      <xdr:col>81</xdr:col>
      <xdr:colOff>101600</xdr:colOff>
      <xdr:row>95</xdr:row>
      <xdr:rowOff>148110</xdr:rowOff>
    </xdr:to>
    <xdr:sp macro="" textlink="">
      <xdr:nvSpPr>
        <xdr:cNvPr id="723" name="楕円 722"/>
        <xdr:cNvSpPr/>
      </xdr:nvSpPr>
      <xdr:spPr>
        <a:xfrm>
          <a:off x="15430500" y="163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139237</xdr:rowOff>
    </xdr:from>
    <xdr:ext cx="534377" cy="259045"/>
    <xdr:sp macro="" textlink="">
      <xdr:nvSpPr>
        <xdr:cNvPr id="724" name="テキスト ボックス 723"/>
        <xdr:cNvSpPr txBox="1"/>
      </xdr:nvSpPr>
      <xdr:spPr>
        <a:xfrm>
          <a:off x="15214111" y="164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45966</xdr:rowOff>
    </xdr:from>
    <xdr:to>
      <xdr:col>76</xdr:col>
      <xdr:colOff>165100</xdr:colOff>
      <xdr:row>95</xdr:row>
      <xdr:rowOff>147566</xdr:rowOff>
    </xdr:to>
    <xdr:sp macro="" textlink="">
      <xdr:nvSpPr>
        <xdr:cNvPr id="725" name="楕円 724"/>
        <xdr:cNvSpPr/>
      </xdr:nvSpPr>
      <xdr:spPr>
        <a:xfrm>
          <a:off x="14541500" y="163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138693</xdr:rowOff>
    </xdr:from>
    <xdr:ext cx="534377" cy="259045"/>
    <xdr:sp macro="" textlink="">
      <xdr:nvSpPr>
        <xdr:cNvPr id="726" name="テキスト ボックス 725"/>
        <xdr:cNvSpPr txBox="1"/>
      </xdr:nvSpPr>
      <xdr:spPr>
        <a:xfrm>
          <a:off x="14325111" y="164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55731</xdr:rowOff>
    </xdr:from>
    <xdr:to>
      <xdr:col>72</xdr:col>
      <xdr:colOff>38100</xdr:colOff>
      <xdr:row>95</xdr:row>
      <xdr:rowOff>157331</xdr:rowOff>
    </xdr:to>
    <xdr:sp macro="" textlink="">
      <xdr:nvSpPr>
        <xdr:cNvPr id="727" name="楕円 726"/>
        <xdr:cNvSpPr/>
      </xdr:nvSpPr>
      <xdr:spPr>
        <a:xfrm>
          <a:off x="13652500" y="163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148458</xdr:rowOff>
    </xdr:from>
    <xdr:ext cx="534377" cy="259045"/>
    <xdr:sp macro="" textlink="">
      <xdr:nvSpPr>
        <xdr:cNvPr id="728" name="テキスト ボックス 727"/>
        <xdr:cNvSpPr txBox="1"/>
      </xdr:nvSpPr>
      <xdr:spPr>
        <a:xfrm>
          <a:off x="13436111" y="164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29497</xdr:rowOff>
    </xdr:from>
    <xdr:to>
      <xdr:col>67</xdr:col>
      <xdr:colOff>101600</xdr:colOff>
      <xdr:row>95</xdr:row>
      <xdr:rowOff>131097</xdr:rowOff>
    </xdr:to>
    <xdr:sp macro="" textlink="">
      <xdr:nvSpPr>
        <xdr:cNvPr id="729" name="楕円 728"/>
        <xdr:cNvSpPr/>
      </xdr:nvSpPr>
      <xdr:spPr>
        <a:xfrm>
          <a:off x="12763500" y="163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122224</xdr:rowOff>
    </xdr:from>
    <xdr:ext cx="534377" cy="259045"/>
    <xdr:sp macro="" textlink="">
      <xdr:nvSpPr>
        <xdr:cNvPr id="730" name="テキスト ボックス 729"/>
        <xdr:cNvSpPr txBox="1"/>
      </xdr:nvSpPr>
      <xdr:spPr>
        <a:xfrm>
          <a:off x="12547111" y="164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161474</xdr:rowOff>
    </xdr:from>
    <xdr:to>
      <xdr:col>111</xdr:col>
      <xdr:colOff>177800</xdr:colOff>
      <xdr:row>38</xdr:row>
      <xdr:rowOff>25400</xdr:rowOff>
    </xdr:to>
    <xdr:cxnSp macro="">
      <xdr:nvCxnSpPr>
        <xdr:cNvPr id="758" name="直線コネクタ 757"/>
        <xdr:cNvCxnSpPr/>
      </xdr:nvCxnSpPr>
      <xdr:spPr>
        <a:xfrm>
          <a:off x="20434300" y="6505124"/>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161474</xdr:rowOff>
    </xdr:from>
    <xdr:to>
      <xdr:col>107</xdr:col>
      <xdr:colOff>50800</xdr:colOff>
      <xdr:row>38</xdr:row>
      <xdr:rowOff>25400</xdr:rowOff>
    </xdr:to>
    <xdr:cxnSp macro="">
      <xdr:nvCxnSpPr>
        <xdr:cNvPr id="761" name="直線コネクタ 760"/>
        <xdr:cNvCxnSpPr/>
      </xdr:nvCxnSpPr>
      <xdr:spPr>
        <a:xfrm flipV="1">
          <a:off x="19545300" y="6505124"/>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64926</xdr:rowOff>
    </xdr:from>
    <xdr:ext cx="313932" cy="259045"/>
    <xdr:sp macro="" textlink="">
      <xdr:nvSpPr>
        <xdr:cNvPr id="763" name="テキスト ボックス 762"/>
        <xdr:cNvSpPr txBox="1"/>
      </xdr:nvSpPr>
      <xdr:spPr>
        <a:xfrm>
          <a:off x="20277333" y="6580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18370</xdr:rowOff>
    </xdr:from>
    <xdr:to>
      <xdr:col>102</xdr:col>
      <xdr:colOff>114300</xdr:colOff>
      <xdr:row>38</xdr:row>
      <xdr:rowOff>25400</xdr:rowOff>
    </xdr:to>
    <xdr:cxnSp macro="">
      <xdr:nvCxnSpPr>
        <xdr:cNvPr id="764" name="直線コネクタ 763"/>
        <xdr:cNvCxnSpPr/>
      </xdr:nvCxnSpPr>
      <xdr:spPr>
        <a:xfrm>
          <a:off x="18656300" y="6533470"/>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65270</xdr:rowOff>
    </xdr:from>
    <xdr:ext cx="313932" cy="259045"/>
    <xdr:sp macro="" textlink="">
      <xdr:nvSpPr>
        <xdr:cNvPr id="768" name="テキスト ボックス 767"/>
        <xdr:cNvSpPr txBox="1"/>
      </xdr:nvSpPr>
      <xdr:spPr>
        <a:xfrm>
          <a:off x="18499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110674</xdr:rowOff>
    </xdr:from>
    <xdr:to>
      <xdr:col>107</xdr:col>
      <xdr:colOff>101600</xdr:colOff>
      <xdr:row>38</xdr:row>
      <xdr:rowOff>40824</xdr:rowOff>
    </xdr:to>
    <xdr:sp macro="" textlink="">
      <xdr:nvSpPr>
        <xdr:cNvPr id="778" name="楕円 777"/>
        <xdr:cNvSpPr/>
      </xdr:nvSpPr>
      <xdr:spPr>
        <a:xfrm>
          <a:off x="20383500" y="64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57351</xdr:rowOff>
    </xdr:from>
    <xdr:ext cx="378565" cy="259045"/>
    <xdr:sp macro="" textlink="">
      <xdr:nvSpPr>
        <xdr:cNvPr id="779" name="テキスト ボックス 778"/>
        <xdr:cNvSpPr txBox="1"/>
      </xdr:nvSpPr>
      <xdr:spPr>
        <a:xfrm>
          <a:off x="20245017" y="6229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139021</xdr:rowOff>
    </xdr:from>
    <xdr:to>
      <xdr:col>98</xdr:col>
      <xdr:colOff>38100</xdr:colOff>
      <xdr:row>38</xdr:row>
      <xdr:rowOff>69171</xdr:rowOff>
    </xdr:to>
    <xdr:sp macro="" textlink="">
      <xdr:nvSpPr>
        <xdr:cNvPr id="782" name="楕円 781"/>
        <xdr:cNvSpPr/>
      </xdr:nvSpPr>
      <xdr:spPr>
        <a:xfrm>
          <a:off x="18605500" y="64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85698</xdr:rowOff>
    </xdr:from>
    <xdr:ext cx="378565" cy="259045"/>
    <xdr:sp macro="" textlink="">
      <xdr:nvSpPr>
        <xdr:cNvPr id="783" name="テキスト ボックス 782"/>
        <xdr:cNvSpPr txBox="1"/>
      </xdr:nvSpPr>
      <xdr:spPr>
        <a:xfrm>
          <a:off x="18467017" y="625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議会費は平成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27</a:t>
          </a:r>
          <a:r>
            <a:rPr kumimoji="1" lang="ja-JP" altLang="en-US" sz="1050">
              <a:solidFill>
                <a:schemeClr val="tx1"/>
              </a:solidFill>
              <a:latin typeface="ＭＳ Ｐゴシック" panose="020B0600070205080204" pitchFamily="50" charset="-128"/>
              <a:ea typeface="ＭＳ Ｐゴシック" panose="020B0600070205080204" pitchFamily="50" charset="-128"/>
            </a:rPr>
            <a:t>年</a:t>
          </a:r>
          <a:r>
            <a:rPr kumimoji="1" lang="en-US" altLang="ja-JP" sz="1050">
              <a:solidFill>
                <a:schemeClr val="tx1"/>
              </a:solidFill>
              <a:latin typeface="ＭＳ Ｐゴシック" panose="020B0600070205080204" pitchFamily="50" charset="-128"/>
              <a:ea typeface="ＭＳ Ｐゴシック" panose="020B0600070205080204" pitchFamily="50" charset="-128"/>
            </a:rPr>
            <a:t>11</a:t>
          </a:r>
          <a:r>
            <a:rPr kumimoji="1" lang="ja-JP" altLang="en-US" sz="1050">
              <a:solidFill>
                <a:schemeClr val="tx1"/>
              </a:solidFill>
              <a:latin typeface="ＭＳ Ｐゴシック" panose="020B0600070205080204" pitchFamily="50" charset="-128"/>
              <a:ea typeface="ＭＳ Ｐゴシック" panose="020B0600070205080204" pitchFamily="50" charset="-128"/>
            </a:rPr>
            <a:t>月の改選時に定数を</a:t>
          </a:r>
          <a:r>
            <a:rPr kumimoji="1" lang="en-US" altLang="ja-JP" sz="1050">
              <a:solidFill>
                <a:schemeClr val="tx1"/>
              </a:solidFill>
              <a:latin typeface="ＭＳ Ｐゴシック" panose="020B0600070205080204" pitchFamily="50" charset="-128"/>
              <a:ea typeface="ＭＳ Ｐゴシック" panose="020B0600070205080204" pitchFamily="50" charset="-128"/>
            </a:rPr>
            <a:t>1</a:t>
          </a:r>
          <a:r>
            <a:rPr kumimoji="1" lang="ja-JP" altLang="en-US" sz="1050">
              <a:solidFill>
                <a:schemeClr val="tx1"/>
              </a:solidFill>
              <a:latin typeface="ＭＳ Ｐゴシック" panose="020B0600070205080204" pitchFamily="50" charset="-128"/>
              <a:ea typeface="ＭＳ Ｐゴシック" panose="020B0600070205080204" pitchFamily="50" charset="-128"/>
            </a:rPr>
            <a:t>名削減したものの、人口減少が続いていることから類似団体平均より高い値で推移しており、令和元年度では</a:t>
          </a:r>
          <a:r>
            <a:rPr kumimoji="1" lang="en-US" altLang="ja-JP" sz="1050">
              <a:solidFill>
                <a:schemeClr val="tx1"/>
              </a:solidFill>
              <a:latin typeface="ＭＳ Ｐゴシック" panose="020B0600070205080204" pitchFamily="50" charset="-128"/>
              <a:ea typeface="ＭＳ Ｐゴシック" panose="020B0600070205080204" pitchFamily="50" charset="-128"/>
            </a:rPr>
            <a:t>1,663</a:t>
          </a:r>
          <a:r>
            <a:rPr kumimoji="1" lang="ja-JP" altLang="en-US" sz="1050">
              <a:solidFill>
                <a:schemeClr val="tx1"/>
              </a:solidFill>
              <a:latin typeface="ＭＳ Ｐゴシック" panose="020B0600070205080204" pitchFamily="50" charset="-128"/>
              <a:ea typeface="ＭＳ Ｐゴシック" panose="020B0600070205080204" pitchFamily="50" charset="-128"/>
            </a:rPr>
            <a:t>円上回っている。総務費はふるさと納税寄附が増え、返礼品等経費や基金積立金が増額となったため前年度より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14,786</a:t>
          </a:r>
          <a:r>
            <a:rPr kumimoji="1" lang="ja-JP" altLang="en-US" sz="1050">
              <a:solidFill>
                <a:schemeClr val="tx1"/>
              </a:solidFill>
              <a:latin typeface="ＭＳ Ｐゴシック" panose="020B0600070205080204" pitchFamily="50" charset="-128"/>
              <a:ea typeface="ＭＳ Ｐゴシック" panose="020B0600070205080204" pitchFamily="50" charset="-128"/>
            </a:rPr>
            <a:t>円増加したが、類似団体平均を</a:t>
          </a:r>
          <a:r>
            <a:rPr kumimoji="1" lang="en-US" altLang="ja-JP" sz="1050">
              <a:solidFill>
                <a:schemeClr val="tx1"/>
              </a:solidFill>
              <a:latin typeface="ＭＳ Ｐゴシック" panose="020B0600070205080204" pitchFamily="50" charset="-128"/>
              <a:ea typeface="ＭＳ Ｐゴシック" panose="020B0600070205080204" pitchFamily="50" charset="-128"/>
            </a:rPr>
            <a:t>15,194</a:t>
          </a:r>
          <a:r>
            <a:rPr kumimoji="1" lang="ja-JP" altLang="en-US" sz="1050">
              <a:solidFill>
                <a:schemeClr val="tx1"/>
              </a:solidFill>
              <a:latin typeface="ＭＳ Ｐゴシック" panose="020B0600070205080204" pitchFamily="50" charset="-128"/>
              <a:ea typeface="ＭＳ Ｐゴシック" panose="020B0600070205080204" pitchFamily="50" charset="-128"/>
            </a:rPr>
            <a:t>円下回っている。民生費は民間保育施設整備に対する補助金や生活保護扶助費の減などで、前年度より住民一人当たり</a:t>
          </a:r>
          <a:r>
            <a:rPr kumimoji="1" lang="en-US" altLang="ja-JP" sz="1050">
              <a:solidFill>
                <a:schemeClr val="tx1"/>
              </a:solidFill>
              <a:latin typeface="ＭＳ Ｐゴシック" panose="020B0600070205080204" pitchFamily="50" charset="-128"/>
              <a:ea typeface="ＭＳ Ｐゴシック" panose="020B0600070205080204" pitchFamily="50" charset="-128"/>
            </a:rPr>
            <a:t>823</a:t>
          </a:r>
          <a:r>
            <a:rPr kumimoji="1" lang="ja-JP" altLang="en-US" sz="105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050">
              <a:solidFill>
                <a:schemeClr val="tx1"/>
              </a:solidFill>
              <a:latin typeface="ＭＳ Ｐゴシック" panose="020B0600070205080204" pitchFamily="50" charset="-128"/>
              <a:ea typeface="ＭＳ Ｐゴシック" panose="020B0600070205080204" pitchFamily="50" charset="-128"/>
            </a:rPr>
            <a:t>148,168</a:t>
          </a:r>
          <a:r>
            <a:rPr kumimoji="1" lang="ja-JP" altLang="en-US" sz="1050">
              <a:solidFill>
                <a:schemeClr val="tx1"/>
              </a:solidFill>
              <a:latin typeface="ＭＳ Ｐゴシック" panose="020B0600070205080204" pitchFamily="50" charset="-128"/>
              <a:ea typeface="ＭＳ Ｐゴシック" panose="020B0600070205080204" pitchFamily="50" charset="-128"/>
            </a:rPr>
            <a:t>円となった。今後は介護訓練等給付費や介護保険事業会計繰出金の増加、市の重点施策である子育てスマイルプロジェクトの推進による民生費の増加が見込まれる。衛生費はほぼ前年度同額の事業費だったが、人口減少により一人当たりでは</a:t>
          </a:r>
          <a:r>
            <a:rPr kumimoji="1" lang="en-US" altLang="ja-JP" sz="1050">
              <a:solidFill>
                <a:schemeClr val="tx1"/>
              </a:solidFill>
              <a:latin typeface="ＭＳ Ｐゴシック" panose="020B0600070205080204" pitchFamily="50" charset="-128"/>
              <a:ea typeface="ＭＳ Ｐゴシック" panose="020B0600070205080204" pitchFamily="50" charset="-128"/>
            </a:rPr>
            <a:t>614</a:t>
          </a:r>
          <a:r>
            <a:rPr kumimoji="1" lang="ja-JP" altLang="en-US" sz="105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050">
              <a:solidFill>
                <a:schemeClr val="tx1"/>
              </a:solidFill>
              <a:latin typeface="ＭＳ Ｐゴシック" panose="020B0600070205080204" pitchFamily="50" charset="-128"/>
              <a:ea typeface="ＭＳ Ｐゴシック" panose="020B0600070205080204" pitchFamily="50" charset="-128"/>
            </a:rPr>
            <a:t>25,348</a:t>
          </a:r>
          <a:r>
            <a:rPr kumimoji="1" lang="ja-JP" altLang="en-US" sz="1050">
              <a:solidFill>
                <a:schemeClr val="tx1"/>
              </a:solidFill>
              <a:latin typeface="ＭＳ Ｐゴシック" panose="020B0600070205080204" pitchFamily="50" charset="-128"/>
              <a:ea typeface="ＭＳ Ｐゴシック" panose="020B0600070205080204" pitchFamily="50" charset="-128"/>
            </a:rPr>
            <a:t>円だった。なお、依然として類似団体の中で最も低い値であり、これは、ごみ処理施設を単独運営ではなく一部事務組合で運営している影響が大きいと考えられる。労働費は雇用創造推進協議会負担金の減額などにより前年度比</a:t>
          </a:r>
          <a:r>
            <a:rPr kumimoji="1" lang="en-US" altLang="ja-JP" sz="1050">
              <a:solidFill>
                <a:schemeClr val="tx1"/>
              </a:solidFill>
              <a:latin typeface="ＭＳ Ｐゴシック" panose="020B0600070205080204" pitchFamily="50" charset="-128"/>
              <a:ea typeface="ＭＳ Ｐゴシック" panose="020B0600070205080204" pitchFamily="50" charset="-128"/>
            </a:rPr>
            <a:t>319</a:t>
          </a:r>
          <a:r>
            <a:rPr kumimoji="1" lang="ja-JP" altLang="en-US" sz="105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050">
              <a:solidFill>
                <a:schemeClr val="tx1"/>
              </a:solidFill>
              <a:latin typeface="ＭＳ Ｐゴシック" panose="020B0600070205080204" pitchFamily="50" charset="-128"/>
              <a:ea typeface="ＭＳ Ｐゴシック" panose="020B0600070205080204" pitchFamily="50" charset="-128"/>
            </a:rPr>
            <a:t>1,545</a:t>
          </a:r>
          <a:r>
            <a:rPr kumimoji="1" lang="ja-JP" altLang="en-US" sz="1050">
              <a:solidFill>
                <a:schemeClr val="tx1"/>
              </a:solidFill>
              <a:latin typeface="ＭＳ Ｐゴシック" panose="020B0600070205080204" pitchFamily="50" charset="-128"/>
              <a:ea typeface="ＭＳ Ｐゴシック" panose="020B0600070205080204" pitchFamily="50" charset="-128"/>
            </a:rPr>
            <a:t>円となり、類似団体平均を</a:t>
          </a:r>
          <a:r>
            <a:rPr kumimoji="1" lang="en-US" altLang="ja-JP" sz="1050">
              <a:solidFill>
                <a:schemeClr val="tx1"/>
              </a:solidFill>
              <a:latin typeface="ＭＳ Ｐゴシック" panose="020B0600070205080204" pitchFamily="50" charset="-128"/>
              <a:ea typeface="ＭＳ Ｐゴシック" panose="020B0600070205080204" pitchFamily="50" charset="-128"/>
            </a:rPr>
            <a:t>647</a:t>
          </a:r>
          <a:r>
            <a:rPr kumimoji="1" lang="ja-JP" altLang="en-US" sz="1050">
              <a:solidFill>
                <a:schemeClr val="tx1"/>
              </a:solidFill>
              <a:latin typeface="ＭＳ Ｐゴシック" panose="020B0600070205080204" pitchFamily="50" charset="-128"/>
              <a:ea typeface="ＭＳ Ｐゴシック" panose="020B0600070205080204" pitchFamily="50" charset="-128"/>
            </a:rPr>
            <a:t>円上回っている。農林水産業費は県営土地改良事業負担金や機構集積協力金が前年度より減額したことなどから、前年度比</a:t>
          </a:r>
          <a:r>
            <a:rPr kumimoji="1" lang="en-US" altLang="ja-JP" sz="1050">
              <a:solidFill>
                <a:schemeClr val="tx1"/>
              </a:solidFill>
              <a:latin typeface="ＭＳ Ｐゴシック" panose="020B0600070205080204" pitchFamily="50" charset="-128"/>
              <a:ea typeface="ＭＳ Ｐゴシック" panose="020B0600070205080204" pitchFamily="50" charset="-128"/>
            </a:rPr>
            <a:t>2,188</a:t>
          </a:r>
          <a:r>
            <a:rPr kumimoji="1" lang="ja-JP" altLang="en-US" sz="105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050">
              <a:solidFill>
                <a:schemeClr val="tx1"/>
              </a:solidFill>
              <a:latin typeface="ＭＳ Ｐゴシック" panose="020B0600070205080204" pitchFamily="50" charset="-128"/>
              <a:ea typeface="ＭＳ Ｐゴシック" panose="020B0600070205080204" pitchFamily="50" charset="-128"/>
            </a:rPr>
            <a:t>25,117</a:t>
          </a:r>
          <a:r>
            <a:rPr kumimoji="1" lang="ja-JP" altLang="en-US" sz="1050">
              <a:solidFill>
                <a:schemeClr val="tx1"/>
              </a:solidFill>
              <a:latin typeface="ＭＳ Ｐゴシック" panose="020B0600070205080204" pitchFamily="50" charset="-128"/>
              <a:ea typeface="ＭＳ Ｐゴシック" panose="020B0600070205080204" pitchFamily="50" charset="-128"/>
            </a:rPr>
            <a:t>円となり、類似団体平均を下回った。県営土地改良事業については今後事業が開始される地区が多数あるため、年度間で事業費にばらつきが出ないよう、できるだけ平準化して事業を進めていきたい。商工費はクアハウス碁点トイレ改修、道の駅むらやまトイレ・産直コーナー改修など余暇開発施設整備事業の増により、前年度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1,475</a:t>
          </a:r>
          <a:r>
            <a:rPr kumimoji="1" lang="ja-JP" altLang="en-US" sz="105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050">
              <a:solidFill>
                <a:schemeClr val="tx1"/>
              </a:solidFill>
              <a:latin typeface="ＭＳ Ｐゴシック" panose="020B0600070205080204" pitchFamily="50" charset="-128"/>
              <a:ea typeface="ＭＳ Ｐゴシック" panose="020B0600070205080204" pitchFamily="50" charset="-128"/>
            </a:rPr>
            <a:t>24,886</a:t>
          </a:r>
          <a:r>
            <a:rPr kumimoji="1" lang="ja-JP" altLang="en-US" sz="1050">
              <a:solidFill>
                <a:schemeClr val="tx1"/>
              </a:solidFill>
              <a:latin typeface="ＭＳ Ｐゴシック" panose="020B0600070205080204" pitchFamily="50" charset="-128"/>
              <a:ea typeface="ＭＳ Ｐゴシック" panose="020B0600070205080204" pitchFamily="50" charset="-128"/>
            </a:rPr>
            <a:t>円となった。市が所有し管理を委託している余暇活動施設は老朽化が進行し維持補修経費や改修経費が増加傾向にあるため、今後も類似団体平均を上回る水準で推移すると見込まれる。土木費は徳内大橋長寿命化事業の実施や、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27</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年度からの第</a:t>
          </a:r>
          <a:r>
            <a:rPr kumimoji="1" lang="en-US" altLang="ja-JP" sz="1050">
              <a:solidFill>
                <a:schemeClr val="tx1"/>
              </a:solidFill>
              <a:latin typeface="ＭＳ Ｐゴシック" panose="020B0600070205080204" pitchFamily="50" charset="-128"/>
              <a:ea typeface="ＭＳ Ｐゴシック" panose="020B0600070205080204" pitchFamily="50" charset="-128"/>
            </a:rPr>
            <a:t>5</a:t>
          </a:r>
          <a:r>
            <a:rPr kumimoji="1" lang="ja-JP" altLang="en-US" sz="1050">
              <a:solidFill>
                <a:schemeClr val="tx1"/>
              </a:solidFill>
              <a:latin typeface="ＭＳ Ｐゴシック" panose="020B0600070205080204" pitchFamily="50" charset="-128"/>
              <a:ea typeface="ＭＳ Ｐゴシック" panose="020B0600070205080204" pitchFamily="50" charset="-128"/>
            </a:rPr>
            <a:t>次村山市総合計画に基づいた村山駅東西エリアの開発や住宅団地造成に伴う道路整備により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4</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年連続で増加し、前年度比</a:t>
          </a:r>
          <a:r>
            <a:rPr kumimoji="1" lang="en-US" altLang="ja-JP" sz="1050">
              <a:solidFill>
                <a:schemeClr val="tx1"/>
              </a:solidFill>
              <a:latin typeface="ＭＳ Ｐゴシック" panose="020B0600070205080204" pitchFamily="50" charset="-128"/>
              <a:ea typeface="ＭＳ Ｐゴシック" panose="020B0600070205080204" pitchFamily="50" charset="-128"/>
            </a:rPr>
            <a:t>6,374</a:t>
          </a:r>
          <a:r>
            <a:rPr kumimoji="1" lang="ja-JP" altLang="en-US" sz="105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050">
              <a:solidFill>
                <a:schemeClr val="tx1"/>
              </a:solidFill>
              <a:latin typeface="ＭＳ Ｐゴシック" panose="020B0600070205080204" pitchFamily="50" charset="-128"/>
              <a:ea typeface="ＭＳ Ｐゴシック" panose="020B0600070205080204" pitchFamily="50" charset="-128"/>
            </a:rPr>
            <a:t>80,151</a:t>
          </a:r>
          <a:r>
            <a:rPr kumimoji="1" lang="ja-JP" altLang="en-US" sz="1050">
              <a:solidFill>
                <a:schemeClr val="tx1"/>
              </a:solidFill>
              <a:latin typeface="ＭＳ Ｐゴシック" panose="020B0600070205080204" pitchFamily="50" charset="-128"/>
              <a:ea typeface="ＭＳ Ｐゴシック" panose="020B0600070205080204" pitchFamily="50" charset="-128"/>
            </a:rPr>
            <a:t>円となった。令和</a:t>
          </a:r>
          <a:r>
            <a:rPr kumimoji="1" lang="en-US" altLang="ja-JP" sz="1050">
              <a:solidFill>
                <a:schemeClr val="tx1"/>
              </a:solidFill>
              <a:latin typeface="ＭＳ Ｐゴシック" panose="020B0600070205080204" pitchFamily="50" charset="-128"/>
              <a:ea typeface="ＭＳ Ｐゴシック" panose="020B0600070205080204" pitchFamily="50" charset="-128"/>
            </a:rPr>
            <a:t>6</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年度頃までこの傾向が続くと見込まれる。消防費は高規格救急車の更新などにより前年度より</a:t>
          </a:r>
          <a:r>
            <a:rPr kumimoji="1" lang="en-US" altLang="ja-JP" sz="1050">
              <a:solidFill>
                <a:schemeClr val="tx1"/>
              </a:solidFill>
              <a:latin typeface="ＭＳ Ｐゴシック" panose="020B0600070205080204" pitchFamily="50" charset="-128"/>
              <a:ea typeface="ＭＳ Ｐゴシック" panose="020B0600070205080204" pitchFamily="50" charset="-128"/>
            </a:rPr>
            <a:t>2,134</a:t>
          </a:r>
          <a:r>
            <a:rPr kumimoji="1" lang="ja-JP" altLang="en-US" sz="1050">
              <a:solidFill>
                <a:schemeClr val="tx1"/>
              </a:solidFill>
              <a:latin typeface="ＭＳ Ｐゴシック" panose="020B0600070205080204" pitchFamily="50" charset="-128"/>
              <a:ea typeface="ＭＳ Ｐゴシック" panose="020B0600070205080204" pitchFamily="50" charset="-128"/>
            </a:rPr>
            <a:t>円増加した。耐震性防火水槽の整備や更新時期を迎えた消防団車両も多数あるため平準化を図りながら整備していく。教育費は小中学校冷房設備整備事業の実施も行っているが、楯岡小学校改築事業や市民体育館改修事業の完了により前年度比</a:t>
          </a:r>
          <a:r>
            <a:rPr kumimoji="1" lang="en-US" altLang="ja-JP" sz="1050">
              <a:solidFill>
                <a:schemeClr val="tx1"/>
              </a:solidFill>
              <a:latin typeface="ＭＳ Ｐゴシック" panose="020B0600070205080204" pitchFamily="50" charset="-128"/>
              <a:ea typeface="ＭＳ Ｐゴシック" panose="020B0600070205080204" pitchFamily="50" charset="-128"/>
            </a:rPr>
            <a:t>20,636</a:t>
          </a:r>
          <a:r>
            <a:rPr kumimoji="1" lang="ja-JP" altLang="en-US" sz="105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050">
              <a:solidFill>
                <a:schemeClr val="tx1"/>
              </a:solidFill>
              <a:latin typeface="ＭＳ Ｐゴシック" panose="020B0600070205080204" pitchFamily="50" charset="-128"/>
              <a:ea typeface="ＭＳ Ｐゴシック" panose="020B0600070205080204" pitchFamily="50" charset="-128"/>
            </a:rPr>
            <a:t>58,843</a:t>
          </a:r>
          <a:r>
            <a:rPr kumimoji="1" lang="ja-JP" altLang="en-US" sz="1050">
              <a:solidFill>
                <a:schemeClr val="tx1"/>
              </a:solidFill>
              <a:latin typeface="ＭＳ Ｐゴシック" panose="020B0600070205080204" pitchFamily="50" charset="-128"/>
              <a:ea typeface="ＭＳ Ｐゴシック" panose="020B0600070205080204" pitchFamily="50" charset="-128"/>
            </a:rPr>
            <a:t>円となり、類似団体平均を下回った。引き続き、教育の充実に重点を置いた施策を展開しており、また、西郷小学校の長寿命化大規模改造事業も予定されている。公債費は定期償還分が前年度より減少し、</a:t>
          </a:r>
          <a:r>
            <a:rPr kumimoji="1" lang="en-US" altLang="ja-JP" sz="1050">
              <a:solidFill>
                <a:schemeClr val="tx1"/>
              </a:solidFill>
              <a:latin typeface="ＭＳ Ｐゴシック" panose="020B0600070205080204" pitchFamily="50" charset="-128"/>
              <a:ea typeface="ＭＳ Ｐゴシック" panose="020B0600070205080204" pitchFamily="50" charset="-128"/>
            </a:rPr>
            <a:t>5</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年連続で類似団体平均を下回った。今後も地方債の発行抑制に努めていく。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歳計剰余金処分による積立を除くと、財政調整基金への積立は利子収入分のみの状況が続いており、実質単年度収支の赤字が継続しているが、財政調整基金の取崩しにより実質収支は黒字となっている。</a:t>
          </a:r>
        </a:p>
        <a:p>
          <a:r>
            <a:rPr kumimoji="1" lang="ja-JP" altLang="en-US" sz="1200">
              <a:solidFill>
                <a:schemeClr val="tx1"/>
              </a:solidFill>
              <a:latin typeface="ＭＳ ゴシック" pitchFamily="49" charset="-128"/>
              <a:ea typeface="ＭＳ ゴシック" pitchFamily="49" charset="-128"/>
            </a:rPr>
            <a:t>　今後も財政調整基金の取崩しが必要な状況が続くと見込まれ、豪雪や災害への備えも必要となることから、財政調整基金残高維持のため、行財政改革プランに基づく人件費等の経費節減の取組みを続け、財政の健全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全会計黒字のため、連結実質赤字比率は算定されない。標準財政規模に対する黒字の比率は、公共下水道事業特別会計のみ前年度を下回ったが、水道事業会計、一般会計などで増えたため、全体で</a:t>
          </a:r>
          <a:r>
            <a:rPr kumimoji="1" lang="en-US" altLang="ja-JP" sz="1400">
              <a:solidFill>
                <a:schemeClr val="tx1"/>
              </a:solidFill>
              <a:latin typeface="ＭＳ ゴシック" pitchFamily="49" charset="-128"/>
              <a:ea typeface="ＭＳ ゴシック" pitchFamily="49" charset="-128"/>
            </a:rPr>
            <a:t>2.81</a:t>
          </a:r>
          <a:r>
            <a:rPr kumimoji="1" lang="ja-JP" altLang="en-US" sz="1400">
              <a:solidFill>
                <a:schemeClr val="tx1"/>
              </a:solidFill>
              <a:latin typeface="ＭＳ ゴシック" pitchFamily="49" charset="-128"/>
              <a:ea typeface="ＭＳ ゴシック" pitchFamily="49" charset="-128"/>
            </a:rPr>
            <a:t>ポイントの増加となった。</a:t>
          </a:r>
        </a:p>
        <a:p>
          <a:r>
            <a:rPr kumimoji="1" lang="ja-JP" altLang="en-US" sz="1400">
              <a:solidFill>
                <a:schemeClr val="tx1"/>
              </a:solidFill>
              <a:latin typeface="ＭＳ ゴシック" pitchFamily="49" charset="-128"/>
              <a:ea typeface="ＭＳ ゴシック" pitchFamily="49" charset="-128"/>
            </a:rPr>
            <a:t>　全会計黒字決算ではあるが、公共下水道事業特別会計や農業集落排水事業特別会計においては、公債費に対する一般会計からの繰出金の割合が大きく、一般会計の財政健全化に影響を与えることとなっている。両会計は令和</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年度から公営企業法適用の企業会計（下水道事業会計）に移行するため、今後は料金の見直しなど自己財源確保に努め、一般会計からの繰出金削減を図っていく必要がある。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13612336</v>
      </c>
      <c r="BO4" s="462"/>
      <c r="BP4" s="462"/>
      <c r="BQ4" s="462"/>
      <c r="BR4" s="462"/>
      <c r="BS4" s="462"/>
      <c r="BT4" s="462"/>
      <c r="BU4" s="463"/>
      <c r="BV4" s="461">
        <v>14028441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10.199999999999999</v>
      </c>
      <c r="CU4" s="646"/>
      <c r="CV4" s="646"/>
      <c r="CW4" s="646"/>
      <c r="CX4" s="646"/>
      <c r="CY4" s="646"/>
      <c r="CZ4" s="646"/>
      <c r="DA4" s="647"/>
      <c r="DB4" s="645">
        <v>9.5</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12848783</v>
      </c>
      <c r="BO5" s="467"/>
      <c r="BP5" s="467"/>
      <c r="BQ5" s="467"/>
      <c r="BR5" s="467"/>
      <c r="BS5" s="467"/>
      <c r="BT5" s="467"/>
      <c r="BU5" s="468"/>
      <c r="BV5" s="466">
        <v>13284141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93.9</v>
      </c>
      <c r="CU5" s="437"/>
      <c r="CV5" s="437"/>
      <c r="CW5" s="437"/>
      <c r="CX5" s="437"/>
      <c r="CY5" s="437"/>
      <c r="CZ5" s="437"/>
      <c r="DA5" s="438"/>
      <c r="DB5" s="436">
        <v>92.9</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763553</v>
      </c>
      <c r="BO6" s="467"/>
      <c r="BP6" s="467"/>
      <c r="BQ6" s="467"/>
      <c r="BR6" s="467"/>
      <c r="BS6" s="467"/>
      <c r="BT6" s="467"/>
      <c r="BU6" s="468"/>
      <c r="BV6" s="466">
        <v>744300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97.4</v>
      </c>
      <c r="CU6" s="620"/>
      <c r="CV6" s="620"/>
      <c r="CW6" s="620"/>
      <c r="CX6" s="620"/>
      <c r="CY6" s="620"/>
      <c r="CZ6" s="620"/>
      <c r="DA6" s="621"/>
      <c r="DB6" s="619">
        <v>97.5</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23330</v>
      </c>
      <c r="BO7" s="467"/>
      <c r="BP7" s="467"/>
      <c r="BQ7" s="467"/>
      <c r="BR7" s="467"/>
      <c r="BS7" s="467"/>
      <c r="BT7" s="467"/>
      <c r="BU7" s="468"/>
      <c r="BV7" s="466">
        <v>47748</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7254563</v>
      </c>
      <c r="CU7" s="467"/>
      <c r="CV7" s="467"/>
      <c r="CW7" s="467"/>
      <c r="CX7" s="467"/>
      <c r="CY7" s="467"/>
      <c r="CZ7" s="467"/>
      <c r="DA7" s="468"/>
      <c r="DB7" s="466">
        <v>7314166</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740223</v>
      </c>
      <c r="BO8" s="467"/>
      <c r="BP8" s="467"/>
      <c r="BQ8" s="467"/>
      <c r="BR8" s="467"/>
      <c r="BS8" s="467"/>
      <c r="BT8" s="467"/>
      <c r="BU8" s="468"/>
      <c r="BV8" s="466">
        <v>696552</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0.38</v>
      </c>
      <c r="CU8" s="580"/>
      <c r="CV8" s="580"/>
      <c r="CW8" s="580"/>
      <c r="CX8" s="580"/>
      <c r="CY8" s="580"/>
      <c r="CZ8" s="580"/>
      <c r="DA8" s="581"/>
      <c r="DB8" s="579">
        <v>0.37</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24684</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43671</v>
      </c>
      <c r="BO9" s="467"/>
      <c r="BP9" s="467"/>
      <c r="BQ9" s="467"/>
      <c r="BR9" s="467"/>
      <c r="BS9" s="467"/>
      <c r="BT9" s="467"/>
      <c r="BU9" s="468"/>
      <c r="BV9" s="466">
        <v>130779</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13.7</v>
      </c>
      <c r="CU9" s="437"/>
      <c r="CV9" s="437"/>
      <c r="CW9" s="437"/>
      <c r="CX9" s="437"/>
      <c r="CY9" s="437"/>
      <c r="CZ9" s="437"/>
      <c r="DA9" s="438"/>
      <c r="DB9" s="436">
        <v>15.1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120</v>
      </c>
      <c r="M10" s="440"/>
      <c r="N10" s="440"/>
      <c r="O10" s="440"/>
      <c r="P10" s="440"/>
      <c r="Q10" s="441"/>
      <c r="R10" s="442">
        <v>26811</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136</v>
      </c>
      <c r="BO10" s="467"/>
      <c r="BP10" s="467"/>
      <c r="BQ10" s="467"/>
      <c r="BR10" s="467"/>
      <c r="BS10" s="467"/>
      <c r="BT10" s="467"/>
      <c r="BU10" s="468"/>
      <c r="BV10" s="466">
        <v>165</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94</v>
      </c>
      <c r="AV11" s="524"/>
      <c r="AW11" s="524"/>
      <c r="AX11" s="524"/>
      <c r="AY11" s="446" t="s">
        <v>128</v>
      </c>
      <c r="AZ11" s="447"/>
      <c r="BA11" s="447"/>
      <c r="BB11" s="447"/>
      <c r="BC11" s="447"/>
      <c r="BD11" s="447"/>
      <c r="BE11" s="447"/>
      <c r="BF11" s="447"/>
      <c r="BG11" s="447"/>
      <c r="BH11" s="447"/>
      <c r="BI11" s="447"/>
      <c r="BJ11" s="447"/>
      <c r="BK11" s="447"/>
      <c r="BL11" s="447"/>
      <c r="BM11" s="448"/>
      <c r="BN11" s="466">
        <v>66084</v>
      </c>
      <c r="BO11" s="467"/>
      <c r="BP11" s="467"/>
      <c r="BQ11" s="467"/>
      <c r="BR11" s="467"/>
      <c r="BS11" s="467"/>
      <c r="BT11" s="467"/>
      <c r="BU11" s="468"/>
      <c r="BV11" s="466">
        <v>71462</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2">
      <c r="A12" s="187"/>
      <c r="B12" s="582" t="s">
        <v>131</v>
      </c>
      <c r="C12" s="583"/>
      <c r="D12" s="583"/>
      <c r="E12" s="583"/>
      <c r="F12" s="583"/>
      <c r="G12" s="583"/>
      <c r="H12" s="583"/>
      <c r="I12" s="583"/>
      <c r="J12" s="583"/>
      <c r="K12" s="584"/>
      <c r="L12" s="591" t="s">
        <v>132</v>
      </c>
      <c r="M12" s="592"/>
      <c r="N12" s="592"/>
      <c r="O12" s="592"/>
      <c r="P12" s="592"/>
      <c r="Q12" s="593"/>
      <c r="R12" s="594">
        <v>23664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380000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23486</v>
      </c>
      <c r="S13" s="570"/>
      <c r="T13" s="570"/>
      <c r="U13" s="570"/>
      <c r="V13" s="571"/>
      <c r="W13" s="557" t="s">
        <v>141</v>
      </c>
      <c r="X13" s="479"/>
      <c r="Y13" s="479"/>
      <c r="Z13" s="479"/>
      <c r="AA13" s="479"/>
      <c r="AB13" s="480"/>
      <c r="AC13" s="442">
        <v>1805</v>
      </c>
      <c r="AD13" s="443"/>
      <c r="AE13" s="443"/>
      <c r="AF13" s="443"/>
      <c r="AG13" s="444"/>
      <c r="AH13" s="442">
        <v>1995</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-290109</v>
      </c>
      <c r="BO13" s="467"/>
      <c r="BP13" s="467"/>
      <c r="BQ13" s="467"/>
      <c r="BR13" s="467"/>
      <c r="BS13" s="467"/>
      <c r="BT13" s="467"/>
      <c r="BU13" s="468"/>
      <c r="BV13" s="466">
        <v>-177594</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11</v>
      </c>
      <c r="CU13" s="437"/>
      <c r="CV13" s="437"/>
      <c r="CW13" s="437"/>
      <c r="CX13" s="437"/>
      <c r="CY13" s="437"/>
      <c r="CZ13" s="437"/>
      <c r="DA13" s="438"/>
      <c r="DB13" s="436">
        <v>11.9</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146</v>
      </c>
      <c r="M14" s="603"/>
      <c r="N14" s="603"/>
      <c r="O14" s="603"/>
      <c r="P14" s="603"/>
      <c r="Q14" s="604"/>
      <c r="R14" s="569">
        <v>24261</v>
      </c>
      <c r="S14" s="570"/>
      <c r="T14" s="570"/>
      <c r="U14" s="570"/>
      <c r="V14" s="571"/>
      <c r="W14" s="572"/>
      <c r="X14" s="482"/>
      <c r="Y14" s="482"/>
      <c r="Z14" s="482"/>
      <c r="AA14" s="482"/>
      <c r="AB14" s="483"/>
      <c r="AC14" s="562">
        <v>14.4</v>
      </c>
      <c r="AD14" s="563"/>
      <c r="AE14" s="563"/>
      <c r="AF14" s="563"/>
      <c r="AG14" s="564"/>
      <c r="AH14" s="562">
        <v>15.2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108.1</v>
      </c>
      <c r="CU14" s="574"/>
      <c r="CV14" s="574"/>
      <c r="CW14" s="574"/>
      <c r="CX14" s="574"/>
      <c r="CY14" s="574"/>
      <c r="CZ14" s="574"/>
      <c r="DA14" s="575"/>
      <c r="DB14" s="573">
        <v>105.1</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148</v>
      </c>
      <c r="N15" s="567"/>
      <c r="O15" s="567"/>
      <c r="P15" s="567"/>
      <c r="Q15" s="568"/>
      <c r="R15" s="569">
        <v>24068</v>
      </c>
      <c r="S15" s="570"/>
      <c r="T15" s="570"/>
      <c r="U15" s="570"/>
      <c r="V15" s="571"/>
      <c r="W15" s="557" t="s">
        <v>149</v>
      </c>
      <c r="X15" s="479"/>
      <c r="Y15" s="479"/>
      <c r="Z15" s="479"/>
      <c r="AA15" s="479"/>
      <c r="AB15" s="480"/>
      <c r="AC15" s="442">
        <v>4653</v>
      </c>
      <c r="AD15" s="443"/>
      <c r="AE15" s="443"/>
      <c r="AF15" s="443"/>
      <c r="AG15" s="444"/>
      <c r="AH15" s="442">
        <v>4814</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2485027</v>
      </c>
      <c r="BO15" s="462"/>
      <c r="BP15" s="462"/>
      <c r="BQ15" s="462"/>
      <c r="BR15" s="462"/>
      <c r="BS15" s="462"/>
      <c r="BT15" s="462"/>
      <c r="BU15" s="463"/>
      <c r="BV15" s="461">
        <v>2324108</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37.200000000000003</v>
      </c>
      <c r="AD16" s="563"/>
      <c r="AE16" s="563"/>
      <c r="AF16" s="563"/>
      <c r="AG16" s="564"/>
      <c r="AH16" s="562">
        <v>36.799999999999997</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6346558</v>
      </c>
      <c r="BO16" s="467"/>
      <c r="BP16" s="467"/>
      <c r="BQ16" s="467"/>
      <c r="BR16" s="467"/>
      <c r="BS16" s="467"/>
      <c r="BT16" s="467"/>
      <c r="BU16" s="468"/>
      <c r="BV16" s="466">
        <v>6367091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6058</v>
      </c>
      <c r="AD17" s="443"/>
      <c r="AE17" s="443"/>
      <c r="AF17" s="443"/>
      <c r="AG17" s="444"/>
      <c r="AH17" s="442">
        <v>6286</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3140322</v>
      </c>
      <c r="BO17" s="467"/>
      <c r="BP17" s="467"/>
      <c r="BQ17" s="467"/>
      <c r="BR17" s="467"/>
      <c r="BS17" s="467"/>
      <c r="BT17" s="467"/>
      <c r="BU17" s="468"/>
      <c r="BV17" s="466">
        <v>2923215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159</v>
      </c>
      <c r="C18" s="529"/>
      <c r="D18" s="529"/>
      <c r="E18" s="530"/>
      <c r="F18" s="530"/>
      <c r="G18" s="530"/>
      <c r="H18" s="530"/>
      <c r="I18" s="530"/>
      <c r="J18" s="530"/>
      <c r="K18" s="530"/>
      <c r="L18" s="531">
        <v>196.98</v>
      </c>
      <c r="M18" s="531"/>
      <c r="N18" s="531"/>
      <c r="O18" s="531"/>
      <c r="P18" s="531"/>
      <c r="Q18" s="531"/>
      <c r="R18" s="532"/>
      <c r="S18" s="532"/>
      <c r="T18" s="532"/>
      <c r="U18" s="532"/>
      <c r="V18" s="533"/>
      <c r="W18" s="547"/>
      <c r="X18" s="548"/>
      <c r="Y18" s="548"/>
      <c r="Z18" s="548"/>
      <c r="AA18" s="548"/>
      <c r="AB18" s="558"/>
      <c r="AC18" s="430">
        <v>48.4</v>
      </c>
      <c r="AD18" s="431"/>
      <c r="AE18" s="431"/>
      <c r="AF18" s="431"/>
      <c r="AG18" s="534"/>
      <c r="AH18" s="430">
        <v>48</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6724734</v>
      </c>
      <c r="BO18" s="467"/>
      <c r="BP18" s="467"/>
      <c r="BQ18" s="467"/>
      <c r="BR18" s="467"/>
      <c r="BS18" s="467"/>
      <c r="BT18" s="467"/>
      <c r="BU18" s="468"/>
      <c r="BV18" s="466">
        <v>6893283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161</v>
      </c>
      <c r="C19" s="529"/>
      <c r="D19" s="529"/>
      <c r="E19" s="530"/>
      <c r="F19" s="530"/>
      <c r="G19" s="530"/>
      <c r="H19" s="530"/>
      <c r="I19" s="530"/>
      <c r="J19" s="530"/>
      <c r="K19" s="530"/>
      <c r="L19" s="536">
        <v>125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9323439</v>
      </c>
      <c r="BO19" s="467"/>
      <c r="BP19" s="467"/>
      <c r="BQ19" s="467"/>
      <c r="BR19" s="467"/>
      <c r="BS19" s="467"/>
      <c r="BT19" s="467"/>
      <c r="BU19" s="468"/>
      <c r="BV19" s="466">
        <v>9424546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163</v>
      </c>
      <c r="C20" s="529"/>
      <c r="D20" s="529"/>
      <c r="E20" s="530"/>
      <c r="F20" s="530"/>
      <c r="G20" s="530"/>
      <c r="H20" s="530"/>
      <c r="I20" s="530"/>
      <c r="J20" s="530"/>
      <c r="K20" s="530"/>
      <c r="L20" s="536">
        <v>7713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13886648</v>
      </c>
      <c r="BO23" s="467"/>
      <c r="BP23" s="467"/>
      <c r="BQ23" s="467"/>
      <c r="BR23" s="467"/>
      <c r="BS23" s="467"/>
      <c r="BT23" s="467"/>
      <c r="BU23" s="468"/>
      <c r="BV23" s="466">
        <v>13918814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172</v>
      </c>
      <c r="F24" s="440"/>
      <c r="G24" s="440"/>
      <c r="H24" s="440"/>
      <c r="I24" s="440"/>
      <c r="J24" s="440"/>
      <c r="K24" s="441"/>
      <c r="L24" s="442">
        <v>1</v>
      </c>
      <c r="M24" s="443"/>
      <c r="N24" s="443"/>
      <c r="O24" s="443"/>
      <c r="P24" s="444"/>
      <c r="Q24" s="442">
        <v>9200</v>
      </c>
      <c r="R24" s="443"/>
      <c r="S24" s="443"/>
      <c r="T24" s="443"/>
      <c r="U24" s="443"/>
      <c r="V24" s="444"/>
      <c r="W24" s="508"/>
      <c r="X24" s="499"/>
      <c r="Y24" s="500"/>
      <c r="Z24" s="439" t="s">
        <v>173</v>
      </c>
      <c r="AA24" s="440"/>
      <c r="AB24" s="440"/>
      <c r="AC24" s="440"/>
      <c r="AD24" s="440"/>
      <c r="AE24" s="440"/>
      <c r="AF24" s="440"/>
      <c r="AG24" s="441"/>
      <c r="AH24" s="442">
        <v>236</v>
      </c>
      <c r="AI24" s="443"/>
      <c r="AJ24" s="443"/>
      <c r="AK24" s="443"/>
      <c r="AL24" s="444"/>
      <c r="AM24" s="442">
        <v>758268</v>
      </c>
      <c r="AN24" s="443"/>
      <c r="AO24" s="443"/>
      <c r="AP24" s="443"/>
      <c r="AQ24" s="443"/>
      <c r="AR24" s="444"/>
      <c r="AS24" s="442">
        <v>3213</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11865774</v>
      </c>
      <c r="BO24" s="467"/>
      <c r="BP24" s="467"/>
      <c r="BQ24" s="467"/>
      <c r="BR24" s="467"/>
      <c r="BS24" s="467"/>
      <c r="BT24" s="467"/>
      <c r="BU24" s="468"/>
      <c r="BV24" s="466">
        <v>11697588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175</v>
      </c>
      <c r="F25" s="440"/>
      <c r="G25" s="440"/>
      <c r="H25" s="440"/>
      <c r="I25" s="440"/>
      <c r="J25" s="440"/>
      <c r="K25" s="441"/>
      <c r="L25" s="442">
        <v>1</v>
      </c>
      <c r="M25" s="443"/>
      <c r="N25" s="443"/>
      <c r="O25" s="443"/>
      <c r="P25" s="444"/>
      <c r="Q25" s="442">
        <v>6900</v>
      </c>
      <c r="R25" s="443"/>
      <c r="S25" s="443"/>
      <c r="T25" s="443"/>
      <c r="U25" s="443"/>
      <c r="V25" s="444"/>
      <c r="W25" s="508"/>
      <c r="X25" s="499"/>
      <c r="Y25" s="500"/>
      <c r="Z25" s="439" t="s">
        <v>176</v>
      </c>
      <c r="AA25" s="440"/>
      <c r="AB25" s="440"/>
      <c r="AC25" s="440"/>
      <c r="AD25" s="440"/>
      <c r="AE25" s="440"/>
      <c r="AF25" s="440"/>
      <c r="AG25" s="441"/>
      <c r="AH25" s="442">
        <v>44</v>
      </c>
      <c r="AI25" s="443"/>
      <c r="AJ25" s="443"/>
      <c r="AK25" s="443"/>
      <c r="AL25" s="444"/>
      <c r="AM25" s="442">
        <v>127776</v>
      </c>
      <c r="AN25" s="443"/>
      <c r="AO25" s="443"/>
      <c r="AP25" s="443"/>
      <c r="AQ25" s="443"/>
      <c r="AR25" s="444"/>
      <c r="AS25" s="442">
        <v>2904</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1192235</v>
      </c>
      <c r="BO25" s="462"/>
      <c r="BP25" s="462"/>
      <c r="BQ25" s="462"/>
      <c r="BR25" s="462"/>
      <c r="BS25" s="462"/>
      <c r="BT25" s="462"/>
      <c r="BU25" s="463"/>
      <c r="BV25" s="461">
        <v>793808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178</v>
      </c>
      <c r="F26" s="440"/>
      <c r="G26" s="440"/>
      <c r="H26" s="440"/>
      <c r="I26" s="440"/>
      <c r="J26" s="440"/>
      <c r="K26" s="441"/>
      <c r="L26" s="442">
        <v>1</v>
      </c>
      <c r="M26" s="443"/>
      <c r="N26" s="443"/>
      <c r="O26" s="443"/>
      <c r="P26" s="444"/>
      <c r="Q26" s="442">
        <v>5600</v>
      </c>
      <c r="R26" s="443"/>
      <c r="S26" s="443"/>
      <c r="T26" s="443"/>
      <c r="U26" s="443"/>
      <c r="V26" s="444"/>
      <c r="W26" s="508"/>
      <c r="X26" s="499"/>
      <c r="Y26" s="500"/>
      <c r="Z26" s="439" t="s">
        <v>179</v>
      </c>
      <c r="AA26" s="521"/>
      <c r="AB26" s="521"/>
      <c r="AC26" s="521"/>
      <c r="AD26" s="521"/>
      <c r="AE26" s="521"/>
      <c r="AF26" s="521"/>
      <c r="AG26" s="522"/>
      <c r="AH26" s="442">
        <v>14</v>
      </c>
      <c r="AI26" s="443"/>
      <c r="AJ26" s="443"/>
      <c r="AK26" s="443"/>
      <c r="AL26" s="444"/>
      <c r="AM26" s="442">
        <v>44436</v>
      </c>
      <c r="AN26" s="443"/>
      <c r="AO26" s="443"/>
      <c r="AP26" s="443"/>
      <c r="AQ26" s="443"/>
      <c r="AR26" s="444"/>
      <c r="AS26" s="442">
        <v>3174</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181</v>
      </c>
      <c r="F27" s="440"/>
      <c r="G27" s="440"/>
      <c r="H27" s="440"/>
      <c r="I27" s="440"/>
      <c r="J27" s="440"/>
      <c r="K27" s="441"/>
      <c r="L27" s="442">
        <v>1</v>
      </c>
      <c r="M27" s="443"/>
      <c r="N27" s="443"/>
      <c r="O27" s="443"/>
      <c r="P27" s="444"/>
      <c r="Q27" s="442">
        <v>4350</v>
      </c>
      <c r="R27" s="443"/>
      <c r="S27" s="443"/>
      <c r="T27" s="443"/>
      <c r="U27" s="443"/>
      <c r="V27" s="444"/>
      <c r="W27" s="508"/>
      <c r="X27" s="499"/>
      <c r="Y27" s="500"/>
      <c r="Z27" s="439" t="s">
        <v>182</v>
      </c>
      <c r="AA27" s="440"/>
      <c r="AB27" s="440"/>
      <c r="AC27" s="440"/>
      <c r="AD27" s="440"/>
      <c r="AE27" s="440"/>
      <c r="AF27" s="440"/>
      <c r="AG27" s="441"/>
      <c r="AH27" s="442">
        <v>2</v>
      </c>
      <c r="AI27" s="443"/>
      <c r="AJ27" s="443"/>
      <c r="AK27" s="443"/>
      <c r="AL27" s="444"/>
      <c r="AM27" s="442" t="s">
        <v>183</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164017</v>
      </c>
      <c r="BO27" s="470"/>
      <c r="BP27" s="470"/>
      <c r="BQ27" s="470"/>
      <c r="BR27" s="470"/>
      <c r="BS27" s="470"/>
      <c r="BT27" s="470"/>
      <c r="BU27" s="471"/>
      <c r="BV27" s="469">
        <v>163994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186</v>
      </c>
      <c r="F28" s="440"/>
      <c r="G28" s="440"/>
      <c r="H28" s="440"/>
      <c r="I28" s="440"/>
      <c r="J28" s="440"/>
      <c r="K28" s="441"/>
      <c r="L28" s="442">
        <v>1</v>
      </c>
      <c r="M28" s="443"/>
      <c r="N28" s="443"/>
      <c r="O28" s="443"/>
      <c r="P28" s="444"/>
      <c r="Q28" s="442">
        <v>3850</v>
      </c>
      <c r="R28" s="443"/>
      <c r="S28" s="443"/>
      <c r="T28" s="443"/>
      <c r="U28" s="443"/>
      <c r="V28" s="444"/>
      <c r="W28" s="508"/>
      <c r="X28" s="499"/>
      <c r="Y28" s="500"/>
      <c r="Z28" s="439" t="s">
        <v>187</v>
      </c>
      <c r="AA28" s="440"/>
      <c r="AB28" s="440"/>
      <c r="AC28" s="440"/>
      <c r="AD28" s="440"/>
      <c r="AE28" s="440"/>
      <c r="AF28" s="440"/>
      <c r="AG28" s="441"/>
      <c r="AH28" s="442" t="s">
        <v>188</v>
      </c>
      <c r="AI28" s="443"/>
      <c r="AJ28" s="443"/>
      <c r="AK28" s="443"/>
      <c r="AL28" s="444"/>
      <c r="AM28" s="442" t="s">
        <v>189</v>
      </c>
      <c r="AN28" s="443"/>
      <c r="AO28" s="443"/>
      <c r="AP28" s="443"/>
      <c r="AQ28" s="443"/>
      <c r="AR28" s="444"/>
      <c r="AS28" s="442" t="s">
        <v>188</v>
      </c>
      <c r="AT28" s="443"/>
      <c r="AU28" s="443"/>
      <c r="AV28" s="443"/>
      <c r="AW28" s="443"/>
      <c r="AX28" s="445"/>
      <c r="AY28" s="449" t="s">
        <v>190</v>
      </c>
      <c r="AZ28" s="450"/>
      <c r="BA28" s="450"/>
      <c r="BB28" s="451"/>
      <c r="BC28" s="458" t="s">
        <v>48</v>
      </c>
      <c r="BD28" s="459"/>
      <c r="BE28" s="459"/>
      <c r="BF28" s="459"/>
      <c r="BG28" s="459"/>
      <c r="BH28" s="459"/>
      <c r="BI28" s="459"/>
      <c r="BJ28" s="459"/>
      <c r="BK28" s="459"/>
      <c r="BL28" s="459"/>
      <c r="BM28" s="460"/>
      <c r="BN28" s="461">
        <v>749952</v>
      </c>
      <c r="BO28" s="462"/>
      <c r="BP28" s="462"/>
      <c r="BQ28" s="462"/>
      <c r="BR28" s="462"/>
      <c r="BS28" s="462"/>
      <c r="BT28" s="462"/>
      <c r="BU28" s="463"/>
      <c r="BV28" s="461">
        <v>879816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191</v>
      </c>
      <c r="F29" s="440"/>
      <c r="G29" s="440"/>
      <c r="H29" s="440"/>
      <c r="I29" s="440"/>
      <c r="J29" s="440"/>
      <c r="K29" s="441"/>
      <c r="L29" s="442">
        <v>16</v>
      </c>
      <c r="M29" s="443"/>
      <c r="N29" s="443"/>
      <c r="O29" s="443"/>
      <c r="P29" s="444"/>
      <c r="Q29" s="442">
        <v>3600</v>
      </c>
      <c r="R29" s="443"/>
      <c r="S29" s="443"/>
      <c r="T29" s="443"/>
      <c r="U29" s="443"/>
      <c r="V29" s="444"/>
      <c r="W29" s="509"/>
      <c r="X29" s="510"/>
      <c r="Y29" s="511"/>
      <c r="Z29" s="439" t="s">
        <v>192</v>
      </c>
      <c r="AA29" s="440"/>
      <c r="AB29" s="440"/>
      <c r="AC29" s="440"/>
      <c r="AD29" s="440"/>
      <c r="AE29" s="440"/>
      <c r="AF29" s="440"/>
      <c r="AG29" s="441"/>
      <c r="AH29" s="442">
        <v>238</v>
      </c>
      <c r="AI29" s="443"/>
      <c r="AJ29" s="443"/>
      <c r="AK29" s="443"/>
      <c r="AL29" s="444"/>
      <c r="AM29" s="442">
        <v>766028</v>
      </c>
      <c r="AN29" s="443"/>
      <c r="AO29" s="443"/>
      <c r="AP29" s="443"/>
      <c r="AQ29" s="443"/>
      <c r="AR29" s="444"/>
      <c r="AS29" s="442">
        <v>3219</v>
      </c>
      <c r="AT29" s="443"/>
      <c r="AU29" s="443"/>
      <c r="AV29" s="443"/>
      <c r="AW29" s="443"/>
      <c r="AX29" s="445"/>
      <c r="AY29" s="452"/>
      <c r="AZ29" s="453"/>
      <c r="BA29" s="453"/>
      <c r="BB29" s="454"/>
      <c r="BC29" s="446" t="s">
        <v>193</v>
      </c>
      <c r="BD29" s="447"/>
      <c r="BE29" s="447"/>
      <c r="BF29" s="447"/>
      <c r="BG29" s="447"/>
      <c r="BH29" s="447"/>
      <c r="BI29" s="447"/>
      <c r="BJ29" s="447"/>
      <c r="BK29" s="447"/>
      <c r="BL29" s="447"/>
      <c r="BM29" s="448"/>
      <c r="BN29" s="466">
        <v>100567</v>
      </c>
      <c r="BO29" s="467"/>
      <c r="BP29" s="467"/>
      <c r="BQ29" s="467"/>
      <c r="BR29" s="467"/>
      <c r="BS29" s="467"/>
      <c r="BT29" s="467"/>
      <c r="BU29" s="468"/>
      <c r="BV29" s="466">
        <v>89422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194</v>
      </c>
      <c r="X30" s="519"/>
      <c r="Y30" s="519"/>
      <c r="Z30" s="519"/>
      <c r="AA30" s="519"/>
      <c r="AB30" s="519"/>
      <c r="AC30" s="519"/>
      <c r="AD30" s="519"/>
      <c r="AE30" s="519"/>
      <c r="AF30" s="519"/>
      <c r="AG30" s="520"/>
      <c r="AH30" s="430">
        <v>98.7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672058</v>
      </c>
      <c r="BO30" s="470"/>
      <c r="BP30" s="470"/>
      <c r="BQ30" s="470"/>
      <c r="BR30" s="470"/>
      <c r="BS30" s="470"/>
      <c r="BT30" s="470"/>
      <c r="BU30" s="471"/>
      <c r="BV30" s="469">
        <v>724227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201</v>
      </c>
      <c r="D33" s="429"/>
      <c r="E33" s="428" t="s">
        <v>202</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208</v>
      </c>
      <c r="CP33" s="429"/>
      <c r="CQ33" s="428" t="s">
        <v>209</v>
      </c>
      <c r="CR33" s="428"/>
      <c r="CS33" s="428"/>
      <c r="CT33" s="428"/>
      <c r="CU33" s="428"/>
      <c r="CV33" s="428"/>
      <c r="CW33" s="428"/>
      <c r="CX33" s="428"/>
      <c r="CY33" s="428"/>
      <c r="CZ33" s="428"/>
      <c r="DA33" s="428"/>
      <c r="DB33" s="428"/>
      <c r="DC33" s="428"/>
      <c r="DD33" s="428"/>
      <c r="DE33" s="428"/>
      <c r="DF33" s="216"/>
      <c r="DG33" s="427" t="s">
        <v>210</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村山市国民健康保険事業特別会計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村山市水道事業会計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村山市公共下水道事業特別会計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北村山広域行政事務組合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村山市余暇開発公社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村山市土地区画整理事業特別会計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村山市介護保険事業特別会計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村山市農業集落排水事業特別会計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東根市外二市一町共立衛生処理組合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村山市スポーツ協会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村山市後期高齢者医療事業特別会計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山形県消防補償等組合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村山市土地開発公社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山形県自治会館管理組合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河北町ほか２市広域斎場事務組合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山形県後期高齢者医療広域連合（普通会計分）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山形県後期高齢者医療広域連合（事業会計分）</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北村山公立病院組合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山形県市町村職員退職手当組合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215</v>
      </c>
    </row>
    <row r="50" spans="5:5" x14ac:dyDescent="0.2">
      <c r="E50" s="188" t="s">
        <v>216</v>
      </c>
    </row>
    <row r="51" spans="5:5" x14ac:dyDescent="0.2">
      <c r="E51" s="188" t="s">
        <v>217</v>
      </c>
    </row>
    <row r="52" spans="5:5" x14ac:dyDescent="0.2">
      <c r="E52" s="188" t="s">
        <v>218</v>
      </c>
    </row>
    <row r="53" spans="5:5" x14ac:dyDescent="0.2"/>
    <row r="54" spans="5:5" x14ac:dyDescent="0.2"/>
    <row r="55" spans="5:5" x14ac:dyDescent="0.2"/>
    <row r="56" spans="5:5" x14ac:dyDescent="0.2"/>
  </sheetData>
  <sheetProtection algorithmName="SHA-512" hashValue="Ri2Ub1oktn/zGC3jgwcvTmlo6E/pwYKqz2qcmHnyW323/Ufq0D4FLtKG4WSK5JPnjSAt1K/uYfDqbW/Ruas6pw==" saltValue="8cpsdmpCMEckPPfpQanC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8" t="s">
        <v>571</v>
      </c>
      <c r="D34" s="1248"/>
      <c r="E34" s="1249"/>
      <c r="F34" s="32">
        <v>16.52</v>
      </c>
      <c r="G34" s="33">
        <v>18.059999999999999</v>
      </c>
      <c r="H34" s="33">
        <v>18.53</v>
      </c>
      <c r="I34" s="33">
        <v>19.309999999999999</v>
      </c>
      <c r="J34" s="34">
        <v>21.05</v>
      </c>
      <c r="K34" s="22"/>
      <c r="L34" s="22"/>
      <c r="M34" s="22"/>
      <c r="N34" s="22"/>
      <c r="O34" s="22"/>
      <c r="P34" s="22"/>
    </row>
    <row r="35" spans="1:16" ht="39" customHeight="1" x14ac:dyDescent="0.2">
      <c r="A35" s="22"/>
      <c r="B35" s="35"/>
      <c r="C35" s="1242" t="s">
        <v>572</v>
      </c>
      <c r="D35" s="1243"/>
      <c r="E35" s="1244"/>
      <c r="F35" s="36">
        <v>11.94</v>
      </c>
      <c r="G35" s="37">
        <v>10.57</v>
      </c>
      <c r="H35" s="37">
        <v>7.85</v>
      </c>
      <c r="I35" s="37">
        <v>9.52</v>
      </c>
      <c r="J35" s="38">
        <v>10.199999999999999</v>
      </c>
      <c r="K35" s="22"/>
      <c r="L35" s="22"/>
      <c r="M35" s="22"/>
      <c r="N35" s="22"/>
      <c r="O35" s="22"/>
      <c r="P35" s="22"/>
    </row>
    <row r="36" spans="1:16" ht="39" customHeight="1" x14ac:dyDescent="0.2">
      <c r="A36" s="22"/>
      <c r="B36" s="35"/>
      <c r="C36" s="1242" t="s">
        <v>573</v>
      </c>
      <c r="D36" s="1243"/>
      <c r="E36" s="1244"/>
      <c r="F36" s="36">
        <v>0.88</v>
      </c>
      <c r="G36" s="37">
        <v>1.76</v>
      </c>
      <c r="H36" s="37">
        <v>2.64</v>
      </c>
      <c r="I36" s="37">
        <v>0.96</v>
      </c>
      <c r="J36" s="38">
        <v>1.23</v>
      </c>
      <c r="K36" s="22"/>
      <c r="L36" s="22"/>
      <c r="M36" s="22"/>
      <c r="N36" s="22"/>
      <c r="O36" s="22"/>
      <c r="P36" s="22"/>
    </row>
    <row r="37" spans="1:16" ht="39" customHeight="1" x14ac:dyDescent="0.2">
      <c r="A37" s="22"/>
      <c r="B37" s="35"/>
      <c r="C37" s="1242" t="s">
        <v>574</v>
      </c>
      <c r="D37" s="1243"/>
      <c r="E37" s="1244"/>
      <c r="F37" s="36">
        <v>0.61</v>
      </c>
      <c r="G37" s="37">
        <v>1.02</v>
      </c>
      <c r="H37" s="37">
        <v>0.22</v>
      </c>
      <c r="I37" s="37">
        <v>0.48</v>
      </c>
      <c r="J37" s="38">
        <v>0.62</v>
      </c>
      <c r="K37" s="22"/>
      <c r="L37" s="22"/>
      <c r="M37" s="22"/>
      <c r="N37" s="22"/>
      <c r="O37" s="22"/>
      <c r="P37" s="22"/>
    </row>
    <row r="38" spans="1:16" ht="39" customHeight="1" x14ac:dyDescent="0.2">
      <c r="A38" s="22"/>
      <c r="B38" s="35"/>
      <c r="C38" s="1242" t="s">
        <v>575</v>
      </c>
      <c r="D38" s="1243"/>
      <c r="E38" s="1244"/>
      <c r="F38" s="36">
        <v>0.02</v>
      </c>
      <c r="G38" s="37">
        <v>0.05</v>
      </c>
      <c r="H38" s="37">
        <v>0.03</v>
      </c>
      <c r="I38" s="37">
        <v>0.03</v>
      </c>
      <c r="J38" s="38">
        <v>0.08</v>
      </c>
      <c r="K38" s="22"/>
      <c r="L38" s="22"/>
      <c r="M38" s="22"/>
      <c r="N38" s="22"/>
      <c r="O38" s="22"/>
      <c r="P38" s="22"/>
    </row>
    <row r="39" spans="1:16" ht="39" customHeight="1" x14ac:dyDescent="0.2">
      <c r="A39" s="22"/>
      <c r="B39" s="35"/>
      <c r="C39" s="1242" t="s">
        <v>576</v>
      </c>
      <c r="D39" s="1243"/>
      <c r="E39" s="1244"/>
      <c r="F39" s="36">
        <v>0.12</v>
      </c>
      <c r="G39" s="37">
        <v>0.12</v>
      </c>
      <c r="H39" s="37">
        <v>0.13</v>
      </c>
      <c r="I39" s="37">
        <v>0.14000000000000001</v>
      </c>
      <c r="J39" s="38">
        <v>0.06</v>
      </c>
      <c r="K39" s="22"/>
      <c r="L39" s="22"/>
      <c r="M39" s="22"/>
      <c r="N39" s="22"/>
      <c r="O39" s="22"/>
      <c r="P39" s="22"/>
    </row>
    <row r="40" spans="1:16" ht="39" customHeight="1" x14ac:dyDescent="0.2">
      <c r="A40" s="22"/>
      <c r="B40" s="35"/>
      <c r="C40" s="1242" t="s">
        <v>577</v>
      </c>
      <c r="D40" s="1243"/>
      <c r="E40" s="1244"/>
      <c r="F40" s="36">
        <v>0.04</v>
      </c>
      <c r="G40" s="37">
        <v>0.03</v>
      </c>
      <c r="H40" s="37">
        <v>0.02</v>
      </c>
      <c r="I40" s="37">
        <v>0.04</v>
      </c>
      <c r="J40" s="38">
        <v>0.05</v>
      </c>
      <c r="K40" s="22"/>
      <c r="L40" s="22"/>
      <c r="M40" s="22"/>
      <c r="N40" s="22"/>
      <c r="O40" s="22"/>
      <c r="P40" s="22"/>
    </row>
    <row r="41" spans="1:16" ht="39" customHeight="1" x14ac:dyDescent="0.2">
      <c r="A41" s="22"/>
      <c r="B41" s="35"/>
      <c r="C41" s="1242" t="s">
        <v>578</v>
      </c>
      <c r="D41" s="1243"/>
      <c r="E41" s="1244"/>
      <c r="F41" s="36">
        <v>0</v>
      </c>
      <c r="G41" s="37">
        <v>0</v>
      </c>
      <c r="H41" s="37">
        <v>0</v>
      </c>
      <c r="I41" s="37">
        <v>0</v>
      </c>
      <c r="J41" s="38">
        <v>0</v>
      </c>
      <c r="K41" s="22"/>
      <c r="L41" s="22"/>
      <c r="M41" s="22"/>
      <c r="N41" s="22"/>
      <c r="O41" s="22"/>
      <c r="P41" s="22"/>
    </row>
    <row r="42" spans="1:16" ht="39" customHeight="1" x14ac:dyDescent="0.2">
      <c r="A42" s="22"/>
      <c r="B42" s="39"/>
      <c r="C42" s="1242" t="s">
        <v>579</v>
      </c>
      <c r="D42" s="1243"/>
      <c r="E42" s="1244"/>
      <c r="F42" s="36" t="s">
        <v>520</v>
      </c>
      <c r="G42" s="37" t="s">
        <v>520</v>
      </c>
      <c r="H42" s="37" t="s">
        <v>520</v>
      </c>
      <c r="I42" s="37" t="s">
        <v>520</v>
      </c>
      <c r="J42" s="38" t="s">
        <v>520</v>
      </c>
      <c r="K42" s="22"/>
      <c r="L42" s="22"/>
      <c r="M42" s="22"/>
      <c r="N42" s="22"/>
      <c r="O42" s="22"/>
      <c r="P42" s="22"/>
    </row>
    <row r="43" spans="1:16" ht="39" customHeight="1" thickBot="1" x14ac:dyDescent="0.25">
      <c r="A43" s="22"/>
      <c r="B43" s="40"/>
      <c r="C43" s="1245" t="s">
        <v>580</v>
      </c>
      <c r="D43" s="1246"/>
      <c r="E43" s="1247"/>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BfACwHzWKjfZ+MSovZpoK4H/Ier6J/uU4ECxXDTHdDYvr0+OtB6L56ZNay9nu5vUqFu7UU2uQwI5WUscehbkw==" saltValue="sUQeJ0U4ndY/m4FeQrIv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1631</v>
      </c>
      <c r="L45" s="60">
        <v>1542</v>
      </c>
      <c r="M45" s="60">
        <v>1508</v>
      </c>
      <c r="N45" s="60">
        <v>1460</v>
      </c>
      <c r="O45" s="61">
        <v>1290</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2">
      <c r="A48" s="48"/>
      <c r="B48" s="1270"/>
      <c r="C48" s="1271"/>
      <c r="D48" s="62"/>
      <c r="E48" s="1252" t="s">
        <v>15</v>
      </c>
      <c r="F48" s="1252"/>
      <c r="G48" s="1252"/>
      <c r="H48" s="1252"/>
      <c r="I48" s="1252"/>
      <c r="J48" s="1253"/>
      <c r="K48" s="63">
        <v>519</v>
      </c>
      <c r="L48" s="64">
        <v>520</v>
      </c>
      <c r="M48" s="64">
        <v>498</v>
      </c>
      <c r="N48" s="64">
        <v>591</v>
      </c>
      <c r="O48" s="65">
        <v>566</v>
      </c>
      <c r="P48" s="48"/>
      <c r="Q48" s="48"/>
      <c r="R48" s="48"/>
      <c r="S48" s="48"/>
      <c r="T48" s="48"/>
      <c r="U48" s="48"/>
    </row>
    <row r="49" spans="1:21" ht="30.75" customHeight="1" x14ac:dyDescent="0.2">
      <c r="A49" s="48"/>
      <c r="B49" s="1270"/>
      <c r="C49" s="1271"/>
      <c r="D49" s="62"/>
      <c r="E49" s="1252" t="s">
        <v>16</v>
      </c>
      <c r="F49" s="1252"/>
      <c r="G49" s="1252"/>
      <c r="H49" s="1252"/>
      <c r="I49" s="1252"/>
      <c r="J49" s="1253"/>
      <c r="K49" s="63">
        <v>119</v>
      </c>
      <c r="L49" s="64">
        <v>122</v>
      </c>
      <c r="M49" s="64">
        <v>131</v>
      </c>
      <c r="N49" s="64">
        <v>128</v>
      </c>
      <c r="O49" s="65">
        <v>115</v>
      </c>
      <c r="P49" s="48"/>
      <c r="Q49" s="48"/>
      <c r="R49" s="48"/>
      <c r="S49" s="48"/>
      <c r="T49" s="48"/>
      <c r="U49" s="48"/>
    </row>
    <row r="50" spans="1:21" ht="30.75" customHeight="1" x14ac:dyDescent="0.2">
      <c r="A50" s="48"/>
      <c r="B50" s="1270"/>
      <c r="C50" s="1271"/>
      <c r="D50" s="62"/>
      <c r="E50" s="1252" t="s">
        <v>17</v>
      </c>
      <c r="F50" s="1252"/>
      <c r="G50" s="1252"/>
      <c r="H50" s="1252"/>
      <c r="I50" s="1252"/>
      <c r="J50" s="1253"/>
      <c r="K50" s="63">
        <v>6</v>
      </c>
      <c r="L50" s="64">
        <v>6</v>
      </c>
      <c r="M50" s="64">
        <v>5</v>
      </c>
      <c r="N50" s="64">
        <v>5</v>
      </c>
      <c r="O50" s="65">
        <v>2</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1480</v>
      </c>
      <c r="L52" s="64">
        <v>1449</v>
      </c>
      <c r="M52" s="64">
        <v>1435</v>
      </c>
      <c r="N52" s="64">
        <v>1468</v>
      </c>
      <c r="O52" s="65">
        <v>1397</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795</v>
      </c>
      <c r="L53" s="69">
        <v>741</v>
      </c>
      <c r="M53" s="69">
        <v>707</v>
      </c>
      <c r="N53" s="69">
        <v>716</v>
      </c>
      <c r="O53" s="70">
        <v>576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520</v>
      </c>
      <c r="L57" s="84" t="s">
        <v>520</v>
      </c>
      <c r="M57" s="84" t="s">
        <v>520</v>
      </c>
      <c r="N57" s="84" t="s">
        <v>520</v>
      </c>
      <c r="O57" s="85" t="s">
        <v>520</v>
      </c>
    </row>
    <row r="58" spans="1:21" ht="31.5" customHeight="1" thickBot="1" x14ac:dyDescent="0.25">
      <c r="B58" s="1260"/>
      <c r="C58" s="1261"/>
      <c r="D58" s="1265" t="s">
        <v>27</v>
      </c>
      <c r="E58" s="1266"/>
      <c r="F58" s="1266"/>
      <c r="G58" s="1266"/>
      <c r="H58" s="1266"/>
      <c r="I58" s="1266"/>
      <c r="J58" s="1267"/>
      <c r="K58" s="86" t="s">
        <v>520</v>
      </c>
      <c r="L58" s="87" t="s">
        <v>520</v>
      </c>
      <c r="M58" s="87" t="s">
        <v>520</v>
      </c>
      <c r="N58" s="87" t="s">
        <v>520</v>
      </c>
      <c r="O58" s="88" t="s">
        <v>520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QJTRZ8BY7iu0vVGrVIRnkH5nr2+9iVJiecvORwdG6jNvqctns5N68GouKb0WuzTnoMV/iWdfYkWZvz5MKt4ug==" saltValue="53gaRI6KZycenAl+6B+w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88" t="s">
        <v>30</v>
      </c>
      <c r="C41" s="1289"/>
      <c r="D41" s="102"/>
      <c r="E41" s="1290" t="s">
        <v>31</v>
      </c>
      <c r="F41" s="1290"/>
      <c r="G41" s="1290"/>
      <c r="H41" s="1291"/>
      <c r="I41" s="103">
        <v>14143</v>
      </c>
      <c r="J41" s="104">
        <v>13927</v>
      </c>
      <c r="K41" s="104">
        <v>13931</v>
      </c>
      <c r="L41" s="104">
        <v>13919</v>
      </c>
      <c r="M41" s="105">
        <v>13887</v>
      </c>
    </row>
    <row r="42" spans="2:13" ht="27.75" customHeight="1" x14ac:dyDescent="0.2">
      <c r="B42" s="1278"/>
      <c r="C42" s="1279"/>
      <c r="D42" s="106"/>
      <c r="E42" s="1282" t="s">
        <v>32</v>
      </c>
      <c r="F42" s="1282"/>
      <c r="G42" s="1282"/>
      <c r="H42" s="1283"/>
      <c r="I42" s="107">
        <v>9</v>
      </c>
      <c r="J42" s="108">
        <v>6</v>
      </c>
      <c r="K42" s="108">
        <v>3</v>
      </c>
      <c r="L42" s="108" t="s">
        <v>520</v>
      </c>
      <c r="M42" s="109" t="s">
        <v>520</v>
      </c>
    </row>
    <row r="43" spans="2:13" ht="27.75" customHeight="1" x14ac:dyDescent="0.2">
      <c r="B43" s="1278"/>
      <c r="C43" s="1279"/>
      <c r="D43" s="106"/>
      <c r="E43" s="1282" t="s">
        <v>33</v>
      </c>
      <c r="F43" s="1282"/>
      <c r="G43" s="1282"/>
      <c r="H43" s="1283"/>
      <c r="I43" s="107">
        <v>7937</v>
      </c>
      <c r="J43" s="108">
        <v>7704</v>
      </c>
      <c r="K43" s="108">
        <v>7391</v>
      </c>
      <c r="L43" s="108">
        <v>6948</v>
      </c>
      <c r="M43" s="109">
        <v>6585</v>
      </c>
    </row>
    <row r="44" spans="2:13" ht="27.75" customHeight="1" x14ac:dyDescent="0.2">
      <c r="B44" s="1278"/>
      <c r="C44" s="1279"/>
      <c r="D44" s="106"/>
      <c r="E44" s="1282" t="s">
        <v>34</v>
      </c>
      <c r="F44" s="1282"/>
      <c r="G44" s="1282"/>
      <c r="H44" s="1283"/>
      <c r="I44" s="107">
        <v>635</v>
      </c>
      <c r="J44" s="108">
        <v>533</v>
      </c>
      <c r="K44" s="108">
        <v>431</v>
      </c>
      <c r="L44" s="108">
        <v>365</v>
      </c>
      <c r="M44" s="109">
        <v>362</v>
      </c>
    </row>
    <row r="45" spans="2:13" ht="27.75" customHeight="1" x14ac:dyDescent="0.2">
      <c r="B45" s="1278"/>
      <c r="C45" s="1279"/>
      <c r="D45" s="106"/>
      <c r="E45" s="1282" t="s">
        <v>35</v>
      </c>
      <c r="F45" s="1282"/>
      <c r="G45" s="1282"/>
      <c r="H45" s="1283"/>
      <c r="I45" s="107">
        <v>2542</v>
      </c>
      <c r="J45" s="108">
        <v>2483</v>
      </c>
      <c r="K45" s="108">
        <v>2444</v>
      </c>
      <c r="L45" s="108">
        <v>2336</v>
      </c>
      <c r="M45" s="109">
        <v>2261</v>
      </c>
    </row>
    <row r="46" spans="2:13" ht="27.75" customHeight="1" x14ac:dyDescent="0.2">
      <c r="B46" s="1278"/>
      <c r="C46" s="1279"/>
      <c r="D46" s="110"/>
      <c r="E46" s="1282" t="s">
        <v>36</v>
      </c>
      <c r="F46" s="1282"/>
      <c r="G46" s="1282"/>
      <c r="H46" s="1283"/>
      <c r="I46" s="107" t="s">
        <v>520</v>
      </c>
      <c r="J46" s="108" t="s">
        <v>520</v>
      </c>
      <c r="K46" s="108" t="s">
        <v>520</v>
      </c>
      <c r="L46" s="108" t="s">
        <v>520</v>
      </c>
      <c r="M46" s="109" t="s">
        <v>520</v>
      </c>
    </row>
    <row r="47" spans="2:13" ht="27.75" customHeight="1" x14ac:dyDescent="0.2">
      <c r="B47" s="1278"/>
      <c r="C47" s="1279"/>
      <c r="D47" s="111"/>
      <c r="E47" s="1292" t="s">
        <v>37</v>
      </c>
      <c r="F47" s="1293"/>
      <c r="G47" s="1293"/>
      <c r="H47" s="1294"/>
      <c r="I47" s="107" t="s">
        <v>520</v>
      </c>
      <c r="J47" s="108" t="s">
        <v>520</v>
      </c>
      <c r="K47" s="108" t="s">
        <v>520</v>
      </c>
      <c r="L47" s="108" t="s">
        <v>520</v>
      </c>
      <c r="M47" s="109" t="s">
        <v>520</v>
      </c>
    </row>
    <row r="48" spans="2:13" ht="27.75" customHeight="1" x14ac:dyDescent="0.2">
      <c r="B48" s="1278"/>
      <c r="C48" s="1279"/>
      <c r="D48" s="106"/>
      <c r="E48" s="1282" t="s">
        <v>38</v>
      </c>
      <c r="F48" s="1282"/>
      <c r="G48" s="1282"/>
      <c r="H48" s="1283"/>
      <c r="I48" s="107" t="s">
        <v>520</v>
      </c>
      <c r="J48" s="108" t="s">
        <v>520</v>
      </c>
      <c r="K48" s="108" t="s">
        <v>520</v>
      </c>
      <c r="L48" s="108" t="s">
        <v>520</v>
      </c>
      <c r="M48" s="109" t="s">
        <v>520</v>
      </c>
    </row>
    <row r="49" spans="2:13" ht="27.75" customHeight="1" x14ac:dyDescent="0.2">
      <c r="B49" s="1280"/>
      <c r="C49" s="1281"/>
      <c r="D49" s="106"/>
      <c r="E49" s="1282" t="s">
        <v>39</v>
      </c>
      <c r="F49" s="1282"/>
      <c r="G49" s="1282"/>
      <c r="H49" s="1283"/>
      <c r="I49" s="107" t="s">
        <v>520</v>
      </c>
      <c r="J49" s="108" t="s">
        <v>520</v>
      </c>
      <c r="K49" s="108" t="s">
        <v>520</v>
      </c>
      <c r="L49" s="108" t="s">
        <v>520</v>
      </c>
      <c r="M49" s="109" t="s">
        <v>520</v>
      </c>
    </row>
    <row r="50" spans="2:13" ht="27.75" customHeight="1" x14ac:dyDescent="0.2">
      <c r="B50" s="1276" t="s">
        <v>40</v>
      </c>
      <c r="C50" s="1277"/>
      <c r="D50" s="112"/>
      <c r="E50" s="1282" t="s">
        <v>41</v>
      </c>
      <c r="F50" s="1282"/>
      <c r="G50" s="1282"/>
      <c r="H50" s="1283"/>
      <c r="I50" s="107">
        <v>2064</v>
      </c>
      <c r="J50" s="108">
        <v>2368</v>
      </c>
      <c r="K50" s="108">
        <v>2414</v>
      </c>
      <c r="L50" s="108">
        <v>2244</v>
      </c>
      <c r="M50" s="109">
        <v>2054</v>
      </c>
    </row>
    <row r="51" spans="2:13" ht="27.75" customHeight="1" x14ac:dyDescent="0.2">
      <c r="B51" s="1278"/>
      <c r="C51" s="1279"/>
      <c r="D51" s="106"/>
      <c r="E51" s="1282" t="s">
        <v>42</v>
      </c>
      <c r="F51" s="1282"/>
      <c r="G51" s="1282"/>
      <c r="H51" s="1283"/>
      <c r="I51" s="107">
        <v>2213</v>
      </c>
      <c r="J51" s="108">
        <v>2053</v>
      </c>
      <c r="K51" s="108">
        <v>1870</v>
      </c>
      <c r="L51" s="108">
        <v>1682</v>
      </c>
      <c r="M51" s="109">
        <v>1494</v>
      </c>
    </row>
    <row r="52" spans="2:13" ht="27.75" customHeight="1" x14ac:dyDescent="0.2">
      <c r="B52" s="1280"/>
      <c r="C52" s="1281"/>
      <c r="D52" s="106"/>
      <c r="E52" s="1282" t="s">
        <v>43</v>
      </c>
      <c r="F52" s="1282"/>
      <c r="G52" s="1282"/>
      <c r="H52" s="1283"/>
      <c r="I52" s="107">
        <v>13327</v>
      </c>
      <c r="J52" s="108">
        <v>13229</v>
      </c>
      <c r="K52" s="108">
        <v>13129</v>
      </c>
      <c r="L52" s="108">
        <v>13261</v>
      </c>
      <c r="M52" s="109">
        <v>12994</v>
      </c>
    </row>
    <row r="53" spans="2:13" ht="27.75" customHeight="1" thickBot="1" x14ac:dyDescent="0.25">
      <c r="B53" s="1284" t="s">
        <v>44</v>
      </c>
      <c r="C53" s="1285"/>
      <c r="D53" s="113"/>
      <c r="E53" s="1286" t="s">
        <v>45</v>
      </c>
      <c r="F53" s="1286"/>
      <c r="G53" s="1286"/>
      <c r="H53" s="1287"/>
      <c r="I53" s="114">
        <v>7661</v>
      </c>
      <c r="J53" s="115">
        <v>7002</v>
      </c>
      <c r="K53" s="115">
        <v>6789</v>
      </c>
      <c r="L53" s="115">
        <v>6380</v>
      </c>
      <c r="M53" s="116">
        <v>6553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RyGB20l7vkTKJLIk/lSdeGQKbHRrr/ZoCWq8E2qKZRrHiCRV5Cu84GnmppqjF2zSnNc07yeIT2PXd61NmlRFA==" saltValue="ycJcZd2tPp853yw280ER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3" t="s">
        <v>48</v>
      </c>
      <c r="D55" s="1303"/>
      <c r="E55" s="1304"/>
      <c r="F55" s="128">
        <v>1060</v>
      </c>
      <c r="G55" s="128">
        <v>880</v>
      </c>
      <c r="H55" s="129">
        <v>750</v>
      </c>
    </row>
    <row r="56" spans="2:8" ht="52.5" customHeight="1" x14ac:dyDescent="0.2">
      <c r="B56" s="130"/>
      <c r="C56" s="1305" t="s">
        <v>49</v>
      </c>
      <c r="D56" s="1305"/>
      <c r="E56" s="1306"/>
      <c r="F56" s="131">
        <v>121</v>
      </c>
      <c r="G56" s="131">
        <v>89</v>
      </c>
      <c r="H56" s="132">
        <v>101</v>
      </c>
    </row>
    <row r="57" spans="2:8" ht="53.25" customHeight="1" x14ac:dyDescent="0.2">
      <c r="B57" s="130"/>
      <c r="C57" s="1307" t="s">
        <v>50</v>
      </c>
      <c r="D57" s="1307"/>
      <c r="E57" s="1308"/>
      <c r="F57" s="133">
        <v>856</v>
      </c>
      <c r="G57" s="133">
        <v>724</v>
      </c>
      <c r="H57" s="134">
        <v>672</v>
      </c>
    </row>
    <row r="58" spans="2:8" ht="45.75" customHeight="1" x14ac:dyDescent="0.2">
      <c r="B58" s="135"/>
      <c r="C58" s="1295" t="s">
        <v>600</v>
      </c>
      <c r="D58" s="1296"/>
      <c r="E58" s="1297"/>
      <c r="F58" s="136">
        <v>472</v>
      </c>
      <c r="G58" s="136">
        <v>404</v>
      </c>
      <c r="H58" s="137">
        <v>430</v>
      </c>
    </row>
    <row r="59" spans="2:8" ht="45.75" customHeight="1" x14ac:dyDescent="0.2">
      <c r="B59" s="135"/>
      <c r="C59" s="1295" t="s">
        <v>601</v>
      </c>
      <c r="D59" s="1296"/>
      <c r="E59" s="1297"/>
      <c r="F59" s="136">
        <v>251</v>
      </c>
      <c r="G59" s="136">
        <v>187</v>
      </c>
      <c r="H59" s="137">
        <v>104</v>
      </c>
    </row>
    <row r="60" spans="2:8" ht="45.75" customHeight="1" x14ac:dyDescent="0.2">
      <c r="B60" s="135"/>
      <c r="C60" s="1295" t="s">
        <v>602</v>
      </c>
      <c r="D60" s="1296"/>
      <c r="E60" s="1297"/>
      <c r="F60" s="136">
        <v>59</v>
      </c>
      <c r="G60" s="136">
        <v>63</v>
      </c>
      <c r="H60" s="137">
        <v>67</v>
      </c>
    </row>
    <row r="61" spans="2:8" ht="45.75" customHeight="1" x14ac:dyDescent="0.2">
      <c r="B61" s="135"/>
      <c r="C61" s="1295" t="s">
        <v>603</v>
      </c>
      <c r="D61" s="1296"/>
      <c r="E61" s="1297"/>
      <c r="F61" s="136">
        <v>30</v>
      </c>
      <c r="G61" s="136">
        <v>30</v>
      </c>
      <c r="H61" s="137">
        <v>30</v>
      </c>
    </row>
    <row r="62" spans="2:8" ht="45.75" customHeight="1" thickBot="1" x14ac:dyDescent="0.25">
      <c r="B62" s="138"/>
      <c r="C62" s="1298" t="s">
        <v>604</v>
      </c>
      <c r="D62" s="1299"/>
      <c r="E62" s="1300"/>
      <c r="F62" s="139">
        <v>35</v>
      </c>
      <c r="G62" s="139">
        <v>31</v>
      </c>
      <c r="H62" s="140">
        <v>30</v>
      </c>
    </row>
    <row r="63" spans="2:8" ht="52.5" customHeight="1" thickBot="1" x14ac:dyDescent="0.25">
      <c r="B63" s="141"/>
      <c r="C63" s="1301" t="s">
        <v>51</v>
      </c>
      <c r="D63" s="1301"/>
      <c r="E63" s="1302"/>
      <c r="F63" s="142">
        <v>2037</v>
      </c>
      <c r="G63" s="142">
        <v>1693</v>
      </c>
      <c r="H63" s="143">
        <v>1523</v>
      </c>
    </row>
    <row r="64" spans="2:8" ht="15" customHeight="1" x14ac:dyDescent="0.2"/>
  </sheetData>
  <sheetProtection algorithmName="SHA-512" hashValue="Gx9dLcXuWEgsTZFd9ww9jar5Gf9VNYK/s4k0ZL/USRpCxxJ3F4YV4p8qqaamuxbytHrnZ/aLZdR/saNt+SrF7g==" saltValue="+q1In09g6b1mUOQKsMlx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616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608</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115.2</v>
      </c>
      <c r="BY51" s="1309"/>
      <c r="BZ51" s="1309"/>
      <c r="CA51" s="1309"/>
      <c r="CB51" s="1309"/>
      <c r="CC51" s="1309"/>
      <c r="CD51" s="1309"/>
      <c r="CE51" s="1309"/>
      <c r="CF51" s="1309">
        <v>113</v>
      </c>
      <c r="CG51" s="1309"/>
      <c r="CH51" s="1309"/>
      <c r="CI51" s="1309"/>
      <c r="CJ51" s="1309"/>
      <c r="CK51" s="1309"/>
      <c r="CL51" s="1309"/>
      <c r="CM51" s="1309"/>
      <c r="CN51" s="1309">
        <v>105.1</v>
      </c>
      <c r="CO51" s="1309"/>
      <c r="CP51" s="1309"/>
      <c r="CQ51" s="1309"/>
      <c r="CR51" s="1309"/>
      <c r="CS51" s="1309"/>
      <c r="CT51" s="1309"/>
      <c r="CU51" s="1309"/>
      <c r="CV51" s="1309">
        <v>108.1</v>
      </c>
      <c r="CW51" s="1309"/>
      <c r="CX51" s="1309"/>
      <c r="CY51" s="1309"/>
      <c r="CZ51" s="1309"/>
      <c r="DA51" s="1309"/>
      <c r="DB51" s="1309"/>
      <c r="DC51" s="1309"/>
    </row>
    <row r="52" spans="1:109" ht="13.2"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51.3</v>
      </c>
      <c r="BY53" s="1309"/>
      <c r="BZ53" s="1309"/>
      <c r="CA53" s="1309"/>
      <c r="CB53" s="1309"/>
      <c r="CC53" s="1309"/>
      <c r="CD53" s="1309"/>
      <c r="CE53" s="1309"/>
      <c r="CF53" s="1309">
        <v>53.3</v>
      </c>
      <c r="CG53" s="1309"/>
      <c r="CH53" s="1309"/>
      <c r="CI53" s="1309"/>
      <c r="CJ53" s="1309"/>
      <c r="CK53" s="1309"/>
      <c r="CL53" s="1309"/>
      <c r="CM53" s="1309"/>
      <c r="CN53" s="1309">
        <v>53.4</v>
      </c>
      <c r="CO53" s="1309"/>
      <c r="CP53" s="1309"/>
      <c r="CQ53" s="1309"/>
      <c r="CR53" s="1309"/>
      <c r="CS53" s="1309"/>
      <c r="CT53" s="1309"/>
      <c r="CU53" s="1309"/>
      <c r="CV53" s="1309">
        <v>54.7</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20.2</v>
      </c>
      <c r="BY55" s="1309"/>
      <c r="BZ55" s="1309"/>
      <c r="CA55" s="1309"/>
      <c r="CB55" s="1309"/>
      <c r="CC55" s="1309"/>
      <c r="CD55" s="1309"/>
      <c r="CE55" s="1309"/>
      <c r="CF55" s="1309">
        <v>19</v>
      </c>
      <c r="CG55" s="1309"/>
      <c r="CH55" s="1309"/>
      <c r="CI55" s="1309"/>
      <c r="CJ55" s="1309"/>
      <c r="CK55" s="1309"/>
      <c r="CL55" s="1309"/>
      <c r="CM55" s="1309"/>
      <c r="CN55" s="1309">
        <v>15.4</v>
      </c>
      <c r="CO55" s="1309"/>
      <c r="CP55" s="1309"/>
      <c r="CQ55" s="1309"/>
      <c r="CR55" s="1309"/>
      <c r="CS55" s="1309"/>
      <c r="CT55" s="1309"/>
      <c r="CU55" s="1309"/>
      <c r="CV55" s="1309">
        <v>14.9</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53.6</v>
      </c>
      <c r="BY57" s="1309"/>
      <c r="BZ57" s="1309"/>
      <c r="CA57" s="1309"/>
      <c r="CB57" s="1309"/>
      <c r="CC57" s="1309"/>
      <c r="CD57" s="1309"/>
      <c r="CE57" s="1309"/>
      <c r="CF57" s="1309">
        <v>56.1</v>
      </c>
      <c r="CG57" s="1309"/>
      <c r="CH57" s="1309"/>
      <c r="CI57" s="1309"/>
      <c r="CJ57" s="1309"/>
      <c r="CK57" s="1309"/>
      <c r="CL57" s="1309"/>
      <c r="CM57" s="1309"/>
      <c r="CN57" s="1309">
        <v>57.5</v>
      </c>
      <c r="CO57" s="1309"/>
      <c r="CP57" s="1309"/>
      <c r="CQ57" s="1309"/>
      <c r="CR57" s="1309"/>
      <c r="CS57" s="1309"/>
      <c r="CT57" s="1309"/>
      <c r="CU57" s="1309"/>
      <c r="CV57" s="1309">
        <v>58.4</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613</v>
      </c>
    </row>
    <row r="64" spans="1:109" ht="13.2" x14ac:dyDescent="0.2">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608</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122.6</v>
      </c>
      <c r="BQ73" s="1309"/>
      <c r="BR73" s="1309"/>
      <c r="BS73" s="1309"/>
      <c r="BT73" s="1309"/>
      <c r="BU73" s="1309"/>
      <c r="BV73" s="1309"/>
      <c r="BW73" s="1309"/>
      <c r="BX73" s="1309">
        <v>115.2</v>
      </c>
      <c r="BY73" s="1309"/>
      <c r="BZ73" s="1309"/>
      <c r="CA73" s="1309"/>
      <c r="CB73" s="1309"/>
      <c r="CC73" s="1309"/>
      <c r="CD73" s="1309"/>
      <c r="CE73" s="1309"/>
      <c r="CF73" s="1309">
        <v>113</v>
      </c>
      <c r="CG73" s="1309"/>
      <c r="CH73" s="1309"/>
      <c r="CI73" s="1309"/>
      <c r="CJ73" s="1309"/>
      <c r="CK73" s="1309"/>
      <c r="CL73" s="1309"/>
      <c r="CM73" s="1309"/>
      <c r="CN73" s="1309">
        <v>105.1</v>
      </c>
      <c r="CO73" s="1309"/>
      <c r="CP73" s="1309"/>
      <c r="CQ73" s="1309"/>
      <c r="CR73" s="1309"/>
      <c r="CS73" s="1309"/>
      <c r="CT73" s="1309"/>
      <c r="CU73" s="1309"/>
      <c r="CV73" s="1309">
        <v>108.1</v>
      </c>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13.8</v>
      </c>
      <c r="BQ75" s="1309"/>
      <c r="BR75" s="1309"/>
      <c r="BS75" s="1309"/>
      <c r="BT75" s="1309"/>
      <c r="BU75" s="1309"/>
      <c r="BV75" s="1309"/>
      <c r="BW75" s="1309"/>
      <c r="BX75" s="1309">
        <v>12.9</v>
      </c>
      <c r="BY75" s="1309"/>
      <c r="BZ75" s="1309"/>
      <c r="CA75" s="1309"/>
      <c r="CB75" s="1309"/>
      <c r="CC75" s="1309"/>
      <c r="CD75" s="1309"/>
      <c r="CE75" s="1309"/>
      <c r="CF75" s="1309">
        <v>12.2</v>
      </c>
      <c r="CG75" s="1309"/>
      <c r="CH75" s="1309"/>
      <c r="CI75" s="1309"/>
      <c r="CJ75" s="1309"/>
      <c r="CK75" s="1309"/>
      <c r="CL75" s="1309"/>
      <c r="CM75" s="1309"/>
      <c r="CN75" s="1309">
        <v>11.9</v>
      </c>
      <c r="CO75" s="1309"/>
      <c r="CP75" s="1309"/>
      <c r="CQ75" s="1309"/>
      <c r="CR75" s="1309"/>
      <c r="CS75" s="1309"/>
      <c r="CT75" s="1309"/>
      <c r="CU75" s="1309"/>
      <c r="CV75" s="1309">
        <v>11</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20.2</v>
      </c>
      <c r="BY77" s="1309"/>
      <c r="BZ77" s="1309"/>
      <c r="CA77" s="1309"/>
      <c r="CB77" s="1309"/>
      <c r="CC77" s="1309"/>
      <c r="CD77" s="1309"/>
      <c r="CE77" s="1309"/>
      <c r="CF77" s="1309">
        <v>19</v>
      </c>
      <c r="CG77" s="1309"/>
      <c r="CH77" s="1309"/>
      <c r="CI77" s="1309"/>
      <c r="CJ77" s="1309"/>
      <c r="CK77" s="1309"/>
      <c r="CL77" s="1309"/>
      <c r="CM77" s="1309"/>
      <c r="CN77" s="1309">
        <v>15.4</v>
      </c>
      <c r="CO77" s="1309"/>
      <c r="CP77" s="1309"/>
      <c r="CQ77" s="1309"/>
      <c r="CR77" s="1309"/>
      <c r="CS77" s="1309"/>
      <c r="CT77" s="1309"/>
      <c r="CU77" s="1309"/>
      <c r="CV77" s="1309">
        <v>14.9</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8.6</v>
      </c>
      <c r="BY79" s="1309"/>
      <c r="BZ79" s="1309"/>
      <c r="CA79" s="1309"/>
      <c r="CB79" s="1309"/>
      <c r="CC79" s="1309"/>
      <c r="CD79" s="1309"/>
      <c r="CE79" s="1309"/>
      <c r="CF79" s="1309">
        <v>8.5</v>
      </c>
      <c r="CG79" s="1309"/>
      <c r="CH79" s="1309"/>
      <c r="CI79" s="1309"/>
      <c r="CJ79" s="1309"/>
      <c r="CK79" s="1309"/>
      <c r="CL79" s="1309"/>
      <c r="CM79" s="1309"/>
      <c r="CN79" s="1309">
        <v>8.5</v>
      </c>
      <c r="CO79" s="1309"/>
      <c r="CP79" s="1309"/>
      <c r="CQ79" s="1309"/>
      <c r="CR79" s="1309"/>
      <c r="CS79" s="1309"/>
      <c r="CT79" s="1309"/>
      <c r="CU79" s="1309"/>
      <c r="CV79" s="1309">
        <v>8.5</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cwHttZfd2TCoBcZfZmiqV8bFkxFOqYCOlNbiBxmpD088qzjfR6A6ITfh1T+mQok6UVVzovi4zkc8xDlp7AOXIQ==" saltValue="kHd/86cf3n4XIrvMm/ql1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XkJvNaYC4b4Bew5tIk11D7ddg5K1IElUelkwS4dklxcDbwRgSl2TCb+Yhxg0+Qr7FWdu480ZVagrisN/MBDHQw==" saltValue="9aUAliZlbYTm5rN4WiUz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02DqYqNic5e89votrhwiqQC2GcSSgtEmwRv1ttH1bluAMjKfDCJhnOjo6aDkRG+xwxhe4ZgTC6WhYe5qUT13fg==" saltValue="skw0Opi1y2drttgMUEAK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50500</v>
      </c>
      <c r="E3" s="162"/>
      <c r="F3" s="163">
        <v>87974</v>
      </c>
      <c r="G3" s="164"/>
      <c r="H3" s="165"/>
    </row>
    <row r="4" spans="1:8" x14ac:dyDescent="0.2">
      <c r="A4" s="166"/>
      <c r="B4" s="167"/>
      <c r="C4" s="168"/>
      <c r="D4" s="169">
        <v>29302</v>
      </c>
      <c r="E4" s="170"/>
      <c r="F4" s="171">
        <v>48183</v>
      </c>
      <c r="G4" s="172"/>
      <c r="H4" s="173"/>
    </row>
    <row r="5" spans="1:8" x14ac:dyDescent="0.2">
      <c r="A5" s="154" t="s">
        <v>553</v>
      </c>
      <c r="B5" s="159"/>
      <c r="C5" s="160"/>
      <c r="D5" s="161">
        <v>68500</v>
      </c>
      <c r="E5" s="162"/>
      <c r="F5" s="163">
        <v>78864</v>
      </c>
      <c r="G5" s="164"/>
      <c r="H5" s="165"/>
    </row>
    <row r="6" spans="1:8" x14ac:dyDescent="0.2">
      <c r="A6" s="166"/>
      <c r="B6" s="167"/>
      <c r="C6" s="168"/>
      <c r="D6" s="169">
        <v>36421</v>
      </c>
      <c r="E6" s="170"/>
      <c r="F6" s="171">
        <v>46136</v>
      </c>
      <c r="G6" s="172"/>
      <c r="H6" s="173"/>
    </row>
    <row r="7" spans="1:8" x14ac:dyDescent="0.2">
      <c r="A7" s="154" t="s">
        <v>554</v>
      </c>
      <c r="B7" s="159"/>
      <c r="C7" s="160"/>
      <c r="D7" s="161">
        <v>79625</v>
      </c>
      <c r="E7" s="162"/>
      <c r="F7" s="163">
        <v>85042</v>
      </c>
      <c r="G7" s="164"/>
      <c r="H7" s="165"/>
    </row>
    <row r="8" spans="1:8" x14ac:dyDescent="0.2">
      <c r="A8" s="166"/>
      <c r="B8" s="167"/>
      <c r="C8" s="168"/>
      <c r="D8" s="169">
        <v>32900</v>
      </c>
      <c r="E8" s="170"/>
      <c r="F8" s="171">
        <v>50806</v>
      </c>
      <c r="G8" s="172"/>
      <c r="H8" s="173"/>
    </row>
    <row r="9" spans="1:8" x14ac:dyDescent="0.2">
      <c r="A9" s="154" t="s">
        <v>555</v>
      </c>
      <c r="B9" s="159"/>
      <c r="C9" s="160"/>
      <c r="D9" s="161">
        <v>93027</v>
      </c>
      <c r="E9" s="162"/>
      <c r="F9" s="163">
        <v>83774</v>
      </c>
      <c r="G9" s="164"/>
      <c r="H9" s="165"/>
    </row>
    <row r="10" spans="1:8" x14ac:dyDescent="0.2">
      <c r="A10" s="166"/>
      <c r="B10" s="167"/>
      <c r="C10" s="168"/>
      <c r="D10" s="169">
        <v>40841</v>
      </c>
      <c r="E10" s="170"/>
      <c r="F10" s="171">
        <v>52179</v>
      </c>
      <c r="G10" s="172"/>
      <c r="H10" s="173"/>
    </row>
    <row r="11" spans="1:8" x14ac:dyDescent="0.2">
      <c r="A11" s="154" t="s">
        <v>556</v>
      </c>
      <c r="B11" s="159"/>
      <c r="C11" s="160"/>
      <c r="D11" s="161">
        <v>80838</v>
      </c>
      <c r="E11" s="162"/>
      <c r="F11" s="163">
        <v>132981</v>
      </c>
      <c r="G11" s="164"/>
      <c r="H11" s="165"/>
    </row>
    <row r="12" spans="1:8" x14ac:dyDescent="0.2">
      <c r="A12" s="166"/>
      <c r="B12" s="167"/>
      <c r="C12" s="174"/>
      <c r="D12" s="169">
        <v>41329</v>
      </c>
      <c r="E12" s="170"/>
      <c r="F12" s="171">
        <v>56973</v>
      </c>
      <c r="G12" s="172"/>
      <c r="H12" s="173"/>
    </row>
    <row r="13" spans="1:8" x14ac:dyDescent="0.2">
      <c r="A13" s="154"/>
      <c r="B13" s="159"/>
      <c r="C13" s="175"/>
      <c r="D13" s="176">
        <v>74498</v>
      </c>
      <c r="E13" s="177"/>
      <c r="F13" s="178">
        <v>93727</v>
      </c>
      <c r="G13" s="179"/>
      <c r="H13" s="165"/>
    </row>
    <row r="14" spans="1:8" x14ac:dyDescent="0.2">
      <c r="A14" s="166"/>
      <c r="B14" s="167"/>
      <c r="C14" s="168"/>
      <c r="D14" s="169">
        <v>36159</v>
      </c>
      <c r="E14" s="170"/>
      <c r="F14" s="171">
        <v>50855</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11.95</v>
      </c>
      <c r="C19" s="180">
        <f>ROUND(VALUE(SUBSTITUTE(実質収支比率等に係る経年分析!G$48,"▲","-")),2)</f>
        <v>10.57</v>
      </c>
      <c r="D19" s="180">
        <f>ROUND(VALUE(SUBSTITUTE(実質収支比率等に係る経年分析!H$48,"▲","-")),2)</f>
        <v>7.86</v>
      </c>
      <c r="E19" s="180">
        <f>ROUND(VALUE(SUBSTITUTE(実質収支比率等に係る経年分析!I$48,"▲","-")),2)</f>
        <v>9.52</v>
      </c>
      <c r="F19" s="180">
        <f>ROUND(VALUE(SUBSTITUTE(実質収支比率等に係る経年分析!J$48,"▲","-")),2)</f>
        <v>10.199999999999999</v>
      </c>
    </row>
    <row r="20" spans="1:11" x14ac:dyDescent="0.2">
      <c r="A20" s="180" t="s">
        <v>55</v>
      </c>
      <c r="B20" s="180">
        <f>ROUND(VALUE(SUBSTITUTE(実質収支比率等に係る経年分析!F$47,"▲","-")),2)</f>
        <v>14.35</v>
      </c>
      <c r="C20" s="180">
        <f>ROUND(VALUE(SUBSTITUTE(実質収支比率等に係る経年分析!G$47,"▲","-")),2)</f>
        <v>14.69</v>
      </c>
      <c r="D20" s="180">
        <f>ROUND(VALUE(SUBSTITUTE(実質収支比率等に係る経年分析!H$47,"▲","-")),2)</f>
        <v>14.72</v>
      </c>
      <c r="E20" s="180">
        <f>ROUND(VALUE(SUBSTITUTE(実質収支比率等に係る経年分析!I$47,"▲","-")),2)</f>
        <v>12.03</v>
      </c>
      <c r="F20" s="180">
        <f>ROUND(VALUE(SUBSTITUTE(実質収支比率等に係る経年分析!J$47,"▲","-")),2)</f>
        <v>10.34</v>
      </c>
    </row>
    <row r="21" spans="1:11" x14ac:dyDescent="0.2">
      <c r="A21" s="180" t="s">
        <v>56</v>
      </c>
      <c r="B21" s="180">
        <f>IF(ISNUMBER(VALUE(SUBSTITUTE(実質収支比率等に係る経年分析!F$49,"▲","-"))),ROUND(VALUE(SUBSTITUTE(実質収支比率等に係る経年分析!F$49,"▲","-")),2),NA())</f>
        <v>-2.2599999999999998</v>
      </c>
      <c r="C21" s="180">
        <f>IF(ISNUMBER(VALUE(SUBSTITUTE(実質収支比率等に係る経年分析!G$49,"▲","-"))),ROUND(VALUE(SUBSTITUTE(実質収支比率等に係る経年分析!G$49,"▲","-")),2),NA())</f>
        <v>-6.12</v>
      </c>
      <c r="D21" s="180">
        <f>IF(ISNUMBER(VALUE(SUBSTITUTE(実質収支比率等に係る経年分析!H$49,"▲","-"))),ROUND(VALUE(SUBSTITUTE(実質収支比率等に係る経年分析!H$49,"▲","-")),2),NA())</f>
        <v>-6.96</v>
      </c>
      <c r="E21" s="180">
        <f>IF(ISNUMBER(VALUE(SUBSTITUTE(実質収支比率等に係る経年分析!I$49,"▲","-"))),ROUND(VALUE(SUBSTITUTE(実質収支比率等に係る経年分析!I$49,"▲","-")),2),NA())</f>
        <v>-2.4300000000000002</v>
      </c>
      <c r="F21" s="180">
        <f>IF(ISNUMBER(VALUE(SUBSTITUTE(実質収支比率等に係る経年分析!J$49,"▲","-"))),ROUND(VALUE(SUBSTITUTE(実質収支比率等に係る経年分析!J$49,"▲","-")),2),NA())</f>
        <v>-4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村山市土地区画整理事業特別会計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村山市後期高齢者医療事業特別会計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村山市公共下水道事業特別会計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2">
      <c r="A32" s="181" t="str">
        <f>IF(連結実質赤字比率に係る赤字・黒字の構成分析!C$38="",NA(),連結実質赤字比率に係る赤字・黒字の構成分析!C$38)</f>
        <v>村山市農業集落排水事業特別会計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2">
      <c r="A33" s="181" t="str">
        <f>IF(連結実質赤字比率に係る赤字・黒字の構成分析!C$37="",NA(),連結実質赤字比率に係る赤字・黒字の構成分析!C$37)</f>
        <v>村山市介護保険事業特別会計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2">
      <c r="A34" s="181" t="str">
        <f>IF(連結実質赤字比率に係る赤字・黒字の構成分析!C$36="",NA(),連結実質赤字比率に係る赤字・黒字の構成分析!C$36)</f>
        <v>村山市国民健康保険事業特別会計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10.199999999999999</v>
      </c>
    </row>
    <row r="36" spans="1:16" x14ac:dyDescent="0.2">
      <c r="A36" s="181" t="str">
        <f>IF(連結実質赤字比率に係る赤字・黒字の構成分析!C$34="",NA(),連結実質赤字比率に係る赤字・黒字の構成分析!C$34)</f>
        <v>村山市水道事業会計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18.059999999999999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19.309999999999999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21.05</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1480</v>
      </c>
      <c r="E42" s="182"/>
      <c r="F42" s="182"/>
      <c r="G42" s="182">
        <f>'実質公債費比率（分子）の構造'!L$52</f>
        <v>1449</v>
      </c>
      <c r="H42" s="182"/>
      <c r="I42" s="182"/>
      <c r="J42" s="182">
        <f>'実質公債費比率（分子）の構造'!M$52</f>
        <v>1435</v>
      </c>
      <c r="K42" s="182"/>
      <c r="L42" s="182"/>
      <c r="M42" s="182">
        <f>'実質公債費比率（分子）の構造'!N$52</f>
        <v>1468</v>
      </c>
      <c r="N42" s="182"/>
      <c r="O42" s="182"/>
      <c r="P42" s="182">
        <f>'実質公債費比率（分子）の構造'!O$52</f>
        <v>1397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6</v>
      </c>
      <c r="C44" s="182"/>
      <c r="D44" s="182"/>
      <c r="E44" s="182">
        <f>'実質公債費比率（分子）の構造'!L$50</f>
        <v>6</v>
      </c>
      <c r="F44" s="182"/>
      <c r="G44" s="182"/>
      <c r="H44" s="182">
        <f>'実質公債費比率（分子）の構造'!M$50</f>
        <v>5</v>
      </c>
      <c r="I44" s="182"/>
      <c r="J44" s="182"/>
      <c r="K44" s="182">
        <f>'実質公債費比率（分子）の構造'!N$50</f>
        <v>5</v>
      </c>
      <c r="L44" s="182"/>
      <c r="M44" s="182"/>
      <c r="N44" s="182">
        <f>'実質公債費比率（分子）の構造'!O$50</f>
        <v>2</v>
      </c>
      <c r="O44" s="182"/>
      <c r="P44" s="182"/>
    </row>
    <row r="45" spans="1:16" x14ac:dyDescent="0.2">
      <c r="A45" s="182" t="s">
        <v>66</v>
      </c>
      <c r="B45" s="182">
        <f>'実質公債費比率（分子）の構造'!K$49</f>
        <v>119</v>
      </c>
      <c r="C45" s="182"/>
      <c r="D45" s="182"/>
      <c r="E45" s="182">
        <f>'実質公債費比率（分子）の構造'!L$49</f>
        <v>122</v>
      </c>
      <c r="F45" s="182"/>
      <c r="G45" s="182"/>
      <c r="H45" s="182">
        <f>'実質公債費比率（分子）の構造'!M$49</f>
        <v>131</v>
      </c>
      <c r="I45" s="182"/>
      <c r="J45" s="182"/>
      <c r="K45" s="182">
        <f>'実質公債費比率（分子）の構造'!N$49</f>
        <v>128</v>
      </c>
      <c r="L45" s="182"/>
      <c r="M45" s="182"/>
      <c r="N45" s="182">
        <f>'実質公債費比率（分子）の構造'!O$49</f>
        <v>115</v>
      </c>
      <c r="O45" s="182"/>
      <c r="P45" s="182"/>
    </row>
    <row r="46" spans="1:16" x14ac:dyDescent="0.2">
      <c r="A46" s="182" t="s">
        <v>67</v>
      </c>
      <c r="B46" s="182">
        <f>'実質公債費比率（分子）の構造'!K$48</f>
        <v>519</v>
      </c>
      <c r="C46" s="182"/>
      <c r="D46" s="182"/>
      <c r="E46" s="182">
        <f>'実質公債費比率（分子）の構造'!L$48</f>
        <v>520</v>
      </c>
      <c r="F46" s="182"/>
      <c r="G46" s="182"/>
      <c r="H46" s="182">
        <f>'実質公債費比率（分子）の構造'!M$48</f>
        <v>498</v>
      </c>
      <c r="I46" s="182"/>
      <c r="J46" s="182"/>
      <c r="K46" s="182">
        <f>'実質公債費比率（分子）の構造'!N$48</f>
        <v>591</v>
      </c>
      <c r="L46" s="182"/>
      <c r="M46" s="182"/>
      <c r="N46" s="182">
        <f>'実質公債費比率（分子）の構造'!O$48</f>
        <v>566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1631</v>
      </c>
      <c r="C49" s="182"/>
      <c r="D49" s="182"/>
      <c r="E49" s="182">
        <f>'実質公債費比率（分子）の構造'!L$45</f>
        <v>1542</v>
      </c>
      <c r="F49" s="182"/>
      <c r="G49" s="182"/>
      <c r="H49" s="182">
        <f>'実質公債費比率（分子）の構造'!M$45</f>
        <v>1508</v>
      </c>
      <c r="I49" s="182"/>
      <c r="J49" s="182"/>
      <c r="K49" s="182">
        <f>'実質公債費比率（分子）の構造'!N$45</f>
        <v>1460</v>
      </c>
      <c r="L49" s="182"/>
      <c r="M49" s="182"/>
      <c r="N49" s="182">
        <f>'実質公債費比率（分子）の構造'!O$45</f>
        <v>1290</v>
      </c>
      <c r="O49" s="182"/>
      <c r="P49" s="182"/>
    </row>
    <row r="50" spans="1:16" x14ac:dyDescent="0.2">
      <c r="A50" s="182" t="s">
        <v>71</v>
      </c>
      <c r="B50" s="182" t="e">
        <f>NA()</f>
        <v>#N/A</v>
      </c>
      <c r="C50" s="182">
        <f>IF(ISNUMBER('実質公債費比率（分子）の構造'!K$53),'実質公債費比率（分子）の構造'!K$53,NA())</f>
        <v>795</v>
      </c>
      <c r="D50" s="182" t="e">
        <f>NA()</f>
        <v>#N/A</v>
      </c>
      <c r="E50" s="182" t="e">
        <f>NA()</f>
        <v>#N/A</v>
      </c>
      <c r="F50" s="182">
        <f>IF(ISNUMBER('実質公債費比率（分子）の構造'!L$53),'実質公債費比率（分子）の構造'!L$53,NA())</f>
        <v>741</v>
      </c>
      <c r="G50" s="182" t="e">
        <f>NA()</f>
        <v>#N/A</v>
      </c>
      <c r="H50" s="182" t="e">
        <f>NA()</f>
        <v>#N/A</v>
      </c>
      <c r="I50" s="182">
        <f>IF(ISNUMBER('実質公債費比率（分子）の構造'!M$53),'実質公債費比率（分子）の構造'!M$53,NA())</f>
        <v>707</v>
      </c>
      <c r="J50" s="182" t="e">
        <f>NA()</f>
        <v>#N/A</v>
      </c>
      <c r="K50" s="182" t="e">
        <f>NA()</f>
        <v>#N/A</v>
      </c>
      <c r="L50" s="182">
        <f>IF(ISNUMBER('実質公債費比率（分子）の構造'!N$53),'実質公債費比率（分子）の構造'!N$53,NA())</f>
        <v>716</v>
      </c>
      <c r="M50" s="182" t="e">
        <f>NA()</f>
        <v>#N/A</v>
      </c>
      <c r="N50" s="182" t="e">
        <f>NA()</f>
        <v>#N/A</v>
      </c>
      <c r="O50" s="182">
        <f>IF(ISNUMBER('実質公債費比率（分子）の構造'!O$53),'実質公債費比率（分子）の構造'!O$53,NA())</f>
        <v>576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13327</v>
      </c>
      <c r="E56" s="181"/>
      <c r="F56" s="181"/>
      <c r="G56" s="181">
        <f>'将来負担比率（分子）の構造'!J$52</f>
        <v>13229</v>
      </c>
      <c r="H56" s="181"/>
      <c r="I56" s="181"/>
      <c r="J56" s="181">
        <f>'将来負担比率（分子）の構造'!K$52</f>
        <v>13129</v>
      </c>
      <c r="K56" s="181"/>
      <c r="L56" s="181"/>
      <c r="M56" s="181">
        <f>'将来負担比率（分子）の構造'!L$52</f>
        <v>13261</v>
      </c>
      <c r="N56" s="181"/>
      <c r="O56" s="181"/>
      <c r="P56" s="181">
        <f>'将来負担比率（分子）の構造'!M$52</f>
        <v>12994</v>
      </c>
    </row>
    <row r="57" spans="1:16" x14ac:dyDescent="0.2">
      <c r="A57" s="181" t="s">
        <v>42</v>
      </c>
      <c r="B57" s="181"/>
      <c r="C57" s="181"/>
      <c r="D57" s="181">
        <f>'将来負担比率（分子）の構造'!I$51</f>
        <v>2213</v>
      </c>
      <c r="E57" s="181"/>
      <c r="F57" s="181"/>
      <c r="G57" s="181">
        <f>'将来負担比率（分子）の構造'!J$51</f>
        <v>2053</v>
      </c>
      <c r="H57" s="181"/>
      <c r="I57" s="181"/>
      <c r="J57" s="181">
        <f>'将来負担比率（分子）の構造'!K$51</f>
        <v>1870</v>
      </c>
      <c r="K57" s="181"/>
      <c r="L57" s="181"/>
      <c r="M57" s="181">
        <f>'将来負担比率（分子）の構造'!L$51</f>
        <v>1682</v>
      </c>
      <c r="N57" s="181"/>
      <c r="O57" s="181"/>
      <c r="P57" s="181">
        <f>'将来負担比率（分子）の構造'!M$51</f>
        <v>1494</v>
      </c>
    </row>
    <row r="58" spans="1:16" x14ac:dyDescent="0.2">
      <c r="A58" s="181" t="s">
        <v>41</v>
      </c>
      <c r="B58" s="181"/>
      <c r="C58" s="181"/>
      <c r="D58" s="181">
        <f>'将来負担比率（分子）の構造'!I$50</f>
        <v>2064</v>
      </c>
      <c r="E58" s="181"/>
      <c r="F58" s="181"/>
      <c r="G58" s="181">
        <f>'将来負担比率（分子）の構造'!J$50</f>
        <v>2368</v>
      </c>
      <c r="H58" s="181"/>
      <c r="I58" s="181"/>
      <c r="J58" s="181">
        <f>'将来負担比率（分子）の構造'!K$50</f>
        <v>2414</v>
      </c>
      <c r="K58" s="181"/>
      <c r="L58" s="181"/>
      <c r="M58" s="181">
        <f>'将来負担比率（分子）の構造'!L$50</f>
        <v>2244</v>
      </c>
      <c r="N58" s="181"/>
      <c r="O58" s="181"/>
      <c r="P58" s="181">
        <f>'将来負担比率（分子）の構造'!M$50</f>
        <v>2054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2542</v>
      </c>
      <c r="C62" s="181"/>
      <c r="D62" s="181"/>
      <c r="E62" s="181">
        <f>'将来負担比率（分子）の構造'!J$45</f>
        <v>2483</v>
      </c>
      <c r="F62" s="181"/>
      <c r="G62" s="181"/>
      <c r="H62" s="181">
        <f>'将来負担比率（分子）の構造'!K$45</f>
        <v>2444</v>
      </c>
      <c r="I62" s="181"/>
      <c r="J62" s="181"/>
      <c r="K62" s="181">
        <f>'将来負担比率（分子）の構造'!L$45</f>
        <v>2336</v>
      </c>
      <c r="L62" s="181"/>
      <c r="M62" s="181"/>
      <c r="N62" s="181">
        <f>'将来負担比率（分子）の構造'!M$45</f>
        <v>2261</v>
      </c>
      <c r="O62" s="181"/>
      <c r="P62" s="181"/>
    </row>
    <row r="63" spans="1:16" x14ac:dyDescent="0.2">
      <c r="A63" s="181" t="s">
        <v>34</v>
      </c>
      <c r="B63" s="181">
        <f>'将来負担比率（分子）の構造'!I$44</f>
        <v>635</v>
      </c>
      <c r="C63" s="181"/>
      <c r="D63" s="181"/>
      <c r="E63" s="181">
        <f>'将来負担比率（分子）の構造'!J$44</f>
        <v>533</v>
      </c>
      <c r="F63" s="181"/>
      <c r="G63" s="181"/>
      <c r="H63" s="181">
        <f>'将来負担比率（分子）の構造'!K$44</f>
        <v>431</v>
      </c>
      <c r="I63" s="181"/>
      <c r="J63" s="181"/>
      <c r="K63" s="181">
        <f>'将来負担比率（分子）の構造'!L$44</f>
        <v>365</v>
      </c>
      <c r="L63" s="181"/>
      <c r="M63" s="181"/>
      <c r="N63" s="181">
        <f>'将来負担比率（分子）の構造'!M$44</f>
        <v>362</v>
      </c>
      <c r="O63" s="181"/>
      <c r="P63" s="181"/>
    </row>
    <row r="64" spans="1:16" x14ac:dyDescent="0.2">
      <c r="A64" s="181" t="s">
        <v>33</v>
      </c>
      <c r="B64" s="181">
        <f>'将来負担比率（分子）の構造'!I$43</f>
        <v>7937</v>
      </c>
      <c r="C64" s="181"/>
      <c r="D64" s="181"/>
      <c r="E64" s="181">
        <f>'将来負担比率（分子）の構造'!J$43</f>
        <v>7704</v>
      </c>
      <c r="F64" s="181"/>
      <c r="G64" s="181"/>
      <c r="H64" s="181">
        <f>'将来負担比率（分子）の構造'!K$43</f>
        <v>7391</v>
      </c>
      <c r="I64" s="181"/>
      <c r="J64" s="181"/>
      <c r="K64" s="181">
        <f>'将来負担比率（分子）の構造'!L$43</f>
        <v>6948</v>
      </c>
      <c r="L64" s="181"/>
      <c r="M64" s="181"/>
      <c r="N64" s="181">
        <f>'将来負担比率（分子）の構造'!M$43</f>
        <v>6585</v>
      </c>
      <c r="O64" s="181"/>
      <c r="P64" s="181"/>
    </row>
    <row r="65" spans="1:16" x14ac:dyDescent="0.2">
      <c r="A65" s="181" t="s">
        <v>32</v>
      </c>
      <c r="B65" s="181">
        <f>'将来負担比率（分子）の構造'!I$42</f>
        <v>9</v>
      </c>
      <c r="C65" s="181"/>
      <c r="D65" s="181"/>
      <c r="E65" s="181">
        <f>'将来負担比率（分子）の構造'!J$42</f>
        <v>6</v>
      </c>
      <c r="F65" s="181"/>
      <c r="G65" s="181"/>
      <c r="H65" s="181">
        <f>'将来負担比率（分子）の構造'!K$42</f>
        <v>3</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14143</v>
      </c>
      <c r="C66" s="181"/>
      <c r="D66" s="181"/>
      <c r="E66" s="181">
        <f>'将来負担比率（分子）の構造'!J$41</f>
        <v>13927</v>
      </c>
      <c r="F66" s="181"/>
      <c r="G66" s="181"/>
      <c r="H66" s="181">
        <f>'将来負担比率（分子）の構造'!K$41</f>
        <v>13931</v>
      </c>
      <c r="I66" s="181"/>
      <c r="J66" s="181"/>
      <c r="K66" s="181">
        <f>'将来負担比率（分子）の構造'!L$41</f>
        <v>13919</v>
      </c>
      <c r="L66" s="181"/>
      <c r="M66" s="181"/>
      <c r="N66" s="181">
        <f>'将来負担比率（分子）の構造'!M$41</f>
        <v>13887</v>
      </c>
      <c r="O66" s="181"/>
      <c r="P66" s="181"/>
    </row>
    <row r="67" spans="1:16" x14ac:dyDescent="0.2">
      <c r="A67" s="181" t="s">
        <v>75</v>
      </c>
      <c r="B67" s="181" t="e">
        <f>NA()</f>
        <v>#N/A</v>
      </c>
      <c r="C67" s="181">
        <f>IF(ISNUMBER('将来負担比率（分子）の構造'!I$53), IF('将来負担比率（分子）の構造'!I$53 &lt; 0, 0, '将来負担比率（分子）の構造'!I$53), NA())</f>
        <v>7661</v>
      </c>
      <c r="D67" s="181" t="e">
        <f>NA()</f>
        <v>#N/A</v>
      </c>
      <c r="E67" s="181" t="e">
        <f>NA()</f>
        <v>#N/A</v>
      </c>
      <c r="F67" s="181">
        <f>IF(ISNUMBER('将来負担比率（分子）の構造'!J$53), IF('将来負担比率（分子）の構造'!J$53 &lt; 0, 0, '将来負担比率（分子）の構造'!J$53), NA())</f>
        <v>7002</v>
      </c>
      <c r="G67" s="181" t="e">
        <f>NA()</f>
        <v>#N/A</v>
      </c>
      <c r="H67" s="181" t="e">
        <f>NA()</f>
        <v>#N/A</v>
      </c>
      <c r="I67" s="181">
        <f>IF(ISNUMBER('将来負担比率（分子）の構造'!K$53), IF('将来負担比率（分子）の構造'!K$53 &lt; 0, 0, '将来負担比率（分子）の構造'!K$53), NA())</f>
        <v>6789</v>
      </c>
      <c r="J67" s="181" t="e">
        <f>NA()</f>
        <v>#N/A</v>
      </c>
      <c r="K67" s="181" t="e">
        <f>NA()</f>
        <v>#N/A</v>
      </c>
      <c r="L67" s="181">
        <f>IF(ISNUMBER('将来負担比率（分子）の構造'!L$53), IF('将来負担比率（分子）の構造'!L$53 &lt; 0, 0, '将来負担比率（分子）の構造'!L$53), NA())</f>
        <v>6380</v>
      </c>
      <c r="M67" s="181" t="e">
        <f>NA()</f>
        <v>#N/A</v>
      </c>
      <c r="N67" s="181" t="e">
        <f>NA()</f>
        <v>#N/A</v>
      </c>
      <c r="O67" s="181">
        <f>IF(ISNUMBER('将来負担比率（分子）の構造'!M$53), IF('将来負担比率（分子）の構造'!M$53 &lt; 0, 0, '将来負担比率（分子）の構造'!M$53), NA())</f>
        <v>6553</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1060</v>
      </c>
      <c r="C72" s="185">
        <f>基金残高に係る経年分析!G55</f>
        <v>880</v>
      </c>
      <c r="D72" s="185">
        <f>基金残高に係る経年分析!H55</f>
        <v>750</v>
      </c>
    </row>
    <row r="73" spans="1:16" x14ac:dyDescent="0.2">
      <c r="A73" s="184" t="s">
        <v>78</v>
      </c>
      <c r="B73" s="185">
        <f>基金残高に係る経年分析!F56</f>
        <v>121</v>
      </c>
      <c r="C73" s="185">
        <f>基金残高に係る経年分析!G56</f>
        <v>89</v>
      </c>
      <c r="D73" s="185">
        <f>基金残高に係る経年分析!H56</f>
        <v>101</v>
      </c>
    </row>
    <row r="74" spans="1:16" x14ac:dyDescent="0.2">
      <c r="A74" s="184" t="s">
        <v>79</v>
      </c>
      <c r="B74" s="185">
        <f>基金残高に係る経年分析!F57</f>
        <v>856</v>
      </c>
      <c r="C74" s="185">
        <f>基金残高に係る経年分析!G57</f>
        <v>724</v>
      </c>
      <c r="D74" s="185">
        <f>基金残高に係る経年分析!H57</f>
        <v>672</v>
      </c>
    </row>
  </sheetData>
  <sheetProtection algorithmName="SHA-512" hashValue="CHNFwLBBaPDzeL0uM+msTHnOi1E8tDyzv85In2VUbcjo7hnV/eg4WDQOz4vrE4UYXSCF1MoZ/zk9cLVgY0LT0A==" saltValue="lJhpub13QHmNxbytDqR5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219</v>
      </c>
      <c r="DI1" s="798"/>
      <c r="DJ1" s="798"/>
      <c r="DK1" s="798"/>
      <c r="DL1" s="798"/>
      <c r="DM1" s="798"/>
      <c r="DN1" s="799"/>
      <c r="DO1" s="226"/>
      <c r="DP1" s="797" t="s">
        <v>220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222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225</v>
      </c>
      <c r="S4" s="740"/>
      <c r="T4" s="740"/>
      <c r="U4" s="740"/>
      <c r="V4" s="740"/>
      <c r="W4" s="740"/>
      <c r="X4" s="740"/>
      <c r="Y4" s="741"/>
      <c r="Z4" s="739" t="s">
        <v>226</v>
      </c>
      <c r="AA4" s="740"/>
      <c r="AB4" s="740"/>
      <c r="AC4" s="741"/>
      <c r="AD4" s="739" t="s">
        <v>227</v>
      </c>
      <c r="AE4" s="740"/>
      <c r="AF4" s="740"/>
      <c r="AG4" s="740"/>
      <c r="AH4" s="740"/>
      <c r="AI4" s="740"/>
      <c r="AJ4" s="740"/>
      <c r="AK4" s="741"/>
      <c r="AL4" s="739" t="s">
        <v>226</v>
      </c>
      <c r="AM4" s="740"/>
      <c r="AN4" s="740"/>
      <c r="AO4" s="741"/>
      <c r="AP4" s="800" t="s">
        <v>228</v>
      </c>
      <c r="AQ4" s="800"/>
      <c r="AR4" s="800"/>
      <c r="AS4" s="800"/>
      <c r="AT4" s="800"/>
      <c r="AU4" s="800"/>
      <c r="AV4" s="800"/>
      <c r="AW4" s="800"/>
      <c r="AX4" s="800"/>
      <c r="AY4" s="800"/>
      <c r="AZ4" s="800"/>
      <c r="BA4" s="800"/>
      <c r="BB4" s="800"/>
      <c r="BC4" s="800"/>
      <c r="BD4" s="800"/>
      <c r="BE4" s="800"/>
      <c r="BF4" s="800"/>
      <c r="BG4" s="800" t="s">
        <v>229</v>
      </c>
      <c r="BH4" s="800"/>
      <c r="BI4" s="800"/>
      <c r="BJ4" s="800"/>
      <c r="BK4" s="800"/>
      <c r="BL4" s="800"/>
      <c r="BM4" s="800"/>
      <c r="BN4" s="800"/>
      <c r="BO4" s="800" t="s">
        <v>226</v>
      </c>
      <c r="BP4" s="800"/>
      <c r="BQ4" s="800"/>
      <c r="BR4" s="800"/>
      <c r="BS4" s="800" t="s">
        <v>230</v>
      </c>
      <c r="BT4" s="800"/>
      <c r="BU4" s="800"/>
      <c r="BV4" s="800"/>
      <c r="BW4" s="800"/>
      <c r="BX4" s="800"/>
      <c r="BY4" s="800"/>
      <c r="BZ4" s="800"/>
      <c r="CA4" s="800"/>
      <c r="CB4" s="800"/>
      <c r="CD4" s="782" t="s">
        <v>231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6" t="s">
        <v>232</v>
      </c>
      <c r="C5" s="747"/>
      <c r="D5" s="747"/>
      <c r="E5" s="747"/>
      <c r="F5" s="747"/>
      <c r="G5" s="747"/>
      <c r="H5" s="747"/>
      <c r="I5" s="747"/>
      <c r="J5" s="747"/>
      <c r="K5" s="747"/>
      <c r="L5" s="747"/>
      <c r="M5" s="747"/>
      <c r="N5" s="747"/>
      <c r="O5" s="747"/>
      <c r="P5" s="747"/>
      <c r="Q5" s="748"/>
      <c r="R5" s="733">
        <v>2505359</v>
      </c>
      <c r="S5" s="734"/>
      <c r="T5" s="734"/>
      <c r="U5" s="734"/>
      <c r="V5" s="734"/>
      <c r="W5" s="734"/>
      <c r="X5" s="734"/>
      <c r="Y5" s="777"/>
      <c r="Z5" s="795">
        <v>18.399999999999999</v>
      </c>
      <c r="AA5" s="795"/>
      <c r="AB5" s="795"/>
      <c r="AC5" s="795"/>
      <c r="AD5" s="796">
        <v>2386927</v>
      </c>
      <c r="AE5" s="796"/>
      <c r="AF5" s="796"/>
      <c r="AG5" s="796"/>
      <c r="AH5" s="796"/>
      <c r="AI5" s="796"/>
      <c r="AJ5" s="796"/>
      <c r="AK5" s="796"/>
      <c r="AL5" s="778">
        <v>34.6</v>
      </c>
      <c r="AM5" s="751"/>
      <c r="AN5" s="751"/>
      <c r="AO5" s="779"/>
      <c r="AP5" s="746" t="s">
        <v>233</v>
      </c>
      <c r="AQ5" s="747"/>
      <c r="AR5" s="747"/>
      <c r="AS5" s="747"/>
      <c r="AT5" s="747"/>
      <c r="AU5" s="747"/>
      <c r="AV5" s="747"/>
      <c r="AW5" s="747"/>
      <c r="AX5" s="747"/>
      <c r="AY5" s="747"/>
      <c r="AZ5" s="747"/>
      <c r="BA5" s="747"/>
      <c r="BB5" s="747"/>
      <c r="BC5" s="747"/>
      <c r="BD5" s="747"/>
      <c r="BE5" s="747"/>
      <c r="BF5" s="748"/>
      <c r="BG5" s="678">
        <v>2369250</v>
      </c>
      <c r="BH5" s="679"/>
      <c r="BI5" s="679"/>
      <c r="BJ5" s="679"/>
      <c r="BK5" s="679"/>
      <c r="BL5" s="679"/>
      <c r="BM5" s="679"/>
      <c r="BN5" s="680"/>
      <c r="BO5" s="715">
        <v>94.6</v>
      </c>
      <c r="BP5" s="715"/>
      <c r="BQ5" s="715"/>
      <c r="BR5" s="715"/>
      <c r="BS5" s="716">
        <v>19695</v>
      </c>
      <c r="BT5" s="716"/>
      <c r="BU5" s="716"/>
      <c r="BV5" s="716"/>
      <c r="BW5" s="716"/>
      <c r="BX5" s="716"/>
      <c r="BY5" s="716"/>
      <c r="BZ5" s="716"/>
      <c r="CA5" s="716"/>
      <c r="CB5" s="766"/>
      <c r="CD5" s="782" t="s">
        <v>228</v>
      </c>
      <c r="CE5" s="783"/>
      <c r="CF5" s="783"/>
      <c r="CG5" s="783"/>
      <c r="CH5" s="783"/>
      <c r="CI5" s="783"/>
      <c r="CJ5" s="783"/>
      <c r="CK5" s="783"/>
      <c r="CL5" s="783"/>
      <c r="CM5" s="783"/>
      <c r="CN5" s="783"/>
      <c r="CO5" s="783"/>
      <c r="CP5" s="783"/>
      <c r="CQ5" s="784"/>
      <c r="CR5" s="782" t="s">
        <v>234</v>
      </c>
      <c r="CS5" s="783"/>
      <c r="CT5" s="783"/>
      <c r="CU5" s="783"/>
      <c r="CV5" s="783"/>
      <c r="CW5" s="783"/>
      <c r="CX5" s="783"/>
      <c r="CY5" s="784"/>
      <c r="CZ5" s="782" t="s">
        <v>226</v>
      </c>
      <c r="DA5" s="783"/>
      <c r="DB5" s="783"/>
      <c r="DC5" s="784"/>
      <c r="DD5" s="782" t="s">
        <v>235</v>
      </c>
      <c r="DE5" s="783"/>
      <c r="DF5" s="783"/>
      <c r="DG5" s="783"/>
      <c r="DH5" s="783"/>
      <c r="DI5" s="783"/>
      <c r="DJ5" s="783"/>
      <c r="DK5" s="783"/>
      <c r="DL5" s="783"/>
      <c r="DM5" s="783"/>
      <c r="DN5" s="783"/>
      <c r="DO5" s="783"/>
      <c r="DP5" s="784"/>
      <c r="DQ5" s="782" t="s">
        <v>236</v>
      </c>
      <c r="DR5" s="783"/>
      <c r="DS5" s="783"/>
      <c r="DT5" s="783"/>
      <c r="DU5" s="783"/>
      <c r="DV5" s="783"/>
      <c r="DW5" s="783"/>
      <c r="DX5" s="783"/>
      <c r="DY5" s="783"/>
      <c r="DZ5" s="783"/>
      <c r="EA5" s="783"/>
      <c r="EB5" s="783"/>
      <c r="EC5" s="784"/>
    </row>
    <row r="6" spans="2:143" ht="11.25" customHeight="1" x14ac:dyDescent="0.2">
      <c r="B6" s="675" t="s">
        <v>237</v>
      </c>
      <c r="C6" s="676"/>
      <c r="D6" s="676"/>
      <c r="E6" s="676"/>
      <c r="F6" s="676"/>
      <c r="G6" s="676"/>
      <c r="H6" s="676"/>
      <c r="I6" s="676"/>
      <c r="J6" s="676"/>
      <c r="K6" s="676"/>
      <c r="L6" s="676"/>
      <c r="M6" s="676"/>
      <c r="N6" s="676"/>
      <c r="O6" s="676"/>
      <c r="P6" s="676"/>
      <c r="Q6" s="677"/>
      <c r="R6" s="678">
        <v>117707</v>
      </c>
      <c r="S6" s="679"/>
      <c r="T6" s="679"/>
      <c r="U6" s="679"/>
      <c r="V6" s="679"/>
      <c r="W6" s="679"/>
      <c r="X6" s="679"/>
      <c r="Y6" s="680"/>
      <c r="Z6" s="715">
        <v>0.9</v>
      </c>
      <c r="AA6" s="715"/>
      <c r="AB6" s="715"/>
      <c r="AC6" s="715"/>
      <c r="AD6" s="716">
        <v>117707</v>
      </c>
      <c r="AE6" s="716"/>
      <c r="AF6" s="716"/>
      <c r="AG6" s="716"/>
      <c r="AH6" s="716"/>
      <c r="AI6" s="716"/>
      <c r="AJ6" s="716"/>
      <c r="AK6" s="716"/>
      <c r="AL6" s="681">
        <v>1.7</v>
      </c>
      <c r="AM6" s="682"/>
      <c r="AN6" s="682"/>
      <c r="AO6" s="717"/>
      <c r="AP6" s="675" t="s">
        <v>238</v>
      </c>
      <c r="AQ6" s="676"/>
      <c r="AR6" s="676"/>
      <c r="AS6" s="676"/>
      <c r="AT6" s="676"/>
      <c r="AU6" s="676"/>
      <c r="AV6" s="676"/>
      <c r="AW6" s="676"/>
      <c r="AX6" s="676"/>
      <c r="AY6" s="676"/>
      <c r="AZ6" s="676"/>
      <c r="BA6" s="676"/>
      <c r="BB6" s="676"/>
      <c r="BC6" s="676"/>
      <c r="BD6" s="676"/>
      <c r="BE6" s="676"/>
      <c r="BF6" s="677"/>
      <c r="BG6" s="678">
        <v>2369250</v>
      </c>
      <c r="BH6" s="679"/>
      <c r="BI6" s="679"/>
      <c r="BJ6" s="679"/>
      <c r="BK6" s="679"/>
      <c r="BL6" s="679"/>
      <c r="BM6" s="679"/>
      <c r="BN6" s="680"/>
      <c r="BO6" s="715">
        <v>94.6</v>
      </c>
      <c r="BP6" s="715"/>
      <c r="BQ6" s="715"/>
      <c r="BR6" s="715"/>
      <c r="BS6" s="716">
        <v>19695</v>
      </c>
      <c r="BT6" s="716"/>
      <c r="BU6" s="716"/>
      <c r="BV6" s="716"/>
      <c r="BW6" s="716"/>
      <c r="BX6" s="716"/>
      <c r="BY6" s="716"/>
      <c r="BZ6" s="716"/>
      <c r="CA6" s="716"/>
      <c r="CB6" s="766"/>
      <c r="CD6" s="736" t="s">
        <v>239</v>
      </c>
      <c r="CE6" s="737"/>
      <c r="CF6" s="737"/>
      <c r="CG6" s="737"/>
      <c r="CH6" s="737"/>
      <c r="CI6" s="737"/>
      <c r="CJ6" s="737"/>
      <c r="CK6" s="737"/>
      <c r="CL6" s="737"/>
      <c r="CM6" s="737"/>
      <c r="CN6" s="737"/>
      <c r="CO6" s="737"/>
      <c r="CP6" s="737"/>
      <c r="CQ6" s="738"/>
      <c r="CR6" s="678">
        <v>158848</v>
      </c>
      <c r="CS6" s="679"/>
      <c r="CT6" s="679"/>
      <c r="CU6" s="679"/>
      <c r="CV6" s="679"/>
      <c r="CW6" s="679"/>
      <c r="CX6" s="679"/>
      <c r="CY6" s="680"/>
      <c r="CZ6" s="778">
        <v>1.2</v>
      </c>
      <c r="DA6" s="751"/>
      <c r="DB6" s="751"/>
      <c r="DC6" s="781"/>
      <c r="DD6" s="684" t="s">
        <v>130</v>
      </c>
      <c r="DE6" s="679"/>
      <c r="DF6" s="679"/>
      <c r="DG6" s="679"/>
      <c r="DH6" s="679"/>
      <c r="DI6" s="679"/>
      <c r="DJ6" s="679"/>
      <c r="DK6" s="679"/>
      <c r="DL6" s="679"/>
      <c r="DM6" s="679"/>
      <c r="DN6" s="679"/>
      <c r="DO6" s="679"/>
      <c r="DP6" s="680"/>
      <c r="DQ6" s="684">
        <v>158848</v>
      </c>
      <c r="DR6" s="679"/>
      <c r="DS6" s="679"/>
      <c r="DT6" s="679"/>
      <c r="DU6" s="679"/>
      <c r="DV6" s="679"/>
      <c r="DW6" s="679"/>
      <c r="DX6" s="679"/>
      <c r="DY6" s="679"/>
      <c r="DZ6" s="679"/>
      <c r="EA6" s="679"/>
      <c r="EB6" s="679"/>
      <c r="EC6" s="722"/>
    </row>
    <row r="7" spans="2:143" ht="11.25" customHeight="1" x14ac:dyDescent="0.2">
      <c r="B7" s="675" t="s">
        <v>240</v>
      </c>
      <c r="C7" s="676"/>
      <c r="D7" s="676"/>
      <c r="E7" s="676"/>
      <c r="F7" s="676"/>
      <c r="G7" s="676"/>
      <c r="H7" s="676"/>
      <c r="I7" s="676"/>
      <c r="J7" s="676"/>
      <c r="K7" s="676"/>
      <c r="L7" s="676"/>
      <c r="M7" s="676"/>
      <c r="N7" s="676"/>
      <c r="O7" s="676"/>
      <c r="P7" s="676"/>
      <c r="Q7" s="677"/>
      <c r="R7" s="678">
        <v>2181</v>
      </c>
      <c r="S7" s="679"/>
      <c r="T7" s="679"/>
      <c r="U7" s="679"/>
      <c r="V7" s="679"/>
      <c r="W7" s="679"/>
      <c r="X7" s="679"/>
      <c r="Y7" s="680"/>
      <c r="Z7" s="715">
        <v>0</v>
      </c>
      <c r="AA7" s="715"/>
      <c r="AB7" s="715"/>
      <c r="AC7" s="715"/>
      <c r="AD7" s="716">
        <v>2181</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1060919</v>
      </c>
      <c r="BH7" s="679"/>
      <c r="BI7" s="679"/>
      <c r="BJ7" s="679"/>
      <c r="BK7" s="679"/>
      <c r="BL7" s="679"/>
      <c r="BM7" s="679"/>
      <c r="BN7" s="680"/>
      <c r="BO7" s="715">
        <v>42.3</v>
      </c>
      <c r="BP7" s="715"/>
      <c r="BQ7" s="715"/>
      <c r="BR7" s="715"/>
      <c r="BS7" s="716">
        <v>19695</v>
      </c>
      <c r="BT7" s="716"/>
      <c r="BU7" s="716"/>
      <c r="BV7" s="716"/>
      <c r="BW7" s="716"/>
      <c r="BX7" s="716"/>
      <c r="BY7" s="716"/>
      <c r="BZ7" s="716"/>
      <c r="CA7" s="716"/>
      <c r="CB7" s="766"/>
      <c r="CD7" s="711" t="s">
        <v>242</v>
      </c>
      <c r="CE7" s="712"/>
      <c r="CF7" s="712"/>
      <c r="CG7" s="712"/>
      <c r="CH7" s="712"/>
      <c r="CI7" s="712"/>
      <c r="CJ7" s="712"/>
      <c r="CK7" s="712"/>
      <c r="CL7" s="712"/>
      <c r="CM7" s="712"/>
      <c r="CN7" s="712"/>
      <c r="CO7" s="712"/>
      <c r="CP7" s="712"/>
      <c r="CQ7" s="713"/>
      <c r="CR7" s="678">
        <v>2248447</v>
      </c>
      <c r="CS7" s="679"/>
      <c r="CT7" s="679"/>
      <c r="CU7" s="679"/>
      <c r="CV7" s="679"/>
      <c r="CW7" s="679"/>
      <c r="CX7" s="679"/>
      <c r="CY7" s="680"/>
      <c r="CZ7" s="715">
        <v>17.5</v>
      </c>
      <c r="DA7" s="715"/>
      <c r="DB7" s="715"/>
      <c r="DC7" s="715"/>
      <c r="DD7" s="684">
        <v>22213</v>
      </c>
      <c r="DE7" s="679"/>
      <c r="DF7" s="679"/>
      <c r="DG7" s="679"/>
      <c r="DH7" s="679"/>
      <c r="DI7" s="679"/>
      <c r="DJ7" s="679"/>
      <c r="DK7" s="679"/>
      <c r="DL7" s="679"/>
      <c r="DM7" s="679"/>
      <c r="DN7" s="679"/>
      <c r="DO7" s="679"/>
      <c r="DP7" s="680"/>
      <c r="DQ7" s="684">
        <v>1763745</v>
      </c>
      <c r="DR7" s="679"/>
      <c r="DS7" s="679"/>
      <c r="DT7" s="679"/>
      <c r="DU7" s="679"/>
      <c r="DV7" s="679"/>
      <c r="DW7" s="679"/>
      <c r="DX7" s="679"/>
      <c r="DY7" s="679"/>
      <c r="DZ7" s="679"/>
      <c r="EA7" s="679"/>
      <c r="EB7" s="679"/>
      <c r="EC7" s="722"/>
    </row>
    <row r="8" spans="2:143" ht="11.25" customHeight="1" x14ac:dyDescent="0.2">
      <c r="B8" s="675" t="s">
        <v>243</v>
      </c>
      <c r="C8" s="676"/>
      <c r="D8" s="676"/>
      <c r="E8" s="676"/>
      <c r="F8" s="676"/>
      <c r="G8" s="676"/>
      <c r="H8" s="676"/>
      <c r="I8" s="676"/>
      <c r="J8" s="676"/>
      <c r="K8" s="676"/>
      <c r="L8" s="676"/>
      <c r="M8" s="676"/>
      <c r="N8" s="676"/>
      <c r="O8" s="676"/>
      <c r="P8" s="676"/>
      <c r="Q8" s="677"/>
      <c r="R8" s="678">
        <v>6152</v>
      </c>
      <c r="S8" s="679"/>
      <c r="T8" s="679"/>
      <c r="U8" s="679"/>
      <c r="V8" s="679"/>
      <c r="W8" s="679"/>
      <c r="X8" s="679"/>
      <c r="Y8" s="680"/>
      <c r="Z8" s="715">
        <v>0</v>
      </c>
      <c r="AA8" s="715"/>
      <c r="AB8" s="715"/>
      <c r="AC8" s="715"/>
      <c r="AD8" s="716">
        <v>6152</v>
      </c>
      <c r="AE8" s="716"/>
      <c r="AF8" s="716"/>
      <c r="AG8" s="716"/>
      <c r="AH8" s="716"/>
      <c r="AI8" s="716"/>
      <c r="AJ8" s="716"/>
      <c r="AK8" s="716"/>
      <c r="AL8" s="681">
        <v>0.1</v>
      </c>
      <c r="AM8" s="682"/>
      <c r="AN8" s="682"/>
      <c r="AO8" s="717"/>
      <c r="AP8" s="675" t="s">
        <v>244</v>
      </c>
      <c r="AQ8" s="676"/>
      <c r="AR8" s="676"/>
      <c r="AS8" s="676"/>
      <c r="AT8" s="676"/>
      <c r="AU8" s="676"/>
      <c r="AV8" s="676"/>
      <c r="AW8" s="676"/>
      <c r="AX8" s="676"/>
      <c r="AY8" s="676"/>
      <c r="AZ8" s="676"/>
      <c r="BA8" s="676"/>
      <c r="BB8" s="676"/>
      <c r="BC8" s="676"/>
      <c r="BD8" s="676"/>
      <c r="BE8" s="676"/>
      <c r="BF8" s="677"/>
      <c r="BG8" s="678">
        <v>40989</v>
      </c>
      <c r="BH8" s="679"/>
      <c r="BI8" s="679"/>
      <c r="BJ8" s="679"/>
      <c r="BK8" s="679"/>
      <c r="BL8" s="679"/>
      <c r="BM8" s="679"/>
      <c r="BN8" s="680"/>
      <c r="BO8" s="715">
        <v>1.6</v>
      </c>
      <c r="BP8" s="715"/>
      <c r="BQ8" s="715"/>
      <c r="BR8" s="715"/>
      <c r="BS8" s="684" t="s">
        <v>130</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3506238</v>
      </c>
      <c r="CS8" s="679"/>
      <c r="CT8" s="679"/>
      <c r="CU8" s="679"/>
      <c r="CV8" s="679"/>
      <c r="CW8" s="679"/>
      <c r="CX8" s="679"/>
      <c r="CY8" s="680"/>
      <c r="CZ8" s="715">
        <v>27.3</v>
      </c>
      <c r="DA8" s="715"/>
      <c r="DB8" s="715"/>
      <c r="DC8" s="715"/>
      <c r="DD8" s="684">
        <v>54051</v>
      </c>
      <c r="DE8" s="679"/>
      <c r="DF8" s="679"/>
      <c r="DG8" s="679"/>
      <c r="DH8" s="679"/>
      <c r="DI8" s="679"/>
      <c r="DJ8" s="679"/>
      <c r="DK8" s="679"/>
      <c r="DL8" s="679"/>
      <c r="DM8" s="679"/>
      <c r="DN8" s="679"/>
      <c r="DO8" s="679"/>
      <c r="DP8" s="680"/>
      <c r="DQ8" s="684">
        <v>1941239</v>
      </c>
      <c r="DR8" s="679"/>
      <c r="DS8" s="679"/>
      <c r="DT8" s="679"/>
      <c r="DU8" s="679"/>
      <c r="DV8" s="679"/>
      <c r="DW8" s="679"/>
      <c r="DX8" s="679"/>
      <c r="DY8" s="679"/>
      <c r="DZ8" s="679"/>
      <c r="EA8" s="679"/>
      <c r="EB8" s="679"/>
      <c r="EC8" s="722"/>
    </row>
    <row r="9" spans="2:143" ht="11.25" customHeight="1" x14ac:dyDescent="0.2">
      <c r="B9" s="675" t="s">
        <v>246</v>
      </c>
      <c r="C9" s="676"/>
      <c r="D9" s="676"/>
      <c r="E9" s="676"/>
      <c r="F9" s="676"/>
      <c r="G9" s="676"/>
      <c r="H9" s="676"/>
      <c r="I9" s="676"/>
      <c r="J9" s="676"/>
      <c r="K9" s="676"/>
      <c r="L9" s="676"/>
      <c r="M9" s="676"/>
      <c r="N9" s="676"/>
      <c r="O9" s="676"/>
      <c r="P9" s="676"/>
      <c r="Q9" s="677"/>
      <c r="R9" s="678">
        <v>3424</v>
      </c>
      <c r="S9" s="679"/>
      <c r="T9" s="679"/>
      <c r="U9" s="679"/>
      <c r="V9" s="679"/>
      <c r="W9" s="679"/>
      <c r="X9" s="679"/>
      <c r="Y9" s="680"/>
      <c r="Z9" s="715">
        <v>0</v>
      </c>
      <c r="AA9" s="715"/>
      <c r="AB9" s="715"/>
      <c r="AC9" s="715"/>
      <c r="AD9" s="716">
        <v>3424</v>
      </c>
      <c r="AE9" s="716"/>
      <c r="AF9" s="716"/>
      <c r="AG9" s="716"/>
      <c r="AH9" s="716"/>
      <c r="AI9" s="716"/>
      <c r="AJ9" s="716"/>
      <c r="AK9" s="716"/>
      <c r="AL9" s="681">
        <v>0</v>
      </c>
      <c r="AM9" s="682"/>
      <c r="AN9" s="682"/>
      <c r="AO9" s="717"/>
      <c r="AP9" s="675" t="s">
        <v>247</v>
      </c>
      <c r="AQ9" s="676"/>
      <c r="AR9" s="676"/>
      <c r="AS9" s="676"/>
      <c r="AT9" s="676"/>
      <c r="AU9" s="676"/>
      <c r="AV9" s="676"/>
      <c r="AW9" s="676"/>
      <c r="AX9" s="676"/>
      <c r="AY9" s="676"/>
      <c r="AZ9" s="676"/>
      <c r="BA9" s="676"/>
      <c r="BB9" s="676"/>
      <c r="BC9" s="676"/>
      <c r="BD9" s="676"/>
      <c r="BE9" s="676"/>
      <c r="BF9" s="677"/>
      <c r="BG9" s="678">
        <v>870166</v>
      </c>
      <c r="BH9" s="679"/>
      <c r="BI9" s="679"/>
      <c r="BJ9" s="679"/>
      <c r="BK9" s="679"/>
      <c r="BL9" s="679"/>
      <c r="BM9" s="679"/>
      <c r="BN9" s="680"/>
      <c r="BO9" s="715">
        <v>34.700000000000003</v>
      </c>
      <c r="BP9" s="715"/>
      <c r="BQ9" s="715"/>
      <c r="BR9" s="715"/>
      <c r="BS9" s="684" t="s">
        <v>130</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599826</v>
      </c>
      <c r="CS9" s="679"/>
      <c r="CT9" s="679"/>
      <c r="CU9" s="679"/>
      <c r="CV9" s="679"/>
      <c r="CW9" s="679"/>
      <c r="CX9" s="679"/>
      <c r="CY9" s="680"/>
      <c r="CZ9" s="715">
        <v>4.7</v>
      </c>
      <c r="DA9" s="715"/>
      <c r="DB9" s="715"/>
      <c r="DC9" s="715"/>
      <c r="DD9" s="684">
        <v>19638</v>
      </c>
      <c r="DE9" s="679"/>
      <c r="DF9" s="679"/>
      <c r="DG9" s="679"/>
      <c r="DH9" s="679"/>
      <c r="DI9" s="679"/>
      <c r="DJ9" s="679"/>
      <c r="DK9" s="679"/>
      <c r="DL9" s="679"/>
      <c r="DM9" s="679"/>
      <c r="DN9" s="679"/>
      <c r="DO9" s="679"/>
      <c r="DP9" s="680"/>
      <c r="DQ9" s="684">
        <v>552779</v>
      </c>
      <c r="DR9" s="679"/>
      <c r="DS9" s="679"/>
      <c r="DT9" s="679"/>
      <c r="DU9" s="679"/>
      <c r="DV9" s="679"/>
      <c r="DW9" s="679"/>
      <c r="DX9" s="679"/>
      <c r="DY9" s="679"/>
      <c r="DZ9" s="679"/>
      <c r="EA9" s="679"/>
      <c r="EB9" s="679"/>
      <c r="EC9" s="722"/>
    </row>
    <row r="10" spans="2:143" ht="11.25" customHeight="1" x14ac:dyDescent="0.2">
      <c r="B10" s="675" t="s">
        <v>249</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250</v>
      </c>
      <c r="AA10" s="715"/>
      <c r="AB10" s="715"/>
      <c r="AC10" s="715"/>
      <c r="AD10" s="716" t="s">
        <v>250</v>
      </c>
      <c r="AE10" s="716"/>
      <c r="AF10" s="716"/>
      <c r="AG10" s="716"/>
      <c r="AH10" s="716"/>
      <c r="AI10" s="716"/>
      <c r="AJ10" s="716"/>
      <c r="AK10" s="716"/>
      <c r="AL10" s="681" t="s">
        <v>250</v>
      </c>
      <c r="AM10" s="682"/>
      <c r="AN10" s="682"/>
      <c r="AO10" s="717"/>
      <c r="AP10" s="675" t="s">
        <v>251</v>
      </c>
      <c r="AQ10" s="676"/>
      <c r="AR10" s="676"/>
      <c r="AS10" s="676"/>
      <c r="AT10" s="676"/>
      <c r="AU10" s="676"/>
      <c r="AV10" s="676"/>
      <c r="AW10" s="676"/>
      <c r="AX10" s="676"/>
      <c r="AY10" s="676"/>
      <c r="AZ10" s="676"/>
      <c r="BA10" s="676"/>
      <c r="BB10" s="676"/>
      <c r="BC10" s="676"/>
      <c r="BD10" s="676"/>
      <c r="BE10" s="676"/>
      <c r="BF10" s="677"/>
      <c r="BG10" s="678">
        <v>50464</v>
      </c>
      <c r="BH10" s="679"/>
      <c r="BI10" s="679"/>
      <c r="BJ10" s="679"/>
      <c r="BK10" s="679"/>
      <c r="BL10" s="679"/>
      <c r="BM10" s="679"/>
      <c r="BN10" s="680"/>
      <c r="BO10" s="715">
        <v>2</v>
      </c>
      <c r="BP10" s="715"/>
      <c r="BQ10" s="715"/>
      <c r="BR10" s="715"/>
      <c r="BS10" s="684" t="s">
        <v>130</v>
      </c>
      <c r="BT10" s="679"/>
      <c r="BU10" s="679"/>
      <c r="BV10" s="679"/>
      <c r="BW10" s="679"/>
      <c r="BX10" s="679"/>
      <c r="BY10" s="679"/>
      <c r="BZ10" s="679"/>
      <c r="CA10" s="679"/>
      <c r="CB10" s="722"/>
      <c r="CD10" s="711" t="s">
        <v>252</v>
      </c>
      <c r="CE10" s="712"/>
      <c r="CF10" s="712"/>
      <c r="CG10" s="712"/>
      <c r="CH10" s="712"/>
      <c r="CI10" s="712"/>
      <c r="CJ10" s="712"/>
      <c r="CK10" s="712"/>
      <c r="CL10" s="712"/>
      <c r="CM10" s="712"/>
      <c r="CN10" s="712"/>
      <c r="CO10" s="712"/>
      <c r="CP10" s="712"/>
      <c r="CQ10" s="713"/>
      <c r="CR10" s="678">
        <v>36554</v>
      </c>
      <c r="CS10" s="679"/>
      <c r="CT10" s="679"/>
      <c r="CU10" s="679"/>
      <c r="CV10" s="679"/>
      <c r="CW10" s="679"/>
      <c r="CX10" s="679"/>
      <c r="CY10" s="680"/>
      <c r="CZ10" s="715">
        <v>0.3</v>
      </c>
      <c r="DA10" s="715"/>
      <c r="DB10" s="715"/>
      <c r="DC10" s="715"/>
      <c r="DD10" s="684" t="s">
        <v>253</v>
      </c>
      <c r="DE10" s="679"/>
      <c r="DF10" s="679"/>
      <c r="DG10" s="679"/>
      <c r="DH10" s="679"/>
      <c r="DI10" s="679"/>
      <c r="DJ10" s="679"/>
      <c r="DK10" s="679"/>
      <c r="DL10" s="679"/>
      <c r="DM10" s="679"/>
      <c r="DN10" s="679"/>
      <c r="DO10" s="679"/>
      <c r="DP10" s="680"/>
      <c r="DQ10" s="684">
        <v>20943</v>
      </c>
      <c r="DR10" s="679"/>
      <c r="DS10" s="679"/>
      <c r="DT10" s="679"/>
      <c r="DU10" s="679"/>
      <c r="DV10" s="679"/>
      <c r="DW10" s="679"/>
      <c r="DX10" s="679"/>
      <c r="DY10" s="679"/>
      <c r="DZ10" s="679"/>
      <c r="EA10" s="679"/>
      <c r="EB10" s="679"/>
      <c r="EC10" s="722"/>
    </row>
    <row r="11" spans="2:143" ht="11.25" customHeight="1" x14ac:dyDescent="0.2">
      <c r="B11" s="675" t="s">
        <v>254</v>
      </c>
      <c r="C11" s="676"/>
      <c r="D11" s="676"/>
      <c r="E11" s="676"/>
      <c r="F11" s="676"/>
      <c r="G11" s="676"/>
      <c r="H11" s="676"/>
      <c r="I11" s="676"/>
      <c r="J11" s="676"/>
      <c r="K11" s="676"/>
      <c r="L11" s="676"/>
      <c r="M11" s="676"/>
      <c r="N11" s="676"/>
      <c r="O11" s="676"/>
      <c r="P11" s="676"/>
      <c r="Q11" s="677"/>
      <c r="R11" s="678">
        <v>427166</v>
      </c>
      <c r="S11" s="679"/>
      <c r="T11" s="679"/>
      <c r="U11" s="679"/>
      <c r="V11" s="679"/>
      <c r="W11" s="679"/>
      <c r="X11" s="679"/>
      <c r="Y11" s="680"/>
      <c r="Z11" s="681">
        <v>3.1</v>
      </c>
      <c r="AA11" s="682"/>
      <c r="AB11" s="682"/>
      <c r="AC11" s="683"/>
      <c r="AD11" s="684">
        <v>427166</v>
      </c>
      <c r="AE11" s="679"/>
      <c r="AF11" s="679"/>
      <c r="AG11" s="679"/>
      <c r="AH11" s="679"/>
      <c r="AI11" s="679"/>
      <c r="AJ11" s="679"/>
      <c r="AK11" s="680"/>
      <c r="AL11" s="681">
        <v>6.2</v>
      </c>
      <c r="AM11" s="682"/>
      <c r="AN11" s="682"/>
      <c r="AO11" s="717"/>
      <c r="AP11" s="675" t="s">
        <v>255</v>
      </c>
      <c r="AQ11" s="676"/>
      <c r="AR11" s="676"/>
      <c r="AS11" s="676"/>
      <c r="AT11" s="676"/>
      <c r="AU11" s="676"/>
      <c r="AV11" s="676"/>
      <c r="AW11" s="676"/>
      <c r="AX11" s="676"/>
      <c r="AY11" s="676"/>
      <c r="AZ11" s="676"/>
      <c r="BA11" s="676"/>
      <c r="BB11" s="676"/>
      <c r="BC11" s="676"/>
      <c r="BD11" s="676"/>
      <c r="BE11" s="676"/>
      <c r="BF11" s="677"/>
      <c r="BG11" s="678">
        <v>99300</v>
      </c>
      <c r="BH11" s="679"/>
      <c r="BI11" s="679"/>
      <c r="BJ11" s="679"/>
      <c r="BK11" s="679"/>
      <c r="BL11" s="679"/>
      <c r="BM11" s="679"/>
      <c r="BN11" s="680"/>
      <c r="BO11" s="715">
        <v>4</v>
      </c>
      <c r="BP11" s="715"/>
      <c r="BQ11" s="715"/>
      <c r="BR11" s="715"/>
      <c r="BS11" s="684">
        <v>19695</v>
      </c>
      <c r="BT11" s="679"/>
      <c r="BU11" s="679"/>
      <c r="BV11" s="679"/>
      <c r="BW11" s="679"/>
      <c r="BX11" s="679"/>
      <c r="BY11" s="679"/>
      <c r="BZ11" s="679"/>
      <c r="CA11" s="679"/>
      <c r="CB11" s="722"/>
      <c r="CD11" s="711" t="s">
        <v>256</v>
      </c>
      <c r="CE11" s="712"/>
      <c r="CF11" s="712"/>
      <c r="CG11" s="712"/>
      <c r="CH11" s="712"/>
      <c r="CI11" s="712"/>
      <c r="CJ11" s="712"/>
      <c r="CK11" s="712"/>
      <c r="CL11" s="712"/>
      <c r="CM11" s="712"/>
      <c r="CN11" s="712"/>
      <c r="CO11" s="712"/>
      <c r="CP11" s="712"/>
      <c r="CQ11" s="713"/>
      <c r="CR11" s="678">
        <v>594372</v>
      </c>
      <c r="CS11" s="679"/>
      <c r="CT11" s="679"/>
      <c r="CU11" s="679"/>
      <c r="CV11" s="679"/>
      <c r="CW11" s="679"/>
      <c r="CX11" s="679"/>
      <c r="CY11" s="680"/>
      <c r="CZ11" s="715">
        <v>4.5999999999999996</v>
      </c>
      <c r="DA11" s="715"/>
      <c r="DB11" s="715"/>
      <c r="DC11" s="715"/>
      <c r="DD11" s="684">
        <v>222117</v>
      </c>
      <c r="DE11" s="679"/>
      <c r="DF11" s="679"/>
      <c r="DG11" s="679"/>
      <c r="DH11" s="679"/>
      <c r="DI11" s="679"/>
      <c r="DJ11" s="679"/>
      <c r="DK11" s="679"/>
      <c r="DL11" s="679"/>
      <c r="DM11" s="679"/>
      <c r="DN11" s="679"/>
      <c r="DO11" s="679"/>
      <c r="DP11" s="680"/>
      <c r="DQ11" s="684">
        <v>257857</v>
      </c>
      <c r="DR11" s="679"/>
      <c r="DS11" s="679"/>
      <c r="DT11" s="679"/>
      <c r="DU11" s="679"/>
      <c r="DV11" s="679"/>
      <c r="DW11" s="679"/>
      <c r="DX11" s="679"/>
      <c r="DY11" s="679"/>
      <c r="DZ11" s="679"/>
      <c r="EA11" s="679"/>
      <c r="EB11" s="679"/>
      <c r="EC11" s="722"/>
    </row>
    <row r="12" spans="2:143" ht="11.25" customHeight="1" x14ac:dyDescent="0.2">
      <c r="B12" s="675" t="s">
        <v>257</v>
      </c>
      <c r="C12" s="676"/>
      <c r="D12" s="676"/>
      <c r="E12" s="676"/>
      <c r="F12" s="676"/>
      <c r="G12" s="676"/>
      <c r="H12" s="676"/>
      <c r="I12" s="676"/>
      <c r="J12" s="676"/>
      <c r="K12" s="676"/>
      <c r="L12" s="676"/>
      <c r="M12" s="676"/>
      <c r="N12" s="676"/>
      <c r="O12" s="676"/>
      <c r="P12" s="676"/>
      <c r="Q12" s="677"/>
      <c r="R12" s="678">
        <v>7182</v>
      </c>
      <c r="S12" s="679"/>
      <c r="T12" s="679"/>
      <c r="U12" s="679"/>
      <c r="V12" s="679"/>
      <c r="W12" s="679"/>
      <c r="X12" s="679"/>
      <c r="Y12" s="680"/>
      <c r="Z12" s="715">
        <v>0.1</v>
      </c>
      <c r="AA12" s="715"/>
      <c r="AB12" s="715"/>
      <c r="AC12" s="715"/>
      <c r="AD12" s="716">
        <v>7182</v>
      </c>
      <c r="AE12" s="716"/>
      <c r="AF12" s="716"/>
      <c r="AG12" s="716"/>
      <c r="AH12" s="716"/>
      <c r="AI12" s="716"/>
      <c r="AJ12" s="716"/>
      <c r="AK12" s="716"/>
      <c r="AL12" s="681">
        <v>0.1</v>
      </c>
      <c r="AM12" s="682"/>
      <c r="AN12" s="682"/>
      <c r="AO12" s="717"/>
      <c r="AP12" s="675" t="s">
        <v>258</v>
      </c>
      <c r="AQ12" s="676"/>
      <c r="AR12" s="676"/>
      <c r="AS12" s="676"/>
      <c r="AT12" s="676"/>
      <c r="AU12" s="676"/>
      <c r="AV12" s="676"/>
      <c r="AW12" s="676"/>
      <c r="AX12" s="676"/>
      <c r="AY12" s="676"/>
      <c r="AZ12" s="676"/>
      <c r="BA12" s="676"/>
      <c r="BB12" s="676"/>
      <c r="BC12" s="676"/>
      <c r="BD12" s="676"/>
      <c r="BE12" s="676"/>
      <c r="BF12" s="677"/>
      <c r="BG12" s="678">
        <v>1077654</v>
      </c>
      <c r="BH12" s="679"/>
      <c r="BI12" s="679"/>
      <c r="BJ12" s="679"/>
      <c r="BK12" s="679"/>
      <c r="BL12" s="679"/>
      <c r="BM12" s="679"/>
      <c r="BN12" s="680"/>
      <c r="BO12" s="715">
        <v>43</v>
      </c>
      <c r="BP12" s="715"/>
      <c r="BQ12" s="715"/>
      <c r="BR12" s="715"/>
      <c r="BS12" s="684" t="s">
        <v>130</v>
      </c>
      <c r="BT12" s="679"/>
      <c r="BU12" s="679"/>
      <c r="BV12" s="679"/>
      <c r="BW12" s="679"/>
      <c r="BX12" s="679"/>
      <c r="BY12" s="679"/>
      <c r="BZ12" s="679"/>
      <c r="CA12" s="679"/>
      <c r="CB12" s="722"/>
      <c r="CD12" s="711" t="s">
        <v>259</v>
      </c>
      <c r="CE12" s="712"/>
      <c r="CF12" s="712"/>
      <c r="CG12" s="712"/>
      <c r="CH12" s="712"/>
      <c r="CI12" s="712"/>
      <c r="CJ12" s="712"/>
      <c r="CK12" s="712"/>
      <c r="CL12" s="712"/>
      <c r="CM12" s="712"/>
      <c r="CN12" s="712"/>
      <c r="CO12" s="712"/>
      <c r="CP12" s="712"/>
      <c r="CQ12" s="713"/>
      <c r="CR12" s="678">
        <v>588908</v>
      </c>
      <c r="CS12" s="679"/>
      <c r="CT12" s="679"/>
      <c r="CU12" s="679"/>
      <c r="CV12" s="679"/>
      <c r="CW12" s="679"/>
      <c r="CX12" s="679"/>
      <c r="CY12" s="680"/>
      <c r="CZ12" s="715">
        <v>4.5999999999999996</v>
      </c>
      <c r="DA12" s="715"/>
      <c r="DB12" s="715"/>
      <c r="DC12" s="715"/>
      <c r="DD12" s="684">
        <v>104951</v>
      </c>
      <c r="DE12" s="679"/>
      <c r="DF12" s="679"/>
      <c r="DG12" s="679"/>
      <c r="DH12" s="679"/>
      <c r="DI12" s="679"/>
      <c r="DJ12" s="679"/>
      <c r="DK12" s="679"/>
      <c r="DL12" s="679"/>
      <c r="DM12" s="679"/>
      <c r="DN12" s="679"/>
      <c r="DO12" s="679"/>
      <c r="DP12" s="680"/>
      <c r="DQ12" s="684">
        <v>252840</v>
      </c>
      <c r="DR12" s="679"/>
      <c r="DS12" s="679"/>
      <c r="DT12" s="679"/>
      <c r="DU12" s="679"/>
      <c r="DV12" s="679"/>
      <c r="DW12" s="679"/>
      <c r="DX12" s="679"/>
      <c r="DY12" s="679"/>
      <c r="DZ12" s="679"/>
      <c r="EA12" s="679"/>
      <c r="EB12" s="679"/>
      <c r="EC12" s="722"/>
    </row>
    <row r="13" spans="2:143" ht="11.25" customHeight="1" x14ac:dyDescent="0.2">
      <c r="B13" s="675" t="s">
        <v>260</v>
      </c>
      <c r="C13" s="676"/>
      <c r="D13" s="676"/>
      <c r="E13" s="676"/>
      <c r="F13" s="676"/>
      <c r="G13" s="676"/>
      <c r="H13" s="676"/>
      <c r="I13" s="676"/>
      <c r="J13" s="676"/>
      <c r="K13" s="676"/>
      <c r="L13" s="676"/>
      <c r="M13" s="676"/>
      <c r="N13" s="676"/>
      <c r="O13" s="676"/>
      <c r="P13" s="676"/>
      <c r="Q13" s="677"/>
      <c r="R13" s="678" t="s">
        <v>250</v>
      </c>
      <c r="S13" s="679"/>
      <c r="T13" s="679"/>
      <c r="U13" s="679"/>
      <c r="V13" s="679"/>
      <c r="W13" s="679"/>
      <c r="X13" s="679"/>
      <c r="Y13" s="680"/>
      <c r="Z13" s="715" t="s">
        <v>250</v>
      </c>
      <c r="AA13" s="715"/>
      <c r="AB13" s="715"/>
      <c r="AC13" s="715"/>
      <c r="AD13" s="716" t="s">
        <v>130</v>
      </c>
      <c r="AE13" s="716"/>
      <c r="AF13" s="716"/>
      <c r="AG13" s="716"/>
      <c r="AH13" s="716"/>
      <c r="AI13" s="716"/>
      <c r="AJ13" s="716"/>
      <c r="AK13" s="716"/>
      <c r="AL13" s="681" t="s">
        <v>130</v>
      </c>
      <c r="AM13" s="682"/>
      <c r="AN13" s="682"/>
      <c r="AO13" s="717"/>
      <c r="AP13" s="675" t="s">
        <v>261</v>
      </c>
      <c r="AQ13" s="676"/>
      <c r="AR13" s="676"/>
      <c r="AS13" s="676"/>
      <c r="AT13" s="676"/>
      <c r="AU13" s="676"/>
      <c r="AV13" s="676"/>
      <c r="AW13" s="676"/>
      <c r="AX13" s="676"/>
      <c r="AY13" s="676"/>
      <c r="AZ13" s="676"/>
      <c r="BA13" s="676"/>
      <c r="BB13" s="676"/>
      <c r="BC13" s="676"/>
      <c r="BD13" s="676"/>
      <c r="BE13" s="676"/>
      <c r="BF13" s="677"/>
      <c r="BG13" s="678">
        <v>1065260</v>
      </c>
      <c r="BH13" s="679"/>
      <c r="BI13" s="679"/>
      <c r="BJ13" s="679"/>
      <c r="BK13" s="679"/>
      <c r="BL13" s="679"/>
      <c r="BM13" s="679"/>
      <c r="BN13" s="680"/>
      <c r="BO13" s="715">
        <v>42.5</v>
      </c>
      <c r="BP13" s="715"/>
      <c r="BQ13" s="715"/>
      <c r="BR13" s="715"/>
      <c r="BS13" s="684" t="s">
        <v>130</v>
      </c>
      <c r="BT13" s="679"/>
      <c r="BU13" s="679"/>
      <c r="BV13" s="679"/>
      <c r="BW13" s="679"/>
      <c r="BX13" s="679"/>
      <c r="BY13" s="679"/>
      <c r="BZ13" s="679"/>
      <c r="CA13" s="679"/>
      <c r="CB13" s="722"/>
      <c r="CD13" s="711" t="s">
        <v>262</v>
      </c>
      <c r="CE13" s="712"/>
      <c r="CF13" s="712"/>
      <c r="CG13" s="712"/>
      <c r="CH13" s="712"/>
      <c r="CI13" s="712"/>
      <c r="CJ13" s="712"/>
      <c r="CK13" s="712"/>
      <c r="CL13" s="712"/>
      <c r="CM13" s="712"/>
      <c r="CN13" s="712"/>
      <c r="CO13" s="712"/>
      <c r="CP13" s="712"/>
      <c r="CQ13" s="713"/>
      <c r="CR13" s="678">
        <v>1896698</v>
      </c>
      <c r="CS13" s="679"/>
      <c r="CT13" s="679"/>
      <c r="CU13" s="679"/>
      <c r="CV13" s="679"/>
      <c r="CW13" s="679"/>
      <c r="CX13" s="679"/>
      <c r="CY13" s="680"/>
      <c r="CZ13" s="715">
        <v>14.8</v>
      </c>
      <c r="DA13" s="715"/>
      <c r="DB13" s="715"/>
      <c r="DC13" s="715"/>
      <c r="DD13" s="684">
        <v>956127</v>
      </c>
      <c r="DE13" s="679"/>
      <c r="DF13" s="679"/>
      <c r="DG13" s="679"/>
      <c r="DH13" s="679"/>
      <c r="DI13" s="679"/>
      <c r="DJ13" s="679"/>
      <c r="DK13" s="679"/>
      <c r="DL13" s="679"/>
      <c r="DM13" s="679"/>
      <c r="DN13" s="679"/>
      <c r="DO13" s="679"/>
      <c r="DP13" s="680"/>
      <c r="DQ13" s="684">
        <v>1021622</v>
      </c>
      <c r="DR13" s="679"/>
      <c r="DS13" s="679"/>
      <c r="DT13" s="679"/>
      <c r="DU13" s="679"/>
      <c r="DV13" s="679"/>
      <c r="DW13" s="679"/>
      <c r="DX13" s="679"/>
      <c r="DY13" s="679"/>
      <c r="DZ13" s="679"/>
      <c r="EA13" s="679"/>
      <c r="EB13" s="679"/>
      <c r="EC13" s="722"/>
    </row>
    <row r="14" spans="2:143" ht="11.25" customHeight="1" x14ac:dyDescent="0.2">
      <c r="B14" s="675" t="s">
        <v>263</v>
      </c>
      <c r="C14" s="676"/>
      <c r="D14" s="676"/>
      <c r="E14" s="676"/>
      <c r="F14" s="676"/>
      <c r="G14" s="676"/>
      <c r="H14" s="676"/>
      <c r="I14" s="676"/>
      <c r="J14" s="676"/>
      <c r="K14" s="676"/>
      <c r="L14" s="676"/>
      <c r="M14" s="676"/>
      <c r="N14" s="676"/>
      <c r="O14" s="676"/>
      <c r="P14" s="676"/>
      <c r="Q14" s="677"/>
      <c r="R14" s="678">
        <v>16239</v>
      </c>
      <c r="S14" s="679"/>
      <c r="T14" s="679"/>
      <c r="U14" s="679"/>
      <c r="V14" s="679"/>
      <c r="W14" s="679"/>
      <c r="X14" s="679"/>
      <c r="Y14" s="680"/>
      <c r="Z14" s="715">
        <v>0.1</v>
      </c>
      <c r="AA14" s="715"/>
      <c r="AB14" s="715"/>
      <c r="AC14" s="715"/>
      <c r="AD14" s="716">
        <v>16239</v>
      </c>
      <c r="AE14" s="716"/>
      <c r="AF14" s="716"/>
      <c r="AG14" s="716"/>
      <c r="AH14" s="716"/>
      <c r="AI14" s="716"/>
      <c r="AJ14" s="716"/>
      <c r="AK14" s="716"/>
      <c r="AL14" s="681">
        <v>0.2</v>
      </c>
      <c r="AM14" s="682"/>
      <c r="AN14" s="682"/>
      <c r="AO14" s="717"/>
      <c r="AP14" s="675" t="s">
        <v>264</v>
      </c>
      <c r="AQ14" s="676"/>
      <c r="AR14" s="676"/>
      <c r="AS14" s="676"/>
      <c r="AT14" s="676"/>
      <c r="AU14" s="676"/>
      <c r="AV14" s="676"/>
      <c r="AW14" s="676"/>
      <c r="AX14" s="676"/>
      <c r="AY14" s="676"/>
      <c r="AZ14" s="676"/>
      <c r="BA14" s="676"/>
      <c r="BB14" s="676"/>
      <c r="BC14" s="676"/>
      <c r="BD14" s="676"/>
      <c r="BE14" s="676"/>
      <c r="BF14" s="677"/>
      <c r="BG14" s="678">
        <v>87099</v>
      </c>
      <c r="BH14" s="679"/>
      <c r="BI14" s="679"/>
      <c r="BJ14" s="679"/>
      <c r="BK14" s="679"/>
      <c r="BL14" s="679"/>
      <c r="BM14" s="679"/>
      <c r="BN14" s="680"/>
      <c r="BO14" s="715">
        <v>3.5</v>
      </c>
      <c r="BP14" s="715"/>
      <c r="BQ14" s="715"/>
      <c r="BR14" s="715"/>
      <c r="BS14" s="684" t="s">
        <v>265</v>
      </c>
      <c r="BT14" s="679"/>
      <c r="BU14" s="679"/>
      <c r="BV14" s="679"/>
      <c r="BW14" s="679"/>
      <c r="BX14" s="679"/>
      <c r="BY14" s="679"/>
      <c r="BZ14" s="679"/>
      <c r="CA14" s="679"/>
      <c r="CB14" s="722"/>
      <c r="CD14" s="711" t="s">
        <v>266</v>
      </c>
      <c r="CE14" s="712"/>
      <c r="CF14" s="712"/>
      <c r="CG14" s="712"/>
      <c r="CH14" s="712"/>
      <c r="CI14" s="712"/>
      <c r="CJ14" s="712"/>
      <c r="CK14" s="712"/>
      <c r="CL14" s="712"/>
      <c r="CM14" s="712"/>
      <c r="CN14" s="712"/>
      <c r="CO14" s="712"/>
      <c r="CP14" s="712"/>
      <c r="CQ14" s="713"/>
      <c r="CR14" s="678">
        <v>458448</v>
      </c>
      <c r="CS14" s="679"/>
      <c r="CT14" s="679"/>
      <c r="CU14" s="679"/>
      <c r="CV14" s="679"/>
      <c r="CW14" s="679"/>
      <c r="CX14" s="679"/>
      <c r="CY14" s="680"/>
      <c r="CZ14" s="715">
        <v>3.6</v>
      </c>
      <c r="DA14" s="715"/>
      <c r="DB14" s="715"/>
      <c r="DC14" s="715"/>
      <c r="DD14" s="684">
        <v>60899</v>
      </c>
      <c r="DE14" s="679"/>
      <c r="DF14" s="679"/>
      <c r="DG14" s="679"/>
      <c r="DH14" s="679"/>
      <c r="DI14" s="679"/>
      <c r="DJ14" s="679"/>
      <c r="DK14" s="679"/>
      <c r="DL14" s="679"/>
      <c r="DM14" s="679"/>
      <c r="DN14" s="679"/>
      <c r="DO14" s="679"/>
      <c r="DP14" s="680"/>
      <c r="DQ14" s="684">
        <v>405508</v>
      </c>
      <c r="DR14" s="679"/>
      <c r="DS14" s="679"/>
      <c r="DT14" s="679"/>
      <c r="DU14" s="679"/>
      <c r="DV14" s="679"/>
      <c r="DW14" s="679"/>
      <c r="DX14" s="679"/>
      <c r="DY14" s="679"/>
      <c r="DZ14" s="679"/>
      <c r="EA14" s="679"/>
      <c r="EB14" s="679"/>
      <c r="EC14" s="722"/>
    </row>
    <row r="15" spans="2:143" ht="11.25" customHeight="1" x14ac:dyDescent="0.2">
      <c r="B15" s="675" t="s">
        <v>267</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253</v>
      </c>
      <c r="AA15" s="715"/>
      <c r="AB15" s="715"/>
      <c r="AC15" s="715"/>
      <c r="AD15" s="716" t="s">
        <v>130</v>
      </c>
      <c r="AE15" s="716"/>
      <c r="AF15" s="716"/>
      <c r="AG15" s="716"/>
      <c r="AH15" s="716"/>
      <c r="AI15" s="716"/>
      <c r="AJ15" s="716"/>
      <c r="AK15" s="716"/>
      <c r="AL15" s="681" t="s">
        <v>130</v>
      </c>
      <c r="AM15" s="682"/>
      <c r="AN15" s="682"/>
      <c r="AO15" s="717"/>
      <c r="AP15" s="675" t="s">
        <v>268</v>
      </c>
      <c r="AQ15" s="676"/>
      <c r="AR15" s="676"/>
      <c r="AS15" s="676"/>
      <c r="AT15" s="676"/>
      <c r="AU15" s="676"/>
      <c r="AV15" s="676"/>
      <c r="AW15" s="676"/>
      <c r="AX15" s="676"/>
      <c r="AY15" s="676"/>
      <c r="AZ15" s="676"/>
      <c r="BA15" s="676"/>
      <c r="BB15" s="676"/>
      <c r="BC15" s="676"/>
      <c r="BD15" s="676"/>
      <c r="BE15" s="676"/>
      <c r="BF15" s="677"/>
      <c r="BG15" s="678">
        <v>143578</v>
      </c>
      <c r="BH15" s="679"/>
      <c r="BI15" s="679"/>
      <c r="BJ15" s="679"/>
      <c r="BK15" s="679"/>
      <c r="BL15" s="679"/>
      <c r="BM15" s="679"/>
      <c r="BN15" s="680"/>
      <c r="BO15" s="715">
        <v>5.7</v>
      </c>
      <c r="BP15" s="715"/>
      <c r="BQ15" s="715"/>
      <c r="BR15" s="715"/>
      <c r="BS15" s="684" t="s">
        <v>130</v>
      </c>
      <c r="BT15" s="679"/>
      <c r="BU15" s="679"/>
      <c r="BV15" s="679"/>
      <c r="BW15" s="679"/>
      <c r="BX15" s="679"/>
      <c r="BY15" s="679"/>
      <c r="BZ15" s="679"/>
      <c r="CA15" s="679"/>
      <c r="CB15" s="722"/>
      <c r="CD15" s="711" t="s">
        <v>269</v>
      </c>
      <c r="CE15" s="712"/>
      <c r="CF15" s="712"/>
      <c r="CG15" s="712"/>
      <c r="CH15" s="712"/>
      <c r="CI15" s="712"/>
      <c r="CJ15" s="712"/>
      <c r="CK15" s="712"/>
      <c r="CL15" s="712"/>
      <c r="CM15" s="712"/>
      <c r="CN15" s="712"/>
      <c r="CO15" s="712"/>
      <c r="CP15" s="712"/>
      <c r="CQ15" s="713"/>
      <c r="CR15" s="678">
        <v>1392462</v>
      </c>
      <c r="CS15" s="679"/>
      <c r="CT15" s="679"/>
      <c r="CU15" s="679"/>
      <c r="CV15" s="679"/>
      <c r="CW15" s="679"/>
      <c r="CX15" s="679"/>
      <c r="CY15" s="680"/>
      <c r="CZ15" s="715">
        <v>10.8</v>
      </c>
      <c r="DA15" s="715"/>
      <c r="DB15" s="715"/>
      <c r="DC15" s="715"/>
      <c r="DD15" s="684">
        <v>472958</v>
      </c>
      <c r="DE15" s="679"/>
      <c r="DF15" s="679"/>
      <c r="DG15" s="679"/>
      <c r="DH15" s="679"/>
      <c r="DI15" s="679"/>
      <c r="DJ15" s="679"/>
      <c r="DK15" s="679"/>
      <c r="DL15" s="679"/>
      <c r="DM15" s="679"/>
      <c r="DN15" s="679"/>
      <c r="DO15" s="679"/>
      <c r="DP15" s="680"/>
      <c r="DQ15" s="684">
        <v>903493</v>
      </c>
      <c r="DR15" s="679"/>
      <c r="DS15" s="679"/>
      <c r="DT15" s="679"/>
      <c r="DU15" s="679"/>
      <c r="DV15" s="679"/>
      <c r="DW15" s="679"/>
      <c r="DX15" s="679"/>
      <c r="DY15" s="679"/>
      <c r="DZ15" s="679"/>
      <c r="EA15" s="679"/>
      <c r="EB15" s="679"/>
      <c r="EC15" s="722"/>
    </row>
    <row r="16" spans="2:143" ht="11.25" customHeight="1" x14ac:dyDescent="0.2">
      <c r="B16" s="675" t="s">
        <v>270</v>
      </c>
      <c r="C16" s="676"/>
      <c r="D16" s="676"/>
      <c r="E16" s="676"/>
      <c r="F16" s="676"/>
      <c r="G16" s="676"/>
      <c r="H16" s="676"/>
      <c r="I16" s="676"/>
      <c r="J16" s="676"/>
      <c r="K16" s="676"/>
      <c r="L16" s="676"/>
      <c r="M16" s="676"/>
      <c r="N16" s="676"/>
      <c r="O16" s="676"/>
      <c r="P16" s="676"/>
      <c r="Q16" s="677"/>
      <c r="R16" s="678">
        <v>4083</v>
      </c>
      <c r="S16" s="679"/>
      <c r="T16" s="679"/>
      <c r="U16" s="679"/>
      <c r="V16" s="679"/>
      <c r="W16" s="679"/>
      <c r="X16" s="679"/>
      <c r="Y16" s="680"/>
      <c r="Z16" s="715">
        <v>0</v>
      </c>
      <c r="AA16" s="715"/>
      <c r="AB16" s="715"/>
      <c r="AC16" s="715"/>
      <c r="AD16" s="716">
        <v>4083</v>
      </c>
      <c r="AE16" s="716"/>
      <c r="AF16" s="716"/>
      <c r="AG16" s="716"/>
      <c r="AH16" s="716"/>
      <c r="AI16" s="716"/>
      <c r="AJ16" s="716"/>
      <c r="AK16" s="716"/>
      <c r="AL16" s="681">
        <v>0.1</v>
      </c>
      <c r="AM16" s="682"/>
      <c r="AN16" s="682"/>
      <c r="AO16" s="717"/>
      <c r="AP16" s="675" t="s">
        <v>271</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250</v>
      </c>
      <c r="BT16" s="679"/>
      <c r="BU16" s="679"/>
      <c r="BV16" s="679"/>
      <c r="BW16" s="679"/>
      <c r="BX16" s="679"/>
      <c r="BY16" s="679"/>
      <c r="BZ16" s="679"/>
      <c r="CA16" s="679"/>
      <c r="CB16" s="722"/>
      <c r="CD16" s="711" t="s">
        <v>272</v>
      </c>
      <c r="CE16" s="712"/>
      <c r="CF16" s="712"/>
      <c r="CG16" s="712"/>
      <c r="CH16" s="712"/>
      <c r="CI16" s="712"/>
      <c r="CJ16" s="712"/>
      <c r="CK16" s="712"/>
      <c r="CL16" s="712"/>
      <c r="CM16" s="712"/>
      <c r="CN16" s="712"/>
      <c r="CO16" s="712"/>
      <c r="CP16" s="712"/>
      <c r="CQ16" s="713"/>
      <c r="CR16" s="678">
        <v>11592</v>
      </c>
      <c r="CS16" s="679"/>
      <c r="CT16" s="679"/>
      <c r="CU16" s="679"/>
      <c r="CV16" s="679"/>
      <c r="CW16" s="679"/>
      <c r="CX16" s="679"/>
      <c r="CY16" s="680"/>
      <c r="CZ16" s="715">
        <v>0.1</v>
      </c>
      <c r="DA16" s="715"/>
      <c r="DB16" s="715"/>
      <c r="DC16" s="715"/>
      <c r="DD16" s="684" t="s">
        <v>130</v>
      </c>
      <c r="DE16" s="679"/>
      <c r="DF16" s="679"/>
      <c r="DG16" s="679"/>
      <c r="DH16" s="679"/>
      <c r="DI16" s="679"/>
      <c r="DJ16" s="679"/>
      <c r="DK16" s="679"/>
      <c r="DL16" s="679"/>
      <c r="DM16" s="679"/>
      <c r="DN16" s="679"/>
      <c r="DO16" s="679"/>
      <c r="DP16" s="680"/>
      <c r="DQ16" s="684">
        <v>6351</v>
      </c>
      <c r="DR16" s="679"/>
      <c r="DS16" s="679"/>
      <c r="DT16" s="679"/>
      <c r="DU16" s="679"/>
      <c r="DV16" s="679"/>
      <c r="DW16" s="679"/>
      <c r="DX16" s="679"/>
      <c r="DY16" s="679"/>
      <c r="DZ16" s="679"/>
      <c r="EA16" s="679"/>
      <c r="EB16" s="679"/>
      <c r="EC16" s="722"/>
    </row>
    <row r="17" spans="2:133" ht="11.25" customHeight="1" x14ac:dyDescent="0.2">
      <c r="B17" s="675" t="s">
        <v>273</v>
      </c>
      <c r="C17" s="676"/>
      <c r="D17" s="676"/>
      <c r="E17" s="676"/>
      <c r="F17" s="676"/>
      <c r="G17" s="676"/>
      <c r="H17" s="676"/>
      <c r="I17" s="676"/>
      <c r="J17" s="676"/>
      <c r="K17" s="676"/>
      <c r="L17" s="676"/>
      <c r="M17" s="676"/>
      <c r="N17" s="676"/>
      <c r="O17" s="676"/>
      <c r="P17" s="676"/>
      <c r="Q17" s="677"/>
      <c r="R17" s="678">
        <v>52264</v>
      </c>
      <c r="S17" s="679"/>
      <c r="T17" s="679"/>
      <c r="U17" s="679"/>
      <c r="V17" s="679"/>
      <c r="W17" s="679"/>
      <c r="X17" s="679"/>
      <c r="Y17" s="680"/>
      <c r="Z17" s="715">
        <v>0.4</v>
      </c>
      <c r="AA17" s="715"/>
      <c r="AB17" s="715"/>
      <c r="AC17" s="715"/>
      <c r="AD17" s="716">
        <v>52264</v>
      </c>
      <c r="AE17" s="716"/>
      <c r="AF17" s="716"/>
      <c r="AG17" s="716"/>
      <c r="AH17" s="716"/>
      <c r="AI17" s="716"/>
      <c r="AJ17" s="716"/>
      <c r="AK17" s="716"/>
      <c r="AL17" s="681">
        <v>0.8</v>
      </c>
      <c r="AM17" s="682"/>
      <c r="AN17" s="682"/>
      <c r="AO17" s="717"/>
      <c r="AP17" s="675" t="s">
        <v>274</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275</v>
      </c>
      <c r="CE17" s="712"/>
      <c r="CF17" s="712"/>
      <c r="CG17" s="712"/>
      <c r="CH17" s="712"/>
      <c r="CI17" s="712"/>
      <c r="CJ17" s="712"/>
      <c r="CK17" s="712"/>
      <c r="CL17" s="712"/>
      <c r="CM17" s="712"/>
      <c r="CN17" s="712"/>
      <c r="CO17" s="712"/>
      <c r="CP17" s="712"/>
      <c r="CQ17" s="713"/>
      <c r="CR17" s="678">
        <v>1356390</v>
      </c>
      <c r="CS17" s="679"/>
      <c r="CT17" s="679"/>
      <c r="CU17" s="679"/>
      <c r="CV17" s="679"/>
      <c r="CW17" s="679"/>
      <c r="CX17" s="679"/>
      <c r="CY17" s="680"/>
      <c r="CZ17" s="715">
        <v>10.6</v>
      </c>
      <c r="DA17" s="715"/>
      <c r="DB17" s="715"/>
      <c r="DC17" s="715"/>
      <c r="DD17" s="684" t="s">
        <v>253</v>
      </c>
      <c r="DE17" s="679"/>
      <c r="DF17" s="679"/>
      <c r="DG17" s="679"/>
      <c r="DH17" s="679"/>
      <c r="DI17" s="679"/>
      <c r="DJ17" s="679"/>
      <c r="DK17" s="679"/>
      <c r="DL17" s="679"/>
      <c r="DM17" s="679"/>
      <c r="DN17" s="679"/>
      <c r="DO17" s="679"/>
      <c r="DP17" s="680"/>
      <c r="DQ17" s="684">
        <v>1274661</v>
      </c>
      <c r="DR17" s="679"/>
      <c r="DS17" s="679"/>
      <c r="DT17" s="679"/>
      <c r="DU17" s="679"/>
      <c r="DV17" s="679"/>
      <c r="DW17" s="679"/>
      <c r="DX17" s="679"/>
      <c r="DY17" s="679"/>
      <c r="DZ17" s="679"/>
      <c r="EA17" s="679"/>
      <c r="EB17" s="679"/>
      <c r="EC17" s="722"/>
    </row>
    <row r="18" spans="2:133" ht="11.25" customHeight="1" x14ac:dyDescent="0.2">
      <c r="B18" s="675" t="s">
        <v>276</v>
      </c>
      <c r="C18" s="676"/>
      <c r="D18" s="676"/>
      <c r="E18" s="676"/>
      <c r="F18" s="676"/>
      <c r="G18" s="676"/>
      <c r="H18" s="676"/>
      <c r="I18" s="676"/>
      <c r="J18" s="676"/>
      <c r="K18" s="676"/>
      <c r="L18" s="676"/>
      <c r="M18" s="676"/>
      <c r="N18" s="676"/>
      <c r="O18" s="676"/>
      <c r="P18" s="676"/>
      <c r="Q18" s="677"/>
      <c r="R18" s="678">
        <v>12750</v>
      </c>
      <c r="S18" s="679"/>
      <c r="T18" s="679"/>
      <c r="U18" s="679"/>
      <c r="V18" s="679"/>
      <c r="W18" s="679"/>
      <c r="X18" s="679"/>
      <c r="Y18" s="680"/>
      <c r="Z18" s="715">
        <v>0.1</v>
      </c>
      <c r="AA18" s="715"/>
      <c r="AB18" s="715"/>
      <c r="AC18" s="715"/>
      <c r="AD18" s="716">
        <v>12750</v>
      </c>
      <c r="AE18" s="716"/>
      <c r="AF18" s="716"/>
      <c r="AG18" s="716"/>
      <c r="AH18" s="716"/>
      <c r="AI18" s="716"/>
      <c r="AJ18" s="716"/>
      <c r="AK18" s="716"/>
      <c r="AL18" s="681">
        <v>0.2</v>
      </c>
      <c r="AM18" s="682"/>
      <c r="AN18" s="682"/>
      <c r="AO18" s="717"/>
      <c r="AP18" s="675" t="s">
        <v>277</v>
      </c>
      <c r="AQ18" s="676"/>
      <c r="AR18" s="676"/>
      <c r="AS18" s="676"/>
      <c r="AT18" s="676"/>
      <c r="AU18" s="676"/>
      <c r="AV18" s="676"/>
      <c r="AW18" s="676"/>
      <c r="AX18" s="676"/>
      <c r="AY18" s="676"/>
      <c r="AZ18" s="676"/>
      <c r="BA18" s="676"/>
      <c r="BB18" s="676"/>
      <c r="BC18" s="676"/>
      <c r="BD18" s="676"/>
      <c r="BE18" s="676"/>
      <c r="BF18" s="677"/>
      <c r="BG18" s="678" t="s">
        <v>250</v>
      </c>
      <c r="BH18" s="679"/>
      <c r="BI18" s="679"/>
      <c r="BJ18" s="679"/>
      <c r="BK18" s="679"/>
      <c r="BL18" s="679"/>
      <c r="BM18" s="679"/>
      <c r="BN18" s="680"/>
      <c r="BO18" s="715" t="s">
        <v>250</v>
      </c>
      <c r="BP18" s="715"/>
      <c r="BQ18" s="715"/>
      <c r="BR18" s="715"/>
      <c r="BS18" s="684" t="s">
        <v>250</v>
      </c>
      <c r="BT18" s="679"/>
      <c r="BU18" s="679"/>
      <c r="BV18" s="679"/>
      <c r="BW18" s="679"/>
      <c r="BX18" s="679"/>
      <c r="BY18" s="679"/>
      <c r="BZ18" s="679"/>
      <c r="CA18" s="679"/>
      <c r="CB18" s="722"/>
      <c r="CD18" s="711" t="s">
        <v>278</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2">
      <c r="B19" s="675" t="s">
        <v>279</v>
      </c>
      <c r="C19" s="676"/>
      <c r="D19" s="676"/>
      <c r="E19" s="676"/>
      <c r="F19" s="676"/>
      <c r="G19" s="676"/>
      <c r="H19" s="676"/>
      <c r="I19" s="676"/>
      <c r="J19" s="676"/>
      <c r="K19" s="676"/>
      <c r="L19" s="676"/>
      <c r="M19" s="676"/>
      <c r="N19" s="676"/>
      <c r="O19" s="676"/>
      <c r="P19" s="676"/>
      <c r="Q19" s="677"/>
      <c r="R19" s="678">
        <v>2197</v>
      </c>
      <c r="S19" s="679"/>
      <c r="T19" s="679"/>
      <c r="U19" s="679"/>
      <c r="V19" s="679"/>
      <c r="W19" s="679"/>
      <c r="X19" s="679"/>
      <c r="Y19" s="680"/>
      <c r="Z19" s="715">
        <v>0</v>
      </c>
      <c r="AA19" s="715"/>
      <c r="AB19" s="715"/>
      <c r="AC19" s="715"/>
      <c r="AD19" s="716">
        <v>2197</v>
      </c>
      <c r="AE19" s="716"/>
      <c r="AF19" s="716"/>
      <c r="AG19" s="716"/>
      <c r="AH19" s="716"/>
      <c r="AI19" s="716"/>
      <c r="AJ19" s="716"/>
      <c r="AK19" s="716"/>
      <c r="AL19" s="681">
        <v>0</v>
      </c>
      <c r="AM19" s="682"/>
      <c r="AN19" s="682"/>
      <c r="AO19" s="717"/>
      <c r="AP19" s="675" t="s">
        <v>280</v>
      </c>
      <c r="AQ19" s="676"/>
      <c r="AR19" s="676"/>
      <c r="AS19" s="676"/>
      <c r="AT19" s="676"/>
      <c r="AU19" s="676"/>
      <c r="AV19" s="676"/>
      <c r="AW19" s="676"/>
      <c r="AX19" s="676"/>
      <c r="AY19" s="676"/>
      <c r="AZ19" s="676"/>
      <c r="BA19" s="676"/>
      <c r="BB19" s="676"/>
      <c r="BC19" s="676"/>
      <c r="BD19" s="676"/>
      <c r="BE19" s="676"/>
      <c r="BF19" s="677"/>
      <c r="BG19" s="678">
        <v>136109</v>
      </c>
      <c r="BH19" s="679"/>
      <c r="BI19" s="679"/>
      <c r="BJ19" s="679"/>
      <c r="BK19" s="679"/>
      <c r="BL19" s="679"/>
      <c r="BM19" s="679"/>
      <c r="BN19" s="680"/>
      <c r="BO19" s="715">
        <v>5.4</v>
      </c>
      <c r="BP19" s="715"/>
      <c r="BQ19" s="715"/>
      <c r="BR19" s="715"/>
      <c r="BS19" s="684" t="s">
        <v>250</v>
      </c>
      <c r="BT19" s="679"/>
      <c r="BU19" s="679"/>
      <c r="BV19" s="679"/>
      <c r="BW19" s="679"/>
      <c r="BX19" s="679"/>
      <c r="BY19" s="679"/>
      <c r="BZ19" s="679"/>
      <c r="CA19" s="679"/>
      <c r="CB19" s="722"/>
      <c r="CD19" s="711" t="s">
        <v>281</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2">
      <c r="B20" s="675" t="s">
        <v>282</v>
      </c>
      <c r="C20" s="676"/>
      <c r="D20" s="676"/>
      <c r="E20" s="676"/>
      <c r="F20" s="676"/>
      <c r="G20" s="676"/>
      <c r="H20" s="676"/>
      <c r="I20" s="676"/>
      <c r="J20" s="676"/>
      <c r="K20" s="676"/>
      <c r="L20" s="676"/>
      <c r="M20" s="676"/>
      <c r="N20" s="676"/>
      <c r="O20" s="676"/>
      <c r="P20" s="676"/>
      <c r="Q20" s="677"/>
      <c r="R20" s="678">
        <v>607</v>
      </c>
      <c r="S20" s="679"/>
      <c r="T20" s="679"/>
      <c r="U20" s="679"/>
      <c r="V20" s="679"/>
      <c r="W20" s="679"/>
      <c r="X20" s="679"/>
      <c r="Y20" s="680"/>
      <c r="Z20" s="715">
        <v>0</v>
      </c>
      <c r="AA20" s="715"/>
      <c r="AB20" s="715"/>
      <c r="AC20" s="715"/>
      <c r="AD20" s="716">
        <v>607</v>
      </c>
      <c r="AE20" s="716"/>
      <c r="AF20" s="716"/>
      <c r="AG20" s="716"/>
      <c r="AH20" s="716"/>
      <c r="AI20" s="716"/>
      <c r="AJ20" s="716"/>
      <c r="AK20" s="716"/>
      <c r="AL20" s="681">
        <v>0</v>
      </c>
      <c r="AM20" s="682"/>
      <c r="AN20" s="682"/>
      <c r="AO20" s="717"/>
      <c r="AP20" s="675" t="s">
        <v>283</v>
      </c>
      <c r="AQ20" s="676"/>
      <c r="AR20" s="676"/>
      <c r="AS20" s="676"/>
      <c r="AT20" s="676"/>
      <c r="AU20" s="676"/>
      <c r="AV20" s="676"/>
      <c r="AW20" s="676"/>
      <c r="AX20" s="676"/>
      <c r="AY20" s="676"/>
      <c r="AZ20" s="676"/>
      <c r="BA20" s="676"/>
      <c r="BB20" s="676"/>
      <c r="BC20" s="676"/>
      <c r="BD20" s="676"/>
      <c r="BE20" s="676"/>
      <c r="BF20" s="677"/>
      <c r="BG20" s="678">
        <v>136109</v>
      </c>
      <c r="BH20" s="679"/>
      <c r="BI20" s="679"/>
      <c r="BJ20" s="679"/>
      <c r="BK20" s="679"/>
      <c r="BL20" s="679"/>
      <c r="BM20" s="679"/>
      <c r="BN20" s="680"/>
      <c r="BO20" s="715">
        <v>5.4</v>
      </c>
      <c r="BP20" s="715"/>
      <c r="BQ20" s="715"/>
      <c r="BR20" s="715"/>
      <c r="BS20" s="684" t="s">
        <v>130</v>
      </c>
      <c r="BT20" s="679"/>
      <c r="BU20" s="679"/>
      <c r="BV20" s="679"/>
      <c r="BW20" s="679"/>
      <c r="BX20" s="679"/>
      <c r="BY20" s="679"/>
      <c r="BZ20" s="679"/>
      <c r="CA20" s="679"/>
      <c r="CB20" s="722"/>
      <c r="CD20" s="711" t="s">
        <v>284</v>
      </c>
      <c r="CE20" s="712"/>
      <c r="CF20" s="712"/>
      <c r="CG20" s="712"/>
      <c r="CH20" s="712"/>
      <c r="CI20" s="712"/>
      <c r="CJ20" s="712"/>
      <c r="CK20" s="712"/>
      <c r="CL20" s="712"/>
      <c r="CM20" s="712"/>
      <c r="CN20" s="712"/>
      <c r="CO20" s="712"/>
      <c r="CP20" s="712"/>
      <c r="CQ20" s="713"/>
      <c r="CR20" s="678">
        <v>12848783</v>
      </c>
      <c r="CS20" s="679"/>
      <c r="CT20" s="679"/>
      <c r="CU20" s="679"/>
      <c r="CV20" s="679"/>
      <c r="CW20" s="679"/>
      <c r="CX20" s="679"/>
      <c r="CY20" s="680"/>
      <c r="CZ20" s="715">
        <v>100</v>
      </c>
      <c r="DA20" s="715"/>
      <c r="DB20" s="715"/>
      <c r="DC20" s="715"/>
      <c r="DD20" s="684">
        <v>1912954</v>
      </c>
      <c r="DE20" s="679"/>
      <c r="DF20" s="679"/>
      <c r="DG20" s="679"/>
      <c r="DH20" s="679"/>
      <c r="DI20" s="679"/>
      <c r="DJ20" s="679"/>
      <c r="DK20" s="679"/>
      <c r="DL20" s="679"/>
      <c r="DM20" s="679"/>
      <c r="DN20" s="679"/>
      <c r="DO20" s="679"/>
      <c r="DP20" s="680"/>
      <c r="DQ20" s="684">
        <v>8559886</v>
      </c>
      <c r="DR20" s="679"/>
      <c r="DS20" s="679"/>
      <c r="DT20" s="679"/>
      <c r="DU20" s="679"/>
      <c r="DV20" s="679"/>
      <c r="DW20" s="679"/>
      <c r="DX20" s="679"/>
      <c r="DY20" s="679"/>
      <c r="DZ20" s="679"/>
      <c r="EA20" s="679"/>
      <c r="EB20" s="679"/>
      <c r="EC20" s="722"/>
    </row>
    <row r="21" spans="2:133" ht="11.25" customHeight="1" x14ac:dyDescent="0.2">
      <c r="B21" s="675" t="s">
        <v>285</v>
      </c>
      <c r="C21" s="676"/>
      <c r="D21" s="676"/>
      <c r="E21" s="676"/>
      <c r="F21" s="676"/>
      <c r="G21" s="676"/>
      <c r="H21" s="676"/>
      <c r="I21" s="676"/>
      <c r="J21" s="676"/>
      <c r="K21" s="676"/>
      <c r="L21" s="676"/>
      <c r="M21" s="676"/>
      <c r="N21" s="676"/>
      <c r="O21" s="676"/>
      <c r="P21" s="676"/>
      <c r="Q21" s="677"/>
      <c r="R21" s="678">
        <v>36710</v>
      </c>
      <c r="S21" s="679"/>
      <c r="T21" s="679"/>
      <c r="U21" s="679"/>
      <c r="V21" s="679"/>
      <c r="W21" s="679"/>
      <c r="X21" s="679"/>
      <c r="Y21" s="680"/>
      <c r="Z21" s="715">
        <v>0.3</v>
      </c>
      <c r="AA21" s="715"/>
      <c r="AB21" s="715"/>
      <c r="AC21" s="715"/>
      <c r="AD21" s="716">
        <v>36710</v>
      </c>
      <c r="AE21" s="716"/>
      <c r="AF21" s="716"/>
      <c r="AG21" s="716"/>
      <c r="AH21" s="716"/>
      <c r="AI21" s="716"/>
      <c r="AJ21" s="716"/>
      <c r="AK21" s="716"/>
      <c r="AL21" s="681">
        <v>0.5</v>
      </c>
      <c r="AM21" s="682"/>
      <c r="AN21" s="682"/>
      <c r="AO21" s="717"/>
      <c r="AP21" s="773" t="s">
        <v>286</v>
      </c>
      <c r="AQ21" s="780"/>
      <c r="AR21" s="780"/>
      <c r="AS21" s="780"/>
      <c r="AT21" s="780"/>
      <c r="AU21" s="780"/>
      <c r="AV21" s="780"/>
      <c r="AW21" s="780"/>
      <c r="AX21" s="780"/>
      <c r="AY21" s="780"/>
      <c r="AZ21" s="780"/>
      <c r="BA21" s="780"/>
      <c r="BB21" s="780"/>
      <c r="BC21" s="780"/>
      <c r="BD21" s="780"/>
      <c r="BE21" s="780"/>
      <c r="BF21" s="775"/>
      <c r="BG21" s="678">
        <v>17677</v>
      </c>
      <c r="BH21" s="679"/>
      <c r="BI21" s="679"/>
      <c r="BJ21" s="679"/>
      <c r="BK21" s="679"/>
      <c r="BL21" s="679"/>
      <c r="BM21" s="679"/>
      <c r="BN21" s="680"/>
      <c r="BO21" s="715">
        <v>0.7</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287</v>
      </c>
      <c r="C22" s="676"/>
      <c r="D22" s="676"/>
      <c r="E22" s="676"/>
      <c r="F22" s="676"/>
      <c r="G22" s="676"/>
      <c r="H22" s="676"/>
      <c r="I22" s="676"/>
      <c r="J22" s="676"/>
      <c r="K22" s="676"/>
      <c r="L22" s="676"/>
      <c r="M22" s="676"/>
      <c r="N22" s="676"/>
      <c r="O22" s="676"/>
      <c r="P22" s="676"/>
      <c r="Q22" s="677"/>
      <c r="R22" s="678">
        <v>4411730</v>
      </c>
      <c r="S22" s="679"/>
      <c r="T22" s="679"/>
      <c r="U22" s="679"/>
      <c r="V22" s="679"/>
      <c r="W22" s="679"/>
      <c r="X22" s="679"/>
      <c r="Y22" s="680"/>
      <c r="Z22" s="715">
        <v>32.4</v>
      </c>
      <c r="AA22" s="715"/>
      <c r="AB22" s="715"/>
      <c r="AC22" s="715"/>
      <c r="AD22" s="716">
        <v>3855942</v>
      </c>
      <c r="AE22" s="716"/>
      <c r="AF22" s="716"/>
      <c r="AG22" s="716"/>
      <c r="AH22" s="716"/>
      <c r="AI22" s="716"/>
      <c r="AJ22" s="716"/>
      <c r="AK22" s="716"/>
      <c r="AL22" s="681">
        <v>55.9</v>
      </c>
      <c r="AM22" s="682"/>
      <c r="AN22" s="682"/>
      <c r="AO22" s="717"/>
      <c r="AP22" s="773" t="s">
        <v>288</v>
      </c>
      <c r="AQ22" s="780"/>
      <c r="AR22" s="780"/>
      <c r="AS22" s="780"/>
      <c r="AT22" s="780"/>
      <c r="AU22" s="780"/>
      <c r="AV22" s="780"/>
      <c r="AW22" s="780"/>
      <c r="AX22" s="780"/>
      <c r="AY22" s="780"/>
      <c r="AZ22" s="780"/>
      <c r="BA22" s="780"/>
      <c r="BB22" s="780"/>
      <c r="BC22" s="780"/>
      <c r="BD22" s="780"/>
      <c r="BE22" s="780"/>
      <c r="BF22" s="775"/>
      <c r="BG22" s="678" t="s">
        <v>130</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290</v>
      </c>
      <c r="C23" s="676"/>
      <c r="D23" s="676"/>
      <c r="E23" s="676"/>
      <c r="F23" s="676"/>
      <c r="G23" s="676"/>
      <c r="H23" s="676"/>
      <c r="I23" s="676"/>
      <c r="J23" s="676"/>
      <c r="K23" s="676"/>
      <c r="L23" s="676"/>
      <c r="M23" s="676"/>
      <c r="N23" s="676"/>
      <c r="O23" s="676"/>
      <c r="P23" s="676"/>
      <c r="Q23" s="677"/>
      <c r="R23" s="678">
        <v>3855942</v>
      </c>
      <c r="S23" s="679"/>
      <c r="T23" s="679"/>
      <c r="U23" s="679"/>
      <c r="V23" s="679"/>
      <c r="W23" s="679"/>
      <c r="X23" s="679"/>
      <c r="Y23" s="680"/>
      <c r="Z23" s="715">
        <v>28.3</v>
      </c>
      <c r="AA23" s="715"/>
      <c r="AB23" s="715"/>
      <c r="AC23" s="715"/>
      <c r="AD23" s="716">
        <v>3855942</v>
      </c>
      <c r="AE23" s="716"/>
      <c r="AF23" s="716"/>
      <c r="AG23" s="716"/>
      <c r="AH23" s="716"/>
      <c r="AI23" s="716"/>
      <c r="AJ23" s="716"/>
      <c r="AK23" s="716"/>
      <c r="AL23" s="681">
        <v>55.9</v>
      </c>
      <c r="AM23" s="682"/>
      <c r="AN23" s="682"/>
      <c r="AO23" s="717"/>
      <c r="AP23" s="773" t="s">
        <v>291</v>
      </c>
      <c r="AQ23" s="780"/>
      <c r="AR23" s="780"/>
      <c r="AS23" s="780"/>
      <c r="AT23" s="780"/>
      <c r="AU23" s="780"/>
      <c r="AV23" s="780"/>
      <c r="AW23" s="780"/>
      <c r="AX23" s="780"/>
      <c r="AY23" s="780"/>
      <c r="AZ23" s="780"/>
      <c r="BA23" s="780"/>
      <c r="BB23" s="780"/>
      <c r="BC23" s="780"/>
      <c r="BD23" s="780"/>
      <c r="BE23" s="780"/>
      <c r="BF23" s="775"/>
      <c r="BG23" s="678">
        <v>118432</v>
      </c>
      <c r="BH23" s="679"/>
      <c r="BI23" s="679"/>
      <c r="BJ23" s="679"/>
      <c r="BK23" s="679"/>
      <c r="BL23" s="679"/>
      <c r="BM23" s="679"/>
      <c r="BN23" s="680"/>
      <c r="BO23" s="715">
        <v>4.7</v>
      </c>
      <c r="BP23" s="715"/>
      <c r="BQ23" s="715"/>
      <c r="BR23" s="715"/>
      <c r="BS23" s="684" t="s">
        <v>130</v>
      </c>
      <c r="BT23" s="679"/>
      <c r="BU23" s="679"/>
      <c r="BV23" s="679"/>
      <c r="BW23" s="679"/>
      <c r="BX23" s="679"/>
      <c r="BY23" s="679"/>
      <c r="BZ23" s="679"/>
      <c r="CA23" s="679"/>
      <c r="CB23" s="722"/>
      <c r="CD23" s="782" t="s">
        <v>228</v>
      </c>
      <c r="CE23" s="783"/>
      <c r="CF23" s="783"/>
      <c r="CG23" s="783"/>
      <c r="CH23" s="783"/>
      <c r="CI23" s="783"/>
      <c r="CJ23" s="783"/>
      <c r="CK23" s="783"/>
      <c r="CL23" s="783"/>
      <c r="CM23" s="783"/>
      <c r="CN23" s="783"/>
      <c r="CO23" s="783"/>
      <c r="CP23" s="783"/>
      <c r="CQ23" s="784"/>
      <c r="CR23" s="782" t="s">
        <v>292</v>
      </c>
      <c r="CS23" s="783"/>
      <c r="CT23" s="783"/>
      <c r="CU23" s="783"/>
      <c r="CV23" s="783"/>
      <c r="CW23" s="783"/>
      <c r="CX23" s="783"/>
      <c r="CY23" s="784"/>
      <c r="CZ23" s="782" t="s">
        <v>293</v>
      </c>
      <c r="DA23" s="783"/>
      <c r="DB23" s="783"/>
      <c r="DC23" s="784"/>
      <c r="DD23" s="782" t="s">
        <v>294</v>
      </c>
      <c r="DE23" s="783"/>
      <c r="DF23" s="783"/>
      <c r="DG23" s="783"/>
      <c r="DH23" s="783"/>
      <c r="DI23" s="783"/>
      <c r="DJ23" s="783"/>
      <c r="DK23" s="784"/>
      <c r="DL23" s="791" t="s">
        <v>295</v>
      </c>
      <c r="DM23" s="792"/>
      <c r="DN23" s="792"/>
      <c r="DO23" s="792"/>
      <c r="DP23" s="792"/>
      <c r="DQ23" s="792"/>
      <c r="DR23" s="792"/>
      <c r="DS23" s="792"/>
      <c r="DT23" s="792"/>
      <c r="DU23" s="792"/>
      <c r="DV23" s="793"/>
      <c r="DW23" s="782" t="s">
        <v>296</v>
      </c>
      <c r="DX23" s="783"/>
      <c r="DY23" s="783"/>
      <c r="DZ23" s="783"/>
      <c r="EA23" s="783"/>
      <c r="EB23" s="783"/>
      <c r="EC23" s="784"/>
    </row>
    <row r="24" spans="2:133" ht="11.25" customHeight="1" x14ac:dyDescent="0.2">
      <c r="B24" s="675" t="s">
        <v>297</v>
      </c>
      <c r="C24" s="676"/>
      <c r="D24" s="676"/>
      <c r="E24" s="676"/>
      <c r="F24" s="676"/>
      <c r="G24" s="676"/>
      <c r="H24" s="676"/>
      <c r="I24" s="676"/>
      <c r="J24" s="676"/>
      <c r="K24" s="676"/>
      <c r="L24" s="676"/>
      <c r="M24" s="676"/>
      <c r="N24" s="676"/>
      <c r="O24" s="676"/>
      <c r="P24" s="676"/>
      <c r="Q24" s="677"/>
      <c r="R24" s="678">
        <v>555781</v>
      </c>
      <c r="S24" s="679"/>
      <c r="T24" s="679"/>
      <c r="U24" s="679"/>
      <c r="V24" s="679"/>
      <c r="W24" s="679"/>
      <c r="X24" s="679"/>
      <c r="Y24" s="680"/>
      <c r="Z24" s="715">
        <v>4.0999999999999996</v>
      </c>
      <c r="AA24" s="715"/>
      <c r="AB24" s="715"/>
      <c r="AC24" s="715"/>
      <c r="AD24" s="716" t="s">
        <v>253</v>
      </c>
      <c r="AE24" s="716"/>
      <c r="AF24" s="716"/>
      <c r="AG24" s="716"/>
      <c r="AH24" s="716"/>
      <c r="AI24" s="716"/>
      <c r="AJ24" s="716"/>
      <c r="AK24" s="716"/>
      <c r="AL24" s="681" t="s">
        <v>130</v>
      </c>
      <c r="AM24" s="682"/>
      <c r="AN24" s="682"/>
      <c r="AO24" s="717"/>
      <c r="AP24" s="773" t="s">
        <v>298</v>
      </c>
      <c r="AQ24" s="780"/>
      <c r="AR24" s="780"/>
      <c r="AS24" s="780"/>
      <c r="AT24" s="780"/>
      <c r="AU24" s="780"/>
      <c r="AV24" s="780"/>
      <c r="AW24" s="780"/>
      <c r="AX24" s="780"/>
      <c r="AY24" s="780"/>
      <c r="AZ24" s="780"/>
      <c r="BA24" s="780"/>
      <c r="BB24" s="780"/>
      <c r="BC24" s="780"/>
      <c r="BD24" s="780"/>
      <c r="BE24" s="780"/>
      <c r="BF24" s="775"/>
      <c r="BG24" s="678" t="s">
        <v>250</v>
      </c>
      <c r="BH24" s="679"/>
      <c r="BI24" s="679"/>
      <c r="BJ24" s="679"/>
      <c r="BK24" s="679"/>
      <c r="BL24" s="679"/>
      <c r="BM24" s="679"/>
      <c r="BN24" s="680"/>
      <c r="BO24" s="715" t="s">
        <v>130</v>
      </c>
      <c r="BP24" s="715"/>
      <c r="BQ24" s="715"/>
      <c r="BR24" s="715"/>
      <c r="BS24" s="684" t="s">
        <v>250</v>
      </c>
      <c r="BT24" s="679"/>
      <c r="BU24" s="679"/>
      <c r="BV24" s="679"/>
      <c r="BW24" s="679"/>
      <c r="BX24" s="679"/>
      <c r="BY24" s="679"/>
      <c r="BZ24" s="679"/>
      <c r="CA24" s="679"/>
      <c r="CB24" s="722"/>
      <c r="CD24" s="736" t="s">
        <v>299</v>
      </c>
      <c r="CE24" s="737"/>
      <c r="CF24" s="737"/>
      <c r="CG24" s="737"/>
      <c r="CH24" s="737"/>
      <c r="CI24" s="737"/>
      <c r="CJ24" s="737"/>
      <c r="CK24" s="737"/>
      <c r="CL24" s="737"/>
      <c r="CM24" s="737"/>
      <c r="CN24" s="737"/>
      <c r="CO24" s="737"/>
      <c r="CP24" s="737"/>
      <c r="CQ24" s="738"/>
      <c r="CR24" s="733">
        <v>5275865</v>
      </c>
      <c r="CS24" s="734"/>
      <c r="CT24" s="734"/>
      <c r="CU24" s="734"/>
      <c r="CV24" s="734"/>
      <c r="CW24" s="734"/>
      <c r="CX24" s="734"/>
      <c r="CY24" s="777"/>
      <c r="CZ24" s="778">
        <v>41.1</v>
      </c>
      <c r="DA24" s="751"/>
      <c r="DB24" s="751"/>
      <c r="DC24" s="781"/>
      <c r="DD24" s="776">
        <v>3926717</v>
      </c>
      <c r="DE24" s="734"/>
      <c r="DF24" s="734"/>
      <c r="DG24" s="734"/>
      <c r="DH24" s="734"/>
      <c r="DI24" s="734"/>
      <c r="DJ24" s="734"/>
      <c r="DK24" s="777"/>
      <c r="DL24" s="776">
        <v>3769053</v>
      </c>
      <c r="DM24" s="734"/>
      <c r="DN24" s="734"/>
      <c r="DO24" s="734"/>
      <c r="DP24" s="734"/>
      <c r="DQ24" s="734"/>
      <c r="DR24" s="734"/>
      <c r="DS24" s="734"/>
      <c r="DT24" s="734"/>
      <c r="DU24" s="734"/>
      <c r="DV24" s="777"/>
      <c r="DW24" s="778">
        <v>52.6</v>
      </c>
      <c r="DX24" s="751"/>
      <c r="DY24" s="751"/>
      <c r="DZ24" s="751"/>
      <c r="EA24" s="751"/>
      <c r="EB24" s="751"/>
      <c r="EC24" s="779"/>
    </row>
    <row r="25" spans="2:133" ht="11.25" customHeight="1" x14ac:dyDescent="0.2">
      <c r="B25" s="675" t="s">
        <v>300</v>
      </c>
      <c r="C25" s="676"/>
      <c r="D25" s="676"/>
      <c r="E25" s="676"/>
      <c r="F25" s="676"/>
      <c r="G25" s="676"/>
      <c r="H25" s="676"/>
      <c r="I25" s="676"/>
      <c r="J25" s="676"/>
      <c r="K25" s="676"/>
      <c r="L25" s="676"/>
      <c r="M25" s="676"/>
      <c r="N25" s="676"/>
      <c r="O25" s="676"/>
      <c r="P25" s="676"/>
      <c r="Q25" s="677"/>
      <c r="R25" s="678">
        <v>7</v>
      </c>
      <c r="S25" s="679"/>
      <c r="T25" s="679"/>
      <c r="U25" s="679"/>
      <c r="V25" s="679"/>
      <c r="W25" s="679"/>
      <c r="X25" s="679"/>
      <c r="Y25" s="680"/>
      <c r="Z25" s="715">
        <v>0</v>
      </c>
      <c r="AA25" s="715"/>
      <c r="AB25" s="715"/>
      <c r="AC25" s="715"/>
      <c r="AD25" s="716" t="s">
        <v>253</v>
      </c>
      <c r="AE25" s="716"/>
      <c r="AF25" s="716"/>
      <c r="AG25" s="716"/>
      <c r="AH25" s="716"/>
      <c r="AI25" s="716"/>
      <c r="AJ25" s="716"/>
      <c r="AK25" s="716"/>
      <c r="AL25" s="681" t="s">
        <v>130</v>
      </c>
      <c r="AM25" s="682"/>
      <c r="AN25" s="682"/>
      <c r="AO25" s="717"/>
      <c r="AP25" s="773" t="s">
        <v>301</v>
      </c>
      <c r="AQ25" s="780"/>
      <c r="AR25" s="780"/>
      <c r="AS25" s="780"/>
      <c r="AT25" s="780"/>
      <c r="AU25" s="780"/>
      <c r="AV25" s="780"/>
      <c r="AW25" s="780"/>
      <c r="AX25" s="780"/>
      <c r="AY25" s="780"/>
      <c r="AZ25" s="780"/>
      <c r="BA25" s="780"/>
      <c r="BB25" s="780"/>
      <c r="BC25" s="780"/>
      <c r="BD25" s="780"/>
      <c r="BE25" s="780"/>
      <c r="BF25" s="775"/>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302</v>
      </c>
      <c r="CE25" s="712"/>
      <c r="CF25" s="712"/>
      <c r="CG25" s="712"/>
      <c r="CH25" s="712"/>
      <c r="CI25" s="712"/>
      <c r="CJ25" s="712"/>
      <c r="CK25" s="712"/>
      <c r="CL25" s="712"/>
      <c r="CM25" s="712"/>
      <c r="CN25" s="712"/>
      <c r="CO25" s="712"/>
      <c r="CP25" s="712"/>
      <c r="CQ25" s="713"/>
      <c r="CR25" s="678">
        <v>2249633</v>
      </c>
      <c r="CS25" s="697"/>
      <c r="CT25" s="697"/>
      <c r="CU25" s="697"/>
      <c r="CV25" s="697"/>
      <c r="CW25" s="697"/>
      <c r="CX25" s="697"/>
      <c r="CY25" s="698"/>
      <c r="CZ25" s="681">
        <v>17.5</v>
      </c>
      <c r="DA25" s="699"/>
      <c r="DB25" s="699"/>
      <c r="DC25" s="700"/>
      <c r="DD25" s="684">
        <v>2137157</v>
      </c>
      <c r="DE25" s="697"/>
      <c r="DF25" s="697"/>
      <c r="DG25" s="697"/>
      <c r="DH25" s="697"/>
      <c r="DI25" s="697"/>
      <c r="DJ25" s="697"/>
      <c r="DK25" s="698"/>
      <c r="DL25" s="684">
        <v>2050363</v>
      </c>
      <c r="DM25" s="697"/>
      <c r="DN25" s="697"/>
      <c r="DO25" s="697"/>
      <c r="DP25" s="697"/>
      <c r="DQ25" s="697"/>
      <c r="DR25" s="697"/>
      <c r="DS25" s="697"/>
      <c r="DT25" s="697"/>
      <c r="DU25" s="697"/>
      <c r="DV25" s="698"/>
      <c r="DW25" s="681">
        <v>28.6</v>
      </c>
      <c r="DX25" s="699"/>
      <c r="DY25" s="699"/>
      <c r="DZ25" s="699"/>
      <c r="EA25" s="699"/>
      <c r="EB25" s="699"/>
      <c r="EC25" s="714"/>
    </row>
    <row r="26" spans="2:133" ht="11.25" customHeight="1" x14ac:dyDescent="0.2">
      <c r="B26" s="675" t="s">
        <v>303</v>
      </c>
      <c r="C26" s="676"/>
      <c r="D26" s="676"/>
      <c r="E26" s="676"/>
      <c r="F26" s="676"/>
      <c r="G26" s="676"/>
      <c r="H26" s="676"/>
      <c r="I26" s="676"/>
      <c r="J26" s="676"/>
      <c r="K26" s="676"/>
      <c r="L26" s="676"/>
      <c r="M26" s="676"/>
      <c r="N26" s="676"/>
      <c r="O26" s="676"/>
      <c r="P26" s="676"/>
      <c r="Q26" s="677"/>
      <c r="R26" s="678">
        <v>7553487</v>
      </c>
      <c r="S26" s="679"/>
      <c r="T26" s="679"/>
      <c r="U26" s="679"/>
      <c r="V26" s="679"/>
      <c r="W26" s="679"/>
      <c r="X26" s="679"/>
      <c r="Y26" s="680"/>
      <c r="Z26" s="715">
        <v>55.5</v>
      </c>
      <c r="AA26" s="715"/>
      <c r="AB26" s="715"/>
      <c r="AC26" s="715"/>
      <c r="AD26" s="716">
        <v>6879267</v>
      </c>
      <c r="AE26" s="716"/>
      <c r="AF26" s="716"/>
      <c r="AG26" s="716"/>
      <c r="AH26" s="716"/>
      <c r="AI26" s="716"/>
      <c r="AJ26" s="716"/>
      <c r="AK26" s="716"/>
      <c r="AL26" s="681">
        <v>99.7</v>
      </c>
      <c r="AM26" s="682"/>
      <c r="AN26" s="682"/>
      <c r="AO26" s="717"/>
      <c r="AP26" s="773" t="s">
        <v>304</v>
      </c>
      <c r="AQ26" s="774"/>
      <c r="AR26" s="774"/>
      <c r="AS26" s="774"/>
      <c r="AT26" s="774"/>
      <c r="AU26" s="774"/>
      <c r="AV26" s="774"/>
      <c r="AW26" s="774"/>
      <c r="AX26" s="774"/>
      <c r="AY26" s="774"/>
      <c r="AZ26" s="774"/>
      <c r="BA26" s="774"/>
      <c r="BB26" s="774"/>
      <c r="BC26" s="774"/>
      <c r="BD26" s="774"/>
      <c r="BE26" s="774"/>
      <c r="BF26" s="775"/>
      <c r="BG26" s="678" t="s">
        <v>250</v>
      </c>
      <c r="BH26" s="679"/>
      <c r="BI26" s="679"/>
      <c r="BJ26" s="679"/>
      <c r="BK26" s="679"/>
      <c r="BL26" s="679"/>
      <c r="BM26" s="679"/>
      <c r="BN26" s="680"/>
      <c r="BO26" s="715" t="s">
        <v>130</v>
      </c>
      <c r="BP26" s="715"/>
      <c r="BQ26" s="715"/>
      <c r="BR26" s="715"/>
      <c r="BS26" s="684" t="s">
        <v>250</v>
      </c>
      <c r="BT26" s="679"/>
      <c r="BU26" s="679"/>
      <c r="BV26" s="679"/>
      <c r="BW26" s="679"/>
      <c r="BX26" s="679"/>
      <c r="BY26" s="679"/>
      <c r="BZ26" s="679"/>
      <c r="CA26" s="679"/>
      <c r="CB26" s="722"/>
      <c r="CD26" s="711" t="s">
        <v>305</v>
      </c>
      <c r="CE26" s="712"/>
      <c r="CF26" s="712"/>
      <c r="CG26" s="712"/>
      <c r="CH26" s="712"/>
      <c r="CI26" s="712"/>
      <c r="CJ26" s="712"/>
      <c r="CK26" s="712"/>
      <c r="CL26" s="712"/>
      <c r="CM26" s="712"/>
      <c r="CN26" s="712"/>
      <c r="CO26" s="712"/>
      <c r="CP26" s="712"/>
      <c r="CQ26" s="713"/>
      <c r="CR26" s="678">
        <v>1423031</v>
      </c>
      <c r="CS26" s="679"/>
      <c r="CT26" s="679"/>
      <c r="CU26" s="679"/>
      <c r="CV26" s="679"/>
      <c r="CW26" s="679"/>
      <c r="CX26" s="679"/>
      <c r="CY26" s="680"/>
      <c r="CZ26" s="681">
        <v>11.1</v>
      </c>
      <c r="DA26" s="699"/>
      <c r="DB26" s="699"/>
      <c r="DC26" s="700"/>
      <c r="DD26" s="684">
        <v>1334187</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2">
      <c r="B27" s="675" t="s">
        <v>306</v>
      </c>
      <c r="C27" s="676"/>
      <c r="D27" s="676"/>
      <c r="E27" s="676"/>
      <c r="F27" s="676"/>
      <c r="G27" s="676"/>
      <c r="H27" s="676"/>
      <c r="I27" s="676"/>
      <c r="J27" s="676"/>
      <c r="K27" s="676"/>
      <c r="L27" s="676"/>
      <c r="M27" s="676"/>
      <c r="N27" s="676"/>
      <c r="O27" s="676"/>
      <c r="P27" s="676"/>
      <c r="Q27" s="677"/>
      <c r="R27" s="678">
        <v>3464</v>
      </c>
      <c r="S27" s="679"/>
      <c r="T27" s="679"/>
      <c r="U27" s="679"/>
      <c r="V27" s="679"/>
      <c r="W27" s="679"/>
      <c r="X27" s="679"/>
      <c r="Y27" s="680"/>
      <c r="Z27" s="715">
        <v>0</v>
      </c>
      <c r="AA27" s="715"/>
      <c r="AB27" s="715"/>
      <c r="AC27" s="715"/>
      <c r="AD27" s="716">
        <v>3464</v>
      </c>
      <c r="AE27" s="716"/>
      <c r="AF27" s="716"/>
      <c r="AG27" s="716"/>
      <c r="AH27" s="716"/>
      <c r="AI27" s="716"/>
      <c r="AJ27" s="716"/>
      <c r="AK27" s="716"/>
      <c r="AL27" s="681">
        <v>0.1</v>
      </c>
      <c r="AM27" s="682"/>
      <c r="AN27" s="682"/>
      <c r="AO27" s="717"/>
      <c r="AP27" s="675" t="s">
        <v>307</v>
      </c>
      <c r="AQ27" s="676"/>
      <c r="AR27" s="676"/>
      <c r="AS27" s="676"/>
      <c r="AT27" s="676"/>
      <c r="AU27" s="676"/>
      <c r="AV27" s="676"/>
      <c r="AW27" s="676"/>
      <c r="AX27" s="676"/>
      <c r="AY27" s="676"/>
      <c r="AZ27" s="676"/>
      <c r="BA27" s="676"/>
      <c r="BB27" s="676"/>
      <c r="BC27" s="676"/>
      <c r="BD27" s="676"/>
      <c r="BE27" s="676"/>
      <c r="BF27" s="677"/>
      <c r="BG27" s="678">
        <v>2505359</v>
      </c>
      <c r="BH27" s="679"/>
      <c r="BI27" s="679"/>
      <c r="BJ27" s="679"/>
      <c r="BK27" s="679"/>
      <c r="BL27" s="679"/>
      <c r="BM27" s="679"/>
      <c r="BN27" s="680"/>
      <c r="BO27" s="715">
        <v>100</v>
      </c>
      <c r="BP27" s="715"/>
      <c r="BQ27" s="715"/>
      <c r="BR27" s="715"/>
      <c r="BS27" s="684">
        <v>19695</v>
      </c>
      <c r="BT27" s="679"/>
      <c r="BU27" s="679"/>
      <c r="BV27" s="679"/>
      <c r="BW27" s="679"/>
      <c r="BX27" s="679"/>
      <c r="BY27" s="679"/>
      <c r="BZ27" s="679"/>
      <c r="CA27" s="679"/>
      <c r="CB27" s="722"/>
      <c r="CD27" s="711" t="s">
        <v>308</v>
      </c>
      <c r="CE27" s="712"/>
      <c r="CF27" s="712"/>
      <c r="CG27" s="712"/>
      <c r="CH27" s="712"/>
      <c r="CI27" s="712"/>
      <c r="CJ27" s="712"/>
      <c r="CK27" s="712"/>
      <c r="CL27" s="712"/>
      <c r="CM27" s="712"/>
      <c r="CN27" s="712"/>
      <c r="CO27" s="712"/>
      <c r="CP27" s="712"/>
      <c r="CQ27" s="713"/>
      <c r="CR27" s="678">
        <v>1669842</v>
      </c>
      <c r="CS27" s="697"/>
      <c r="CT27" s="697"/>
      <c r="CU27" s="697"/>
      <c r="CV27" s="697"/>
      <c r="CW27" s="697"/>
      <c r="CX27" s="697"/>
      <c r="CY27" s="698"/>
      <c r="CZ27" s="681">
        <v>13</v>
      </c>
      <c r="DA27" s="699"/>
      <c r="DB27" s="699"/>
      <c r="DC27" s="700"/>
      <c r="DD27" s="684">
        <v>514899</v>
      </c>
      <c r="DE27" s="697"/>
      <c r="DF27" s="697"/>
      <c r="DG27" s="697"/>
      <c r="DH27" s="697"/>
      <c r="DI27" s="697"/>
      <c r="DJ27" s="697"/>
      <c r="DK27" s="698"/>
      <c r="DL27" s="684">
        <v>510113</v>
      </c>
      <c r="DM27" s="697"/>
      <c r="DN27" s="697"/>
      <c r="DO27" s="697"/>
      <c r="DP27" s="697"/>
      <c r="DQ27" s="697"/>
      <c r="DR27" s="697"/>
      <c r="DS27" s="697"/>
      <c r="DT27" s="697"/>
      <c r="DU27" s="697"/>
      <c r="DV27" s="698"/>
      <c r="DW27" s="681">
        <v>7.1</v>
      </c>
      <c r="DX27" s="699"/>
      <c r="DY27" s="699"/>
      <c r="DZ27" s="699"/>
      <c r="EA27" s="699"/>
      <c r="EB27" s="699"/>
      <c r="EC27" s="714"/>
    </row>
    <row r="28" spans="2:133" ht="11.25" customHeight="1" x14ac:dyDescent="0.2">
      <c r="B28" s="675" t="s">
        <v>309</v>
      </c>
      <c r="C28" s="676"/>
      <c r="D28" s="676"/>
      <c r="E28" s="676"/>
      <c r="F28" s="676"/>
      <c r="G28" s="676"/>
      <c r="H28" s="676"/>
      <c r="I28" s="676"/>
      <c r="J28" s="676"/>
      <c r="K28" s="676"/>
      <c r="L28" s="676"/>
      <c r="M28" s="676"/>
      <c r="N28" s="676"/>
      <c r="O28" s="676"/>
      <c r="P28" s="676"/>
      <c r="Q28" s="677"/>
      <c r="R28" s="678">
        <v>36597</v>
      </c>
      <c r="S28" s="679"/>
      <c r="T28" s="679"/>
      <c r="U28" s="679"/>
      <c r="V28" s="679"/>
      <c r="W28" s="679"/>
      <c r="X28" s="679"/>
      <c r="Y28" s="680"/>
      <c r="Z28" s="715">
        <v>0.3</v>
      </c>
      <c r="AA28" s="715"/>
      <c r="AB28" s="715"/>
      <c r="AC28" s="715"/>
      <c r="AD28" s="716" t="s">
        <v>130</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310</v>
      </c>
      <c r="CE28" s="712"/>
      <c r="CF28" s="712"/>
      <c r="CG28" s="712"/>
      <c r="CH28" s="712"/>
      <c r="CI28" s="712"/>
      <c r="CJ28" s="712"/>
      <c r="CK28" s="712"/>
      <c r="CL28" s="712"/>
      <c r="CM28" s="712"/>
      <c r="CN28" s="712"/>
      <c r="CO28" s="712"/>
      <c r="CP28" s="712"/>
      <c r="CQ28" s="713"/>
      <c r="CR28" s="678">
        <v>1356390</v>
      </c>
      <c r="CS28" s="679"/>
      <c r="CT28" s="679"/>
      <c r="CU28" s="679"/>
      <c r="CV28" s="679"/>
      <c r="CW28" s="679"/>
      <c r="CX28" s="679"/>
      <c r="CY28" s="680"/>
      <c r="CZ28" s="681">
        <v>10.6</v>
      </c>
      <c r="DA28" s="699"/>
      <c r="DB28" s="699"/>
      <c r="DC28" s="700"/>
      <c r="DD28" s="684">
        <v>1274661</v>
      </c>
      <c r="DE28" s="679"/>
      <c r="DF28" s="679"/>
      <c r="DG28" s="679"/>
      <c r="DH28" s="679"/>
      <c r="DI28" s="679"/>
      <c r="DJ28" s="679"/>
      <c r="DK28" s="680"/>
      <c r="DL28" s="684">
        <v>1208577</v>
      </c>
      <c r="DM28" s="679"/>
      <c r="DN28" s="679"/>
      <c r="DO28" s="679"/>
      <c r="DP28" s="679"/>
      <c r="DQ28" s="679"/>
      <c r="DR28" s="679"/>
      <c r="DS28" s="679"/>
      <c r="DT28" s="679"/>
      <c r="DU28" s="679"/>
      <c r="DV28" s="680"/>
      <c r="DW28" s="681">
        <v>16.899999999999999</v>
      </c>
      <c r="DX28" s="699"/>
      <c r="DY28" s="699"/>
      <c r="DZ28" s="699"/>
      <c r="EA28" s="699"/>
      <c r="EB28" s="699"/>
      <c r="EC28" s="714"/>
    </row>
    <row r="29" spans="2:133" ht="11.25" customHeight="1" x14ac:dyDescent="0.2">
      <c r="B29" s="675" t="s">
        <v>311</v>
      </c>
      <c r="C29" s="676"/>
      <c r="D29" s="676"/>
      <c r="E29" s="676"/>
      <c r="F29" s="676"/>
      <c r="G29" s="676"/>
      <c r="H29" s="676"/>
      <c r="I29" s="676"/>
      <c r="J29" s="676"/>
      <c r="K29" s="676"/>
      <c r="L29" s="676"/>
      <c r="M29" s="676"/>
      <c r="N29" s="676"/>
      <c r="O29" s="676"/>
      <c r="P29" s="676"/>
      <c r="Q29" s="677"/>
      <c r="R29" s="678">
        <v>104630</v>
      </c>
      <c r="S29" s="679"/>
      <c r="T29" s="679"/>
      <c r="U29" s="679"/>
      <c r="V29" s="679"/>
      <c r="W29" s="679"/>
      <c r="X29" s="679"/>
      <c r="Y29" s="680"/>
      <c r="Z29" s="715">
        <v>0.8</v>
      </c>
      <c r="AA29" s="715"/>
      <c r="AB29" s="715"/>
      <c r="AC29" s="715"/>
      <c r="AD29" s="716">
        <v>3714</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312</v>
      </c>
      <c r="CE29" s="768"/>
      <c r="CF29" s="711" t="s">
        <v>70</v>
      </c>
      <c r="CG29" s="712"/>
      <c r="CH29" s="712"/>
      <c r="CI29" s="712"/>
      <c r="CJ29" s="712"/>
      <c r="CK29" s="712"/>
      <c r="CL29" s="712"/>
      <c r="CM29" s="712"/>
      <c r="CN29" s="712"/>
      <c r="CO29" s="712"/>
      <c r="CP29" s="712"/>
      <c r="CQ29" s="713"/>
      <c r="CR29" s="678">
        <v>1356390</v>
      </c>
      <c r="CS29" s="697"/>
      <c r="CT29" s="697"/>
      <c r="CU29" s="697"/>
      <c r="CV29" s="697"/>
      <c r="CW29" s="697"/>
      <c r="CX29" s="697"/>
      <c r="CY29" s="698"/>
      <c r="CZ29" s="681">
        <v>10.6</v>
      </c>
      <c r="DA29" s="699"/>
      <c r="DB29" s="699"/>
      <c r="DC29" s="700"/>
      <c r="DD29" s="684">
        <v>1274661</v>
      </c>
      <c r="DE29" s="697"/>
      <c r="DF29" s="697"/>
      <c r="DG29" s="697"/>
      <c r="DH29" s="697"/>
      <c r="DI29" s="697"/>
      <c r="DJ29" s="697"/>
      <c r="DK29" s="698"/>
      <c r="DL29" s="684">
        <v>1208577</v>
      </c>
      <c r="DM29" s="697"/>
      <c r="DN29" s="697"/>
      <c r="DO29" s="697"/>
      <c r="DP29" s="697"/>
      <c r="DQ29" s="697"/>
      <c r="DR29" s="697"/>
      <c r="DS29" s="697"/>
      <c r="DT29" s="697"/>
      <c r="DU29" s="697"/>
      <c r="DV29" s="698"/>
      <c r="DW29" s="681">
        <v>16.899999999999999</v>
      </c>
      <c r="DX29" s="699"/>
      <c r="DY29" s="699"/>
      <c r="DZ29" s="699"/>
      <c r="EA29" s="699"/>
      <c r="EB29" s="699"/>
      <c r="EC29" s="714"/>
    </row>
    <row r="30" spans="2:133" ht="11.25" customHeight="1" x14ac:dyDescent="0.2">
      <c r="B30" s="675" t="s">
        <v>313</v>
      </c>
      <c r="C30" s="676"/>
      <c r="D30" s="676"/>
      <c r="E30" s="676"/>
      <c r="F30" s="676"/>
      <c r="G30" s="676"/>
      <c r="H30" s="676"/>
      <c r="I30" s="676"/>
      <c r="J30" s="676"/>
      <c r="K30" s="676"/>
      <c r="L30" s="676"/>
      <c r="M30" s="676"/>
      <c r="N30" s="676"/>
      <c r="O30" s="676"/>
      <c r="P30" s="676"/>
      <c r="Q30" s="677"/>
      <c r="R30" s="678">
        <v>15733</v>
      </c>
      <c r="S30" s="679"/>
      <c r="T30" s="679"/>
      <c r="U30" s="679"/>
      <c r="V30" s="679"/>
      <c r="W30" s="679"/>
      <c r="X30" s="679"/>
      <c r="Y30" s="680"/>
      <c r="Z30" s="715">
        <v>0.1</v>
      </c>
      <c r="AA30" s="715"/>
      <c r="AB30" s="715"/>
      <c r="AC30" s="715"/>
      <c r="AD30" s="716" t="s">
        <v>130</v>
      </c>
      <c r="AE30" s="716"/>
      <c r="AF30" s="716"/>
      <c r="AG30" s="716"/>
      <c r="AH30" s="716"/>
      <c r="AI30" s="716"/>
      <c r="AJ30" s="716"/>
      <c r="AK30" s="716"/>
      <c r="AL30" s="681" t="s">
        <v>250</v>
      </c>
      <c r="AM30" s="682"/>
      <c r="AN30" s="682"/>
      <c r="AO30" s="717"/>
      <c r="AP30" s="739" t="s">
        <v>228</v>
      </c>
      <c r="AQ30" s="740"/>
      <c r="AR30" s="740"/>
      <c r="AS30" s="740"/>
      <c r="AT30" s="740"/>
      <c r="AU30" s="740"/>
      <c r="AV30" s="740"/>
      <c r="AW30" s="740"/>
      <c r="AX30" s="740"/>
      <c r="AY30" s="740"/>
      <c r="AZ30" s="740"/>
      <c r="BA30" s="740"/>
      <c r="BB30" s="740"/>
      <c r="BC30" s="740"/>
      <c r="BD30" s="740"/>
      <c r="BE30" s="740"/>
      <c r="BF30" s="741"/>
      <c r="BG30" s="739" t="s">
        <v>314</v>
      </c>
      <c r="BH30" s="764"/>
      <c r="BI30" s="764"/>
      <c r="BJ30" s="764"/>
      <c r="BK30" s="764"/>
      <c r="BL30" s="764"/>
      <c r="BM30" s="764"/>
      <c r="BN30" s="764"/>
      <c r="BO30" s="764"/>
      <c r="BP30" s="764"/>
      <c r="BQ30" s="765"/>
      <c r="BR30" s="739" t="s">
        <v>315</v>
      </c>
      <c r="BS30" s="764"/>
      <c r="BT30" s="764"/>
      <c r="BU30" s="764"/>
      <c r="BV30" s="764"/>
      <c r="BW30" s="764"/>
      <c r="BX30" s="764"/>
      <c r="BY30" s="764"/>
      <c r="BZ30" s="764"/>
      <c r="CA30" s="764"/>
      <c r="CB30" s="765"/>
      <c r="CD30" s="769"/>
      <c r="CE30" s="770"/>
      <c r="CF30" s="711" t="s">
        <v>316</v>
      </c>
      <c r="CG30" s="712"/>
      <c r="CH30" s="712"/>
      <c r="CI30" s="712"/>
      <c r="CJ30" s="712"/>
      <c r="CK30" s="712"/>
      <c r="CL30" s="712"/>
      <c r="CM30" s="712"/>
      <c r="CN30" s="712"/>
      <c r="CO30" s="712"/>
      <c r="CP30" s="712"/>
      <c r="CQ30" s="713"/>
      <c r="CR30" s="678">
        <v>1282266</v>
      </c>
      <c r="CS30" s="679"/>
      <c r="CT30" s="679"/>
      <c r="CU30" s="679"/>
      <c r="CV30" s="679"/>
      <c r="CW30" s="679"/>
      <c r="CX30" s="679"/>
      <c r="CY30" s="680"/>
      <c r="CZ30" s="681">
        <v>10</v>
      </c>
      <c r="DA30" s="699"/>
      <c r="DB30" s="699"/>
      <c r="DC30" s="700"/>
      <c r="DD30" s="684">
        <v>1200569</v>
      </c>
      <c r="DE30" s="679"/>
      <c r="DF30" s="679"/>
      <c r="DG30" s="679"/>
      <c r="DH30" s="679"/>
      <c r="DI30" s="679"/>
      <c r="DJ30" s="679"/>
      <c r="DK30" s="680"/>
      <c r="DL30" s="684">
        <v>1134485</v>
      </c>
      <c r="DM30" s="679"/>
      <c r="DN30" s="679"/>
      <c r="DO30" s="679"/>
      <c r="DP30" s="679"/>
      <c r="DQ30" s="679"/>
      <c r="DR30" s="679"/>
      <c r="DS30" s="679"/>
      <c r="DT30" s="679"/>
      <c r="DU30" s="679"/>
      <c r="DV30" s="680"/>
      <c r="DW30" s="681">
        <v>15.8</v>
      </c>
      <c r="DX30" s="699"/>
      <c r="DY30" s="699"/>
      <c r="DZ30" s="699"/>
      <c r="EA30" s="699"/>
      <c r="EB30" s="699"/>
      <c r="EC30" s="714"/>
    </row>
    <row r="31" spans="2:133" ht="11.25" customHeight="1" x14ac:dyDescent="0.2">
      <c r="B31" s="675" t="s">
        <v>317</v>
      </c>
      <c r="C31" s="676"/>
      <c r="D31" s="676"/>
      <c r="E31" s="676"/>
      <c r="F31" s="676"/>
      <c r="G31" s="676"/>
      <c r="H31" s="676"/>
      <c r="I31" s="676"/>
      <c r="J31" s="676"/>
      <c r="K31" s="676"/>
      <c r="L31" s="676"/>
      <c r="M31" s="676"/>
      <c r="N31" s="676"/>
      <c r="O31" s="676"/>
      <c r="P31" s="676"/>
      <c r="Q31" s="677"/>
      <c r="R31" s="678">
        <v>1299954</v>
      </c>
      <c r="S31" s="679"/>
      <c r="T31" s="679"/>
      <c r="U31" s="679"/>
      <c r="V31" s="679"/>
      <c r="W31" s="679"/>
      <c r="X31" s="679"/>
      <c r="Y31" s="680"/>
      <c r="Z31" s="715">
        <v>9.5</v>
      </c>
      <c r="AA31" s="715"/>
      <c r="AB31" s="715"/>
      <c r="AC31" s="715"/>
      <c r="AD31" s="716" t="s">
        <v>250</v>
      </c>
      <c r="AE31" s="716"/>
      <c r="AF31" s="716"/>
      <c r="AG31" s="716"/>
      <c r="AH31" s="716"/>
      <c r="AI31" s="716"/>
      <c r="AJ31" s="716"/>
      <c r="AK31" s="716"/>
      <c r="AL31" s="681" t="s">
        <v>130</v>
      </c>
      <c r="AM31" s="682"/>
      <c r="AN31" s="682"/>
      <c r="AO31" s="717"/>
      <c r="AP31" s="753" t="s">
        <v>318</v>
      </c>
      <c r="AQ31" s="754"/>
      <c r="AR31" s="754"/>
      <c r="AS31" s="754"/>
      <c r="AT31" s="759" t="s">
        <v>319</v>
      </c>
      <c r="AU31" s="231"/>
      <c r="AV31" s="231"/>
      <c r="AW31" s="231"/>
      <c r="AX31" s="746" t="s">
        <v>192</v>
      </c>
      <c r="AY31" s="747"/>
      <c r="AZ31" s="747"/>
      <c r="BA31" s="747"/>
      <c r="BB31" s="747"/>
      <c r="BC31" s="747"/>
      <c r="BD31" s="747"/>
      <c r="BE31" s="747"/>
      <c r="BF31" s="748"/>
      <c r="BG31" s="749">
        <v>99.4</v>
      </c>
      <c r="BH31" s="750"/>
      <c r="BI31" s="750"/>
      <c r="BJ31" s="750"/>
      <c r="BK31" s="750"/>
      <c r="BL31" s="750"/>
      <c r="BM31" s="751">
        <v>93.4</v>
      </c>
      <c r="BN31" s="750"/>
      <c r="BO31" s="750"/>
      <c r="BP31" s="750"/>
      <c r="BQ31" s="752"/>
      <c r="BR31" s="749">
        <v>99.3</v>
      </c>
      <c r="BS31" s="750"/>
      <c r="BT31" s="750"/>
      <c r="BU31" s="750"/>
      <c r="BV31" s="750"/>
      <c r="BW31" s="750"/>
      <c r="BX31" s="751">
        <v>93.1</v>
      </c>
      <c r="BY31" s="750"/>
      <c r="BZ31" s="750"/>
      <c r="CA31" s="750"/>
      <c r="CB31" s="752"/>
      <c r="CD31" s="769"/>
      <c r="CE31" s="770"/>
      <c r="CF31" s="711" t="s">
        <v>320</v>
      </c>
      <c r="CG31" s="712"/>
      <c r="CH31" s="712"/>
      <c r="CI31" s="712"/>
      <c r="CJ31" s="712"/>
      <c r="CK31" s="712"/>
      <c r="CL31" s="712"/>
      <c r="CM31" s="712"/>
      <c r="CN31" s="712"/>
      <c r="CO31" s="712"/>
      <c r="CP31" s="712"/>
      <c r="CQ31" s="713"/>
      <c r="CR31" s="678">
        <v>74124</v>
      </c>
      <c r="CS31" s="697"/>
      <c r="CT31" s="697"/>
      <c r="CU31" s="697"/>
      <c r="CV31" s="697"/>
      <c r="CW31" s="697"/>
      <c r="CX31" s="697"/>
      <c r="CY31" s="698"/>
      <c r="CZ31" s="681">
        <v>0.6</v>
      </c>
      <c r="DA31" s="699"/>
      <c r="DB31" s="699"/>
      <c r="DC31" s="700"/>
      <c r="DD31" s="684">
        <v>74092</v>
      </c>
      <c r="DE31" s="697"/>
      <c r="DF31" s="697"/>
      <c r="DG31" s="697"/>
      <c r="DH31" s="697"/>
      <c r="DI31" s="697"/>
      <c r="DJ31" s="697"/>
      <c r="DK31" s="698"/>
      <c r="DL31" s="684">
        <v>74092</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2">
      <c r="B32" s="742" t="s">
        <v>321</v>
      </c>
      <c r="C32" s="743"/>
      <c r="D32" s="743"/>
      <c r="E32" s="743"/>
      <c r="F32" s="743"/>
      <c r="G32" s="743"/>
      <c r="H32" s="743"/>
      <c r="I32" s="743"/>
      <c r="J32" s="743"/>
      <c r="K32" s="743"/>
      <c r="L32" s="743"/>
      <c r="M32" s="743"/>
      <c r="N32" s="743"/>
      <c r="O32" s="743"/>
      <c r="P32" s="743"/>
      <c r="Q32" s="744"/>
      <c r="R32" s="678">
        <v>762</v>
      </c>
      <c r="S32" s="679"/>
      <c r="T32" s="679"/>
      <c r="U32" s="679"/>
      <c r="V32" s="679"/>
      <c r="W32" s="679"/>
      <c r="X32" s="679"/>
      <c r="Y32" s="680"/>
      <c r="Z32" s="715">
        <v>0</v>
      </c>
      <c r="AA32" s="715"/>
      <c r="AB32" s="715"/>
      <c r="AC32" s="715"/>
      <c r="AD32" s="716">
        <v>762</v>
      </c>
      <c r="AE32" s="716"/>
      <c r="AF32" s="716"/>
      <c r="AG32" s="716"/>
      <c r="AH32" s="716"/>
      <c r="AI32" s="716"/>
      <c r="AJ32" s="716"/>
      <c r="AK32" s="716"/>
      <c r="AL32" s="681">
        <v>0</v>
      </c>
      <c r="AM32" s="682"/>
      <c r="AN32" s="682"/>
      <c r="AO32" s="717"/>
      <c r="AP32" s="755"/>
      <c r="AQ32" s="756"/>
      <c r="AR32" s="756"/>
      <c r="AS32" s="756"/>
      <c r="AT32" s="760"/>
      <c r="AU32" s="230" t="s">
        <v>322</v>
      </c>
      <c r="AV32" s="230"/>
      <c r="AW32" s="230"/>
      <c r="AX32" s="675" t="s">
        <v>323</v>
      </c>
      <c r="AY32" s="676"/>
      <c r="AZ32" s="676"/>
      <c r="BA32" s="676"/>
      <c r="BB32" s="676"/>
      <c r="BC32" s="676"/>
      <c r="BD32" s="676"/>
      <c r="BE32" s="676"/>
      <c r="BF32" s="677"/>
      <c r="BG32" s="762">
        <v>99.7</v>
      </c>
      <c r="BH32" s="697"/>
      <c r="BI32" s="697"/>
      <c r="BJ32" s="697"/>
      <c r="BK32" s="697"/>
      <c r="BL32" s="697"/>
      <c r="BM32" s="682">
        <v>96.9</v>
      </c>
      <c r="BN32" s="763"/>
      <c r="BO32" s="763"/>
      <c r="BP32" s="763"/>
      <c r="BQ32" s="721"/>
      <c r="BR32" s="762">
        <v>99.5</v>
      </c>
      <c r="BS32" s="697"/>
      <c r="BT32" s="697"/>
      <c r="BU32" s="697"/>
      <c r="BV32" s="697"/>
      <c r="BW32" s="697"/>
      <c r="BX32" s="682">
        <v>96.7</v>
      </c>
      <c r="BY32" s="763"/>
      <c r="BZ32" s="763"/>
      <c r="CA32" s="763"/>
      <c r="CB32" s="721"/>
      <c r="CD32" s="771"/>
      <c r="CE32" s="772"/>
      <c r="CF32" s="711" t="s">
        <v>324</v>
      </c>
      <c r="CG32" s="712"/>
      <c r="CH32" s="712"/>
      <c r="CI32" s="712"/>
      <c r="CJ32" s="712"/>
      <c r="CK32" s="712"/>
      <c r="CL32" s="712"/>
      <c r="CM32" s="712"/>
      <c r="CN32" s="712"/>
      <c r="CO32" s="712"/>
      <c r="CP32" s="712"/>
      <c r="CQ32" s="713"/>
      <c r="CR32" s="678" t="s">
        <v>250</v>
      </c>
      <c r="CS32" s="679"/>
      <c r="CT32" s="679"/>
      <c r="CU32" s="679"/>
      <c r="CV32" s="679"/>
      <c r="CW32" s="679"/>
      <c r="CX32" s="679"/>
      <c r="CY32" s="680"/>
      <c r="CZ32" s="681" t="s">
        <v>250</v>
      </c>
      <c r="DA32" s="699"/>
      <c r="DB32" s="699"/>
      <c r="DC32" s="700"/>
      <c r="DD32" s="684" t="s">
        <v>130</v>
      </c>
      <c r="DE32" s="679"/>
      <c r="DF32" s="679"/>
      <c r="DG32" s="679"/>
      <c r="DH32" s="679"/>
      <c r="DI32" s="679"/>
      <c r="DJ32" s="679"/>
      <c r="DK32" s="680"/>
      <c r="DL32" s="684" t="s">
        <v>130</v>
      </c>
      <c r="DM32" s="679"/>
      <c r="DN32" s="679"/>
      <c r="DO32" s="679"/>
      <c r="DP32" s="679"/>
      <c r="DQ32" s="679"/>
      <c r="DR32" s="679"/>
      <c r="DS32" s="679"/>
      <c r="DT32" s="679"/>
      <c r="DU32" s="679"/>
      <c r="DV32" s="680"/>
      <c r="DW32" s="681" t="s">
        <v>130</v>
      </c>
      <c r="DX32" s="699"/>
      <c r="DY32" s="699"/>
      <c r="DZ32" s="699"/>
      <c r="EA32" s="699"/>
      <c r="EB32" s="699"/>
      <c r="EC32" s="714"/>
    </row>
    <row r="33" spans="2:133" ht="11.25" customHeight="1" x14ac:dyDescent="0.2">
      <c r="B33" s="675" t="s">
        <v>325</v>
      </c>
      <c r="C33" s="676"/>
      <c r="D33" s="676"/>
      <c r="E33" s="676"/>
      <c r="F33" s="676"/>
      <c r="G33" s="676"/>
      <c r="H33" s="676"/>
      <c r="I33" s="676"/>
      <c r="J33" s="676"/>
      <c r="K33" s="676"/>
      <c r="L33" s="676"/>
      <c r="M33" s="676"/>
      <c r="N33" s="676"/>
      <c r="O33" s="676"/>
      <c r="P33" s="676"/>
      <c r="Q33" s="677"/>
      <c r="R33" s="678">
        <v>842666</v>
      </c>
      <c r="S33" s="679"/>
      <c r="T33" s="679"/>
      <c r="U33" s="679"/>
      <c r="V33" s="679"/>
      <c r="W33" s="679"/>
      <c r="X33" s="679"/>
      <c r="Y33" s="680"/>
      <c r="Z33" s="715">
        <v>6.2</v>
      </c>
      <c r="AA33" s="715"/>
      <c r="AB33" s="715"/>
      <c r="AC33" s="715"/>
      <c r="AD33" s="716" t="s">
        <v>265</v>
      </c>
      <c r="AE33" s="716"/>
      <c r="AF33" s="716"/>
      <c r="AG33" s="716"/>
      <c r="AH33" s="716"/>
      <c r="AI33" s="716"/>
      <c r="AJ33" s="716"/>
      <c r="AK33" s="716"/>
      <c r="AL33" s="681" t="s">
        <v>130</v>
      </c>
      <c r="AM33" s="682"/>
      <c r="AN33" s="682"/>
      <c r="AO33" s="717"/>
      <c r="AP33" s="757"/>
      <c r="AQ33" s="758"/>
      <c r="AR33" s="758"/>
      <c r="AS33" s="758"/>
      <c r="AT33" s="761"/>
      <c r="AU33" s="232"/>
      <c r="AV33" s="232"/>
      <c r="AW33" s="232"/>
      <c r="AX33" s="659" t="s">
        <v>326</v>
      </c>
      <c r="AY33" s="660"/>
      <c r="AZ33" s="660"/>
      <c r="BA33" s="660"/>
      <c r="BB33" s="660"/>
      <c r="BC33" s="660"/>
      <c r="BD33" s="660"/>
      <c r="BE33" s="660"/>
      <c r="BF33" s="661"/>
      <c r="BG33" s="745">
        <v>99.1</v>
      </c>
      <c r="BH33" s="663"/>
      <c r="BI33" s="663"/>
      <c r="BJ33" s="663"/>
      <c r="BK33" s="663"/>
      <c r="BL33" s="663"/>
      <c r="BM33" s="706">
        <v>89.5</v>
      </c>
      <c r="BN33" s="663"/>
      <c r="BO33" s="663"/>
      <c r="BP33" s="663"/>
      <c r="BQ33" s="727"/>
      <c r="BR33" s="745">
        <v>99</v>
      </c>
      <c r="BS33" s="663"/>
      <c r="BT33" s="663"/>
      <c r="BU33" s="663"/>
      <c r="BV33" s="663"/>
      <c r="BW33" s="663"/>
      <c r="BX33" s="706">
        <v>88.9</v>
      </c>
      <c r="BY33" s="663"/>
      <c r="BZ33" s="663"/>
      <c r="CA33" s="663"/>
      <c r="CB33" s="727"/>
      <c r="CD33" s="711" t="s">
        <v>327</v>
      </c>
      <c r="CE33" s="712"/>
      <c r="CF33" s="712"/>
      <c r="CG33" s="712"/>
      <c r="CH33" s="712"/>
      <c r="CI33" s="712"/>
      <c r="CJ33" s="712"/>
      <c r="CK33" s="712"/>
      <c r="CL33" s="712"/>
      <c r="CM33" s="712"/>
      <c r="CN33" s="712"/>
      <c r="CO33" s="712"/>
      <c r="CP33" s="712"/>
      <c r="CQ33" s="713"/>
      <c r="CR33" s="678">
        <v>5648372</v>
      </c>
      <c r="CS33" s="697"/>
      <c r="CT33" s="697"/>
      <c r="CU33" s="697"/>
      <c r="CV33" s="697"/>
      <c r="CW33" s="697"/>
      <c r="CX33" s="697"/>
      <c r="CY33" s="698"/>
      <c r="CZ33" s="681">
        <v>44</v>
      </c>
      <c r="DA33" s="699"/>
      <c r="DB33" s="699"/>
      <c r="DC33" s="700"/>
      <c r="DD33" s="684">
        <v>4337512</v>
      </c>
      <c r="DE33" s="697"/>
      <c r="DF33" s="697"/>
      <c r="DG33" s="697"/>
      <c r="DH33" s="697"/>
      <c r="DI33" s="697"/>
      <c r="DJ33" s="697"/>
      <c r="DK33" s="698"/>
      <c r="DL33" s="684">
        <v>2955681</v>
      </c>
      <c r="DM33" s="697"/>
      <c r="DN33" s="697"/>
      <c r="DO33" s="697"/>
      <c r="DP33" s="697"/>
      <c r="DQ33" s="697"/>
      <c r="DR33" s="697"/>
      <c r="DS33" s="697"/>
      <c r="DT33" s="697"/>
      <c r="DU33" s="697"/>
      <c r="DV33" s="698"/>
      <c r="DW33" s="681">
        <v>41.3</v>
      </c>
      <c r="DX33" s="699"/>
      <c r="DY33" s="699"/>
      <c r="DZ33" s="699"/>
      <c r="EA33" s="699"/>
      <c r="EB33" s="699"/>
      <c r="EC33" s="714"/>
    </row>
    <row r="34" spans="2:133" ht="11.25" customHeight="1" x14ac:dyDescent="0.2">
      <c r="B34" s="675" t="s">
        <v>328</v>
      </c>
      <c r="C34" s="676"/>
      <c r="D34" s="676"/>
      <c r="E34" s="676"/>
      <c r="F34" s="676"/>
      <c r="G34" s="676"/>
      <c r="H34" s="676"/>
      <c r="I34" s="676"/>
      <c r="J34" s="676"/>
      <c r="K34" s="676"/>
      <c r="L34" s="676"/>
      <c r="M34" s="676"/>
      <c r="N34" s="676"/>
      <c r="O34" s="676"/>
      <c r="P34" s="676"/>
      <c r="Q34" s="677"/>
      <c r="R34" s="678">
        <v>24797</v>
      </c>
      <c r="S34" s="679"/>
      <c r="T34" s="679"/>
      <c r="U34" s="679"/>
      <c r="V34" s="679"/>
      <c r="W34" s="679"/>
      <c r="X34" s="679"/>
      <c r="Y34" s="680"/>
      <c r="Z34" s="715">
        <v>0.2</v>
      </c>
      <c r="AA34" s="715"/>
      <c r="AB34" s="715"/>
      <c r="AC34" s="715"/>
      <c r="AD34" s="716">
        <v>13558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329</v>
      </c>
      <c r="CE34" s="712"/>
      <c r="CF34" s="712"/>
      <c r="CG34" s="712"/>
      <c r="CH34" s="712"/>
      <c r="CI34" s="712"/>
      <c r="CJ34" s="712"/>
      <c r="CK34" s="712"/>
      <c r="CL34" s="712"/>
      <c r="CM34" s="712"/>
      <c r="CN34" s="712"/>
      <c r="CO34" s="712"/>
      <c r="CP34" s="712"/>
      <c r="CQ34" s="713"/>
      <c r="CR34" s="678">
        <v>1753858</v>
      </c>
      <c r="CS34" s="679"/>
      <c r="CT34" s="679"/>
      <c r="CU34" s="679"/>
      <c r="CV34" s="679"/>
      <c r="CW34" s="679"/>
      <c r="CX34" s="679"/>
      <c r="CY34" s="680"/>
      <c r="CZ34" s="681">
        <v>13.6</v>
      </c>
      <c r="DA34" s="699"/>
      <c r="DB34" s="699"/>
      <c r="DC34" s="700"/>
      <c r="DD34" s="684">
        <v>1332823</v>
      </c>
      <c r="DE34" s="679"/>
      <c r="DF34" s="679"/>
      <c r="DG34" s="679"/>
      <c r="DH34" s="679"/>
      <c r="DI34" s="679"/>
      <c r="DJ34" s="679"/>
      <c r="DK34" s="680"/>
      <c r="DL34" s="684">
        <v>879837</v>
      </c>
      <c r="DM34" s="679"/>
      <c r="DN34" s="679"/>
      <c r="DO34" s="679"/>
      <c r="DP34" s="679"/>
      <c r="DQ34" s="679"/>
      <c r="DR34" s="679"/>
      <c r="DS34" s="679"/>
      <c r="DT34" s="679"/>
      <c r="DU34" s="679"/>
      <c r="DV34" s="680"/>
      <c r="DW34" s="681">
        <v>12.3</v>
      </c>
      <c r="DX34" s="699"/>
      <c r="DY34" s="699"/>
      <c r="DZ34" s="699"/>
      <c r="EA34" s="699"/>
      <c r="EB34" s="699"/>
      <c r="EC34" s="714"/>
    </row>
    <row r="35" spans="2:133" ht="11.25" customHeight="1" x14ac:dyDescent="0.2">
      <c r="B35" s="675" t="s">
        <v>330</v>
      </c>
      <c r="C35" s="676"/>
      <c r="D35" s="676"/>
      <c r="E35" s="676"/>
      <c r="F35" s="676"/>
      <c r="G35" s="676"/>
      <c r="H35" s="676"/>
      <c r="I35" s="676"/>
      <c r="J35" s="676"/>
      <c r="K35" s="676"/>
      <c r="L35" s="676"/>
      <c r="M35" s="676"/>
      <c r="N35" s="676"/>
      <c r="O35" s="676"/>
      <c r="P35" s="676"/>
      <c r="Q35" s="677"/>
      <c r="R35" s="678">
        <v>582042</v>
      </c>
      <c r="S35" s="679"/>
      <c r="T35" s="679"/>
      <c r="U35" s="679"/>
      <c r="V35" s="679"/>
      <c r="W35" s="679"/>
      <c r="X35" s="679"/>
      <c r="Y35" s="680"/>
      <c r="Z35" s="715">
        <v>4.3</v>
      </c>
      <c r="AA35" s="715"/>
      <c r="AB35" s="715"/>
      <c r="AC35" s="715"/>
      <c r="AD35" s="716" t="s">
        <v>130</v>
      </c>
      <c r="AE35" s="716"/>
      <c r="AF35" s="716"/>
      <c r="AG35" s="716"/>
      <c r="AH35" s="716"/>
      <c r="AI35" s="716"/>
      <c r="AJ35" s="716"/>
      <c r="AK35" s="716"/>
      <c r="AL35" s="681" t="s">
        <v>253</v>
      </c>
      <c r="AM35" s="682"/>
      <c r="AN35" s="682"/>
      <c r="AO35" s="717"/>
      <c r="AP35" s="235"/>
      <c r="AQ35" s="739" t="s">
        <v>331</v>
      </c>
      <c r="AR35" s="740"/>
      <c r="AS35" s="740"/>
      <c r="AT35" s="740"/>
      <c r="AU35" s="740"/>
      <c r="AV35" s="740"/>
      <c r="AW35" s="740"/>
      <c r="AX35" s="740"/>
      <c r="AY35" s="740"/>
      <c r="AZ35" s="740"/>
      <c r="BA35" s="740"/>
      <c r="BB35" s="740"/>
      <c r="BC35" s="740"/>
      <c r="BD35" s="740"/>
      <c r="BE35" s="740"/>
      <c r="BF35" s="741"/>
      <c r="BG35" s="739" t="s">
        <v>332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333</v>
      </c>
      <c r="CE35" s="712"/>
      <c r="CF35" s="712"/>
      <c r="CG35" s="712"/>
      <c r="CH35" s="712"/>
      <c r="CI35" s="712"/>
      <c r="CJ35" s="712"/>
      <c r="CK35" s="712"/>
      <c r="CL35" s="712"/>
      <c r="CM35" s="712"/>
      <c r="CN35" s="712"/>
      <c r="CO35" s="712"/>
      <c r="CP35" s="712"/>
      <c r="CQ35" s="713"/>
      <c r="CR35" s="678">
        <v>267339</v>
      </c>
      <c r="CS35" s="697"/>
      <c r="CT35" s="697"/>
      <c r="CU35" s="697"/>
      <c r="CV35" s="697"/>
      <c r="CW35" s="697"/>
      <c r="CX35" s="697"/>
      <c r="CY35" s="698"/>
      <c r="CZ35" s="681">
        <v>2.1</v>
      </c>
      <c r="DA35" s="699"/>
      <c r="DB35" s="699"/>
      <c r="DC35" s="700"/>
      <c r="DD35" s="684">
        <v>232078</v>
      </c>
      <c r="DE35" s="697"/>
      <c r="DF35" s="697"/>
      <c r="DG35" s="697"/>
      <c r="DH35" s="697"/>
      <c r="DI35" s="697"/>
      <c r="DJ35" s="697"/>
      <c r="DK35" s="698"/>
      <c r="DL35" s="684">
        <v>200320</v>
      </c>
      <c r="DM35" s="697"/>
      <c r="DN35" s="697"/>
      <c r="DO35" s="697"/>
      <c r="DP35" s="697"/>
      <c r="DQ35" s="697"/>
      <c r="DR35" s="697"/>
      <c r="DS35" s="697"/>
      <c r="DT35" s="697"/>
      <c r="DU35" s="697"/>
      <c r="DV35" s="698"/>
      <c r="DW35" s="681">
        <v>2.8</v>
      </c>
      <c r="DX35" s="699"/>
      <c r="DY35" s="699"/>
      <c r="DZ35" s="699"/>
      <c r="EA35" s="699"/>
      <c r="EB35" s="699"/>
      <c r="EC35" s="714"/>
    </row>
    <row r="36" spans="2:133" ht="11.25" customHeight="1" x14ac:dyDescent="0.2">
      <c r="B36" s="675" t="s">
        <v>334</v>
      </c>
      <c r="C36" s="676"/>
      <c r="D36" s="676"/>
      <c r="E36" s="676"/>
      <c r="F36" s="676"/>
      <c r="G36" s="676"/>
      <c r="H36" s="676"/>
      <c r="I36" s="676"/>
      <c r="J36" s="676"/>
      <c r="K36" s="676"/>
      <c r="L36" s="676"/>
      <c r="M36" s="676"/>
      <c r="N36" s="676"/>
      <c r="O36" s="676"/>
      <c r="P36" s="676"/>
      <c r="Q36" s="677"/>
      <c r="R36" s="678">
        <v>1115733</v>
      </c>
      <c r="S36" s="679"/>
      <c r="T36" s="679"/>
      <c r="U36" s="679"/>
      <c r="V36" s="679"/>
      <c r="W36" s="679"/>
      <c r="X36" s="679"/>
      <c r="Y36" s="680"/>
      <c r="Z36" s="715">
        <v>8.1999999999999993</v>
      </c>
      <c r="AA36" s="715"/>
      <c r="AB36" s="715"/>
      <c r="AC36" s="715"/>
      <c r="AD36" s="716" t="s">
        <v>250</v>
      </c>
      <c r="AE36" s="716"/>
      <c r="AF36" s="716"/>
      <c r="AG36" s="716"/>
      <c r="AH36" s="716"/>
      <c r="AI36" s="716"/>
      <c r="AJ36" s="716"/>
      <c r="AK36" s="716"/>
      <c r="AL36" s="681" t="s">
        <v>130</v>
      </c>
      <c r="AM36" s="682"/>
      <c r="AN36" s="682"/>
      <c r="AO36" s="717"/>
      <c r="AP36" s="235"/>
      <c r="AQ36" s="730" t="s">
        <v>335</v>
      </c>
      <c r="AR36" s="731"/>
      <c r="AS36" s="731"/>
      <c r="AT36" s="731"/>
      <c r="AU36" s="731"/>
      <c r="AV36" s="731"/>
      <c r="AW36" s="731"/>
      <c r="AX36" s="731"/>
      <c r="AY36" s="732"/>
      <c r="AZ36" s="733">
        <v>1875765</v>
      </c>
      <c r="BA36" s="734"/>
      <c r="BB36" s="734"/>
      <c r="BC36" s="734"/>
      <c r="BD36" s="734"/>
      <c r="BE36" s="734"/>
      <c r="BF36" s="735"/>
      <c r="BG36" s="736" t="s">
        <v>336</v>
      </c>
      <c r="BH36" s="737"/>
      <c r="BI36" s="737"/>
      <c r="BJ36" s="737"/>
      <c r="BK36" s="737"/>
      <c r="BL36" s="737"/>
      <c r="BM36" s="737"/>
      <c r="BN36" s="737"/>
      <c r="BO36" s="737"/>
      <c r="BP36" s="737"/>
      <c r="BQ36" s="737"/>
      <c r="BR36" s="737"/>
      <c r="BS36" s="737"/>
      <c r="BT36" s="737"/>
      <c r="BU36" s="738"/>
      <c r="BV36" s="733">
        <v>89749</v>
      </c>
      <c r="BW36" s="734"/>
      <c r="BX36" s="734"/>
      <c r="BY36" s="734"/>
      <c r="BZ36" s="734"/>
      <c r="CA36" s="734"/>
      <c r="CB36" s="735"/>
      <c r="CD36" s="711" t="s">
        <v>337</v>
      </c>
      <c r="CE36" s="712"/>
      <c r="CF36" s="712"/>
      <c r="CG36" s="712"/>
      <c r="CH36" s="712"/>
      <c r="CI36" s="712"/>
      <c r="CJ36" s="712"/>
      <c r="CK36" s="712"/>
      <c r="CL36" s="712"/>
      <c r="CM36" s="712"/>
      <c r="CN36" s="712"/>
      <c r="CO36" s="712"/>
      <c r="CP36" s="712"/>
      <c r="CQ36" s="713"/>
      <c r="CR36" s="678">
        <v>1109837</v>
      </c>
      <c r="CS36" s="679"/>
      <c r="CT36" s="679"/>
      <c r="CU36" s="679"/>
      <c r="CV36" s="679"/>
      <c r="CW36" s="679"/>
      <c r="CX36" s="679"/>
      <c r="CY36" s="680"/>
      <c r="CZ36" s="681">
        <v>8.6</v>
      </c>
      <c r="DA36" s="699"/>
      <c r="DB36" s="699"/>
      <c r="DC36" s="700"/>
      <c r="DD36" s="684">
        <v>686615</v>
      </c>
      <c r="DE36" s="679"/>
      <c r="DF36" s="679"/>
      <c r="DG36" s="679"/>
      <c r="DH36" s="679"/>
      <c r="DI36" s="679"/>
      <c r="DJ36" s="679"/>
      <c r="DK36" s="680"/>
      <c r="DL36" s="684">
        <v>406008</v>
      </c>
      <c r="DM36" s="679"/>
      <c r="DN36" s="679"/>
      <c r="DO36" s="679"/>
      <c r="DP36" s="679"/>
      <c r="DQ36" s="679"/>
      <c r="DR36" s="679"/>
      <c r="DS36" s="679"/>
      <c r="DT36" s="679"/>
      <c r="DU36" s="679"/>
      <c r="DV36" s="680"/>
      <c r="DW36" s="681">
        <v>5.7</v>
      </c>
      <c r="DX36" s="699"/>
      <c r="DY36" s="699"/>
      <c r="DZ36" s="699"/>
      <c r="EA36" s="699"/>
      <c r="EB36" s="699"/>
      <c r="EC36" s="714"/>
    </row>
    <row r="37" spans="2:133" ht="11.25" customHeight="1" x14ac:dyDescent="0.2">
      <c r="B37" s="675" t="s">
        <v>338</v>
      </c>
      <c r="C37" s="676"/>
      <c r="D37" s="676"/>
      <c r="E37" s="676"/>
      <c r="F37" s="676"/>
      <c r="G37" s="676"/>
      <c r="H37" s="676"/>
      <c r="I37" s="676"/>
      <c r="J37" s="676"/>
      <c r="K37" s="676"/>
      <c r="L37" s="676"/>
      <c r="M37" s="676"/>
      <c r="N37" s="676"/>
      <c r="O37" s="676"/>
      <c r="P37" s="676"/>
      <c r="Q37" s="677"/>
      <c r="R37" s="678">
        <v>395300</v>
      </c>
      <c r="S37" s="679"/>
      <c r="T37" s="679"/>
      <c r="U37" s="679"/>
      <c r="V37" s="679"/>
      <c r="W37" s="679"/>
      <c r="X37" s="679"/>
      <c r="Y37" s="680"/>
      <c r="Z37" s="715">
        <v>2.9</v>
      </c>
      <c r="AA37" s="715"/>
      <c r="AB37" s="715"/>
      <c r="AC37" s="715"/>
      <c r="AD37" s="716" t="s">
        <v>250</v>
      </c>
      <c r="AE37" s="716"/>
      <c r="AF37" s="716"/>
      <c r="AG37" s="716"/>
      <c r="AH37" s="716"/>
      <c r="AI37" s="716"/>
      <c r="AJ37" s="716"/>
      <c r="AK37" s="716"/>
      <c r="AL37" s="681" t="s">
        <v>250</v>
      </c>
      <c r="AM37" s="682"/>
      <c r="AN37" s="682"/>
      <c r="AO37" s="717"/>
      <c r="AQ37" s="718" t="s">
        <v>339</v>
      </c>
      <c r="AR37" s="719"/>
      <c r="AS37" s="719"/>
      <c r="AT37" s="719"/>
      <c r="AU37" s="719"/>
      <c r="AV37" s="719"/>
      <c r="AW37" s="719"/>
      <c r="AX37" s="719"/>
      <c r="AY37" s="720"/>
      <c r="AZ37" s="678">
        <v>571031</v>
      </c>
      <c r="BA37" s="679"/>
      <c r="BB37" s="679"/>
      <c r="BC37" s="679"/>
      <c r="BD37" s="697"/>
      <c r="BE37" s="697"/>
      <c r="BF37" s="721"/>
      <c r="BG37" s="711" t="s">
        <v>340</v>
      </c>
      <c r="BH37" s="712"/>
      <c r="BI37" s="712"/>
      <c r="BJ37" s="712"/>
      <c r="BK37" s="712"/>
      <c r="BL37" s="712"/>
      <c r="BM37" s="712"/>
      <c r="BN37" s="712"/>
      <c r="BO37" s="712"/>
      <c r="BP37" s="712"/>
      <c r="BQ37" s="712"/>
      <c r="BR37" s="712"/>
      <c r="BS37" s="712"/>
      <c r="BT37" s="712"/>
      <c r="BU37" s="713"/>
      <c r="BV37" s="678">
        <v>80591</v>
      </c>
      <c r="BW37" s="679"/>
      <c r="BX37" s="679"/>
      <c r="BY37" s="679"/>
      <c r="BZ37" s="679"/>
      <c r="CA37" s="679"/>
      <c r="CB37" s="722"/>
      <c r="CD37" s="711" t="s">
        <v>341</v>
      </c>
      <c r="CE37" s="712"/>
      <c r="CF37" s="712"/>
      <c r="CG37" s="712"/>
      <c r="CH37" s="712"/>
      <c r="CI37" s="712"/>
      <c r="CJ37" s="712"/>
      <c r="CK37" s="712"/>
      <c r="CL37" s="712"/>
      <c r="CM37" s="712"/>
      <c r="CN37" s="712"/>
      <c r="CO37" s="712"/>
      <c r="CP37" s="712"/>
      <c r="CQ37" s="713"/>
      <c r="CR37" s="678">
        <v>201331</v>
      </c>
      <c r="CS37" s="697"/>
      <c r="CT37" s="697"/>
      <c r="CU37" s="697"/>
      <c r="CV37" s="697"/>
      <c r="CW37" s="697"/>
      <c r="CX37" s="697"/>
      <c r="CY37" s="698"/>
      <c r="CZ37" s="681">
        <v>1.6</v>
      </c>
      <c r="DA37" s="699"/>
      <c r="DB37" s="699"/>
      <c r="DC37" s="700"/>
      <c r="DD37" s="684">
        <v>196541</v>
      </c>
      <c r="DE37" s="697"/>
      <c r="DF37" s="697"/>
      <c r="DG37" s="697"/>
      <c r="DH37" s="697"/>
      <c r="DI37" s="697"/>
      <c r="DJ37" s="697"/>
      <c r="DK37" s="698"/>
      <c r="DL37" s="684">
        <v>147558</v>
      </c>
      <c r="DM37" s="697"/>
      <c r="DN37" s="697"/>
      <c r="DO37" s="697"/>
      <c r="DP37" s="697"/>
      <c r="DQ37" s="697"/>
      <c r="DR37" s="697"/>
      <c r="DS37" s="697"/>
      <c r="DT37" s="697"/>
      <c r="DU37" s="697"/>
      <c r="DV37" s="698"/>
      <c r="DW37" s="681">
        <v>2.1</v>
      </c>
      <c r="DX37" s="699"/>
      <c r="DY37" s="699"/>
      <c r="DZ37" s="699"/>
      <c r="EA37" s="699"/>
      <c r="EB37" s="699"/>
      <c r="EC37" s="714"/>
    </row>
    <row r="38" spans="2:133" ht="11.25" customHeight="1" x14ac:dyDescent="0.2">
      <c r="B38" s="675" t="s">
        <v>342</v>
      </c>
      <c r="C38" s="676"/>
      <c r="D38" s="676"/>
      <c r="E38" s="676"/>
      <c r="F38" s="676"/>
      <c r="G38" s="676"/>
      <c r="H38" s="676"/>
      <c r="I38" s="676"/>
      <c r="J38" s="676"/>
      <c r="K38" s="676"/>
      <c r="L38" s="676"/>
      <c r="M38" s="676"/>
      <c r="N38" s="676"/>
      <c r="O38" s="676"/>
      <c r="P38" s="676"/>
      <c r="Q38" s="677"/>
      <c r="R38" s="678">
        <v>387071</v>
      </c>
      <c r="S38" s="679"/>
      <c r="T38" s="679"/>
      <c r="U38" s="679"/>
      <c r="V38" s="679"/>
      <c r="W38" s="679"/>
      <c r="X38" s="679"/>
      <c r="Y38" s="680"/>
      <c r="Z38" s="715">
        <v>2.8</v>
      </c>
      <c r="AA38" s="715"/>
      <c r="AB38" s="715"/>
      <c r="AC38" s="715"/>
      <c r="AD38" s="716">
        <v>40</v>
      </c>
      <c r="AE38" s="716"/>
      <c r="AF38" s="716"/>
      <c r="AG38" s="716"/>
      <c r="AH38" s="716"/>
      <c r="AI38" s="716"/>
      <c r="AJ38" s="716"/>
      <c r="AK38" s="716"/>
      <c r="AL38" s="681">
        <v>0</v>
      </c>
      <c r="AM38" s="682"/>
      <c r="AN38" s="682"/>
      <c r="AO38" s="717"/>
      <c r="AQ38" s="718" t="s">
        <v>343</v>
      </c>
      <c r="AR38" s="719"/>
      <c r="AS38" s="719"/>
      <c r="AT38" s="719"/>
      <c r="AU38" s="719"/>
      <c r="AV38" s="719"/>
      <c r="AW38" s="719"/>
      <c r="AX38" s="719"/>
      <c r="AY38" s="720"/>
      <c r="AZ38" s="678">
        <v>196710</v>
      </c>
      <c r="BA38" s="679"/>
      <c r="BB38" s="679"/>
      <c r="BC38" s="679"/>
      <c r="BD38" s="697"/>
      <c r="BE38" s="697"/>
      <c r="BF38" s="721"/>
      <c r="BG38" s="711" t="s">
        <v>344</v>
      </c>
      <c r="BH38" s="712"/>
      <c r="BI38" s="712"/>
      <c r="BJ38" s="712"/>
      <c r="BK38" s="712"/>
      <c r="BL38" s="712"/>
      <c r="BM38" s="712"/>
      <c r="BN38" s="712"/>
      <c r="BO38" s="712"/>
      <c r="BP38" s="712"/>
      <c r="BQ38" s="712"/>
      <c r="BR38" s="712"/>
      <c r="BS38" s="712"/>
      <c r="BT38" s="712"/>
      <c r="BU38" s="713"/>
      <c r="BV38" s="678">
        <v>3158</v>
      </c>
      <c r="BW38" s="679"/>
      <c r="BX38" s="679"/>
      <c r="BY38" s="679"/>
      <c r="BZ38" s="679"/>
      <c r="CA38" s="679"/>
      <c r="CB38" s="722"/>
      <c r="CD38" s="711" t="s">
        <v>345</v>
      </c>
      <c r="CE38" s="712"/>
      <c r="CF38" s="712"/>
      <c r="CG38" s="712"/>
      <c r="CH38" s="712"/>
      <c r="CI38" s="712"/>
      <c r="CJ38" s="712"/>
      <c r="CK38" s="712"/>
      <c r="CL38" s="712"/>
      <c r="CM38" s="712"/>
      <c r="CN38" s="712"/>
      <c r="CO38" s="712"/>
      <c r="CP38" s="712"/>
      <c r="CQ38" s="713"/>
      <c r="CR38" s="678">
        <v>1669357</v>
      </c>
      <c r="CS38" s="679"/>
      <c r="CT38" s="679"/>
      <c r="CU38" s="679"/>
      <c r="CV38" s="679"/>
      <c r="CW38" s="679"/>
      <c r="CX38" s="679"/>
      <c r="CY38" s="680"/>
      <c r="CZ38" s="681">
        <v>13</v>
      </c>
      <c r="DA38" s="699"/>
      <c r="DB38" s="699"/>
      <c r="DC38" s="700"/>
      <c r="DD38" s="684">
        <v>1499251</v>
      </c>
      <c r="DE38" s="679"/>
      <c r="DF38" s="679"/>
      <c r="DG38" s="679"/>
      <c r="DH38" s="679"/>
      <c r="DI38" s="679"/>
      <c r="DJ38" s="679"/>
      <c r="DK38" s="680"/>
      <c r="DL38" s="684">
        <v>1469516</v>
      </c>
      <c r="DM38" s="679"/>
      <c r="DN38" s="679"/>
      <c r="DO38" s="679"/>
      <c r="DP38" s="679"/>
      <c r="DQ38" s="679"/>
      <c r="DR38" s="679"/>
      <c r="DS38" s="679"/>
      <c r="DT38" s="679"/>
      <c r="DU38" s="679"/>
      <c r="DV38" s="680"/>
      <c r="DW38" s="681">
        <v>20.5</v>
      </c>
      <c r="DX38" s="699"/>
      <c r="DY38" s="699"/>
      <c r="DZ38" s="699"/>
      <c r="EA38" s="699"/>
      <c r="EB38" s="699"/>
      <c r="EC38" s="714"/>
    </row>
    <row r="39" spans="2:133" ht="11.25" customHeight="1" x14ac:dyDescent="0.2">
      <c r="B39" s="675" t="s">
        <v>346</v>
      </c>
      <c r="C39" s="676"/>
      <c r="D39" s="676"/>
      <c r="E39" s="676"/>
      <c r="F39" s="676"/>
      <c r="G39" s="676"/>
      <c r="H39" s="676"/>
      <c r="I39" s="676"/>
      <c r="J39" s="676"/>
      <c r="K39" s="676"/>
      <c r="L39" s="676"/>
      <c r="M39" s="676"/>
      <c r="N39" s="676"/>
      <c r="O39" s="676"/>
      <c r="P39" s="676"/>
      <c r="Q39" s="677"/>
      <c r="R39" s="678">
        <v>1250100</v>
      </c>
      <c r="S39" s="679"/>
      <c r="T39" s="679"/>
      <c r="U39" s="679"/>
      <c r="V39" s="679"/>
      <c r="W39" s="679"/>
      <c r="X39" s="679"/>
      <c r="Y39" s="680"/>
      <c r="Z39" s="715">
        <v>9.1999999999999993</v>
      </c>
      <c r="AA39" s="715"/>
      <c r="AB39" s="715"/>
      <c r="AC39" s="715"/>
      <c r="AD39" s="716" t="s">
        <v>130</v>
      </c>
      <c r="AE39" s="716"/>
      <c r="AF39" s="716"/>
      <c r="AG39" s="716"/>
      <c r="AH39" s="716"/>
      <c r="AI39" s="716"/>
      <c r="AJ39" s="716"/>
      <c r="AK39" s="716"/>
      <c r="AL39" s="681" t="s">
        <v>130</v>
      </c>
      <c r="AM39" s="682"/>
      <c r="AN39" s="682"/>
      <c r="AO39" s="717"/>
      <c r="AQ39" s="718" t="s">
        <v>347</v>
      </c>
      <c r="AR39" s="719"/>
      <c r="AS39" s="719"/>
      <c r="AT39" s="719"/>
      <c r="AU39" s="719"/>
      <c r="AV39" s="719"/>
      <c r="AW39" s="719"/>
      <c r="AX39" s="719"/>
      <c r="AY39" s="720"/>
      <c r="AZ39" s="678">
        <v>9698</v>
      </c>
      <c r="BA39" s="679"/>
      <c r="BB39" s="679"/>
      <c r="BC39" s="679"/>
      <c r="BD39" s="697"/>
      <c r="BE39" s="697"/>
      <c r="BF39" s="721"/>
      <c r="BG39" s="711" t="s">
        <v>348</v>
      </c>
      <c r="BH39" s="712"/>
      <c r="BI39" s="712"/>
      <c r="BJ39" s="712"/>
      <c r="BK39" s="712"/>
      <c r="BL39" s="712"/>
      <c r="BM39" s="712"/>
      <c r="BN39" s="712"/>
      <c r="BO39" s="712"/>
      <c r="BP39" s="712"/>
      <c r="BQ39" s="712"/>
      <c r="BR39" s="712"/>
      <c r="BS39" s="712"/>
      <c r="BT39" s="712"/>
      <c r="BU39" s="713"/>
      <c r="BV39" s="678">
        <v>5299</v>
      </c>
      <c r="BW39" s="679"/>
      <c r="BX39" s="679"/>
      <c r="BY39" s="679"/>
      <c r="BZ39" s="679"/>
      <c r="CA39" s="679"/>
      <c r="CB39" s="722"/>
      <c r="CD39" s="711" t="s">
        <v>349</v>
      </c>
      <c r="CE39" s="712"/>
      <c r="CF39" s="712"/>
      <c r="CG39" s="712"/>
      <c r="CH39" s="712"/>
      <c r="CI39" s="712"/>
      <c r="CJ39" s="712"/>
      <c r="CK39" s="712"/>
      <c r="CL39" s="712"/>
      <c r="CM39" s="712"/>
      <c r="CN39" s="712"/>
      <c r="CO39" s="712"/>
      <c r="CP39" s="712"/>
      <c r="CQ39" s="713"/>
      <c r="CR39" s="678">
        <v>594881</v>
      </c>
      <c r="CS39" s="697"/>
      <c r="CT39" s="697"/>
      <c r="CU39" s="697"/>
      <c r="CV39" s="697"/>
      <c r="CW39" s="697"/>
      <c r="CX39" s="697"/>
      <c r="CY39" s="698"/>
      <c r="CZ39" s="681">
        <v>4.5999999999999996</v>
      </c>
      <c r="DA39" s="699"/>
      <c r="DB39" s="699"/>
      <c r="DC39" s="700"/>
      <c r="DD39" s="684">
        <v>585545</v>
      </c>
      <c r="DE39" s="697"/>
      <c r="DF39" s="697"/>
      <c r="DG39" s="697"/>
      <c r="DH39" s="697"/>
      <c r="DI39" s="697"/>
      <c r="DJ39" s="697"/>
      <c r="DK39" s="698"/>
      <c r="DL39" s="684" t="s">
        <v>130</v>
      </c>
      <c r="DM39" s="697"/>
      <c r="DN39" s="697"/>
      <c r="DO39" s="697"/>
      <c r="DP39" s="697"/>
      <c r="DQ39" s="697"/>
      <c r="DR39" s="697"/>
      <c r="DS39" s="697"/>
      <c r="DT39" s="697"/>
      <c r="DU39" s="697"/>
      <c r="DV39" s="698"/>
      <c r="DW39" s="681" t="s">
        <v>250</v>
      </c>
      <c r="DX39" s="699"/>
      <c r="DY39" s="699"/>
      <c r="DZ39" s="699"/>
      <c r="EA39" s="699"/>
      <c r="EB39" s="699"/>
      <c r="EC39" s="714"/>
    </row>
    <row r="40" spans="2:133" ht="11.25" customHeight="1" x14ac:dyDescent="0.2">
      <c r="B40" s="675" t="s">
        <v>350</v>
      </c>
      <c r="C40" s="676"/>
      <c r="D40" s="676"/>
      <c r="E40" s="676"/>
      <c r="F40" s="676"/>
      <c r="G40" s="676"/>
      <c r="H40" s="676"/>
      <c r="I40" s="676"/>
      <c r="J40" s="676"/>
      <c r="K40" s="676"/>
      <c r="L40" s="676"/>
      <c r="M40" s="676"/>
      <c r="N40" s="676"/>
      <c r="O40" s="676"/>
      <c r="P40" s="676"/>
      <c r="Q40" s="677"/>
      <c r="R40" s="678" t="s">
        <v>265</v>
      </c>
      <c r="S40" s="679"/>
      <c r="T40" s="679"/>
      <c r="U40" s="679"/>
      <c r="V40" s="679"/>
      <c r="W40" s="679"/>
      <c r="X40" s="679"/>
      <c r="Y40" s="680"/>
      <c r="Z40" s="715" t="s">
        <v>130</v>
      </c>
      <c r="AA40" s="715"/>
      <c r="AB40" s="715"/>
      <c r="AC40" s="715"/>
      <c r="AD40" s="716" t="s">
        <v>130</v>
      </c>
      <c r="AE40" s="716"/>
      <c r="AF40" s="716"/>
      <c r="AG40" s="716"/>
      <c r="AH40" s="716"/>
      <c r="AI40" s="716"/>
      <c r="AJ40" s="716"/>
      <c r="AK40" s="716"/>
      <c r="AL40" s="681" t="s">
        <v>130</v>
      </c>
      <c r="AM40" s="682"/>
      <c r="AN40" s="682"/>
      <c r="AO40" s="717"/>
      <c r="AQ40" s="718" t="s">
        <v>351</v>
      </c>
      <c r="AR40" s="719"/>
      <c r="AS40" s="719"/>
      <c r="AT40" s="719"/>
      <c r="AU40" s="719"/>
      <c r="AV40" s="719"/>
      <c r="AW40" s="719"/>
      <c r="AX40" s="719"/>
      <c r="AY40" s="720"/>
      <c r="AZ40" s="678" t="s">
        <v>188</v>
      </c>
      <c r="BA40" s="679"/>
      <c r="BB40" s="679"/>
      <c r="BC40" s="679"/>
      <c r="BD40" s="697"/>
      <c r="BE40" s="697"/>
      <c r="BF40" s="721"/>
      <c r="BG40" s="723" t="s">
        <v>352</v>
      </c>
      <c r="BH40" s="724"/>
      <c r="BI40" s="724"/>
      <c r="BJ40" s="724"/>
      <c r="BK40" s="724"/>
      <c r="BL40" s="236"/>
      <c r="BM40" s="712" t="s">
        <v>353</v>
      </c>
      <c r="BN40" s="712"/>
      <c r="BO40" s="712"/>
      <c r="BP40" s="712"/>
      <c r="BQ40" s="712"/>
      <c r="BR40" s="712"/>
      <c r="BS40" s="712"/>
      <c r="BT40" s="712"/>
      <c r="BU40" s="713"/>
      <c r="BV40" s="678">
        <v>93</v>
      </c>
      <c r="BW40" s="679"/>
      <c r="BX40" s="679"/>
      <c r="BY40" s="679"/>
      <c r="BZ40" s="679"/>
      <c r="CA40" s="679"/>
      <c r="CB40" s="722"/>
      <c r="CD40" s="711" t="s">
        <v>354</v>
      </c>
      <c r="CE40" s="712"/>
      <c r="CF40" s="712"/>
      <c r="CG40" s="712"/>
      <c r="CH40" s="712"/>
      <c r="CI40" s="712"/>
      <c r="CJ40" s="712"/>
      <c r="CK40" s="712"/>
      <c r="CL40" s="712"/>
      <c r="CM40" s="712"/>
      <c r="CN40" s="712"/>
      <c r="CO40" s="712"/>
      <c r="CP40" s="712"/>
      <c r="CQ40" s="713"/>
      <c r="CR40" s="678">
        <v>253100</v>
      </c>
      <c r="CS40" s="679"/>
      <c r="CT40" s="679"/>
      <c r="CU40" s="679"/>
      <c r="CV40" s="679"/>
      <c r="CW40" s="679"/>
      <c r="CX40" s="679"/>
      <c r="CY40" s="680"/>
      <c r="CZ40" s="681">
        <v>2</v>
      </c>
      <c r="DA40" s="699"/>
      <c r="DB40" s="699"/>
      <c r="DC40" s="700"/>
      <c r="DD40" s="684">
        <v>1200</v>
      </c>
      <c r="DE40" s="679"/>
      <c r="DF40" s="679"/>
      <c r="DG40" s="679"/>
      <c r="DH40" s="679"/>
      <c r="DI40" s="679"/>
      <c r="DJ40" s="679"/>
      <c r="DK40" s="680"/>
      <c r="DL40" s="684" t="s">
        <v>130</v>
      </c>
      <c r="DM40" s="679"/>
      <c r="DN40" s="679"/>
      <c r="DO40" s="679"/>
      <c r="DP40" s="679"/>
      <c r="DQ40" s="679"/>
      <c r="DR40" s="679"/>
      <c r="DS40" s="679"/>
      <c r="DT40" s="679"/>
      <c r="DU40" s="679"/>
      <c r="DV40" s="680"/>
      <c r="DW40" s="681" t="s">
        <v>250</v>
      </c>
      <c r="DX40" s="699"/>
      <c r="DY40" s="699"/>
      <c r="DZ40" s="699"/>
      <c r="EA40" s="699"/>
      <c r="EB40" s="699"/>
      <c r="EC40" s="714"/>
    </row>
    <row r="41" spans="2:133" ht="11.25" customHeight="1" x14ac:dyDescent="0.2">
      <c r="B41" s="675" t="s">
        <v>355</v>
      </c>
      <c r="C41" s="676"/>
      <c r="D41" s="676"/>
      <c r="E41" s="676"/>
      <c r="F41" s="676"/>
      <c r="G41" s="676"/>
      <c r="H41" s="676"/>
      <c r="I41" s="676"/>
      <c r="J41" s="676"/>
      <c r="K41" s="676"/>
      <c r="L41" s="676"/>
      <c r="M41" s="676"/>
      <c r="N41" s="676"/>
      <c r="O41" s="676"/>
      <c r="P41" s="676"/>
      <c r="Q41" s="677"/>
      <c r="R41" s="678">
        <v>258200</v>
      </c>
      <c r="S41" s="679"/>
      <c r="T41" s="679"/>
      <c r="U41" s="679"/>
      <c r="V41" s="679"/>
      <c r="W41" s="679"/>
      <c r="X41" s="679"/>
      <c r="Y41" s="680"/>
      <c r="Z41" s="715">
        <v>1.9</v>
      </c>
      <c r="AA41" s="715"/>
      <c r="AB41" s="715"/>
      <c r="AC41" s="715"/>
      <c r="AD41" s="716" t="s">
        <v>130</v>
      </c>
      <c r="AE41" s="716"/>
      <c r="AF41" s="716"/>
      <c r="AG41" s="716"/>
      <c r="AH41" s="716"/>
      <c r="AI41" s="716"/>
      <c r="AJ41" s="716"/>
      <c r="AK41" s="716"/>
      <c r="AL41" s="681" t="s">
        <v>130</v>
      </c>
      <c r="AM41" s="682"/>
      <c r="AN41" s="682"/>
      <c r="AO41" s="717"/>
      <c r="AQ41" s="718" t="s">
        <v>356</v>
      </c>
      <c r="AR41" s="719"/>
      <c r="AS41" s="719"/>
      <c r="AT41" s="719"/>
      <c r="AU41" s="719"/>
      <c r="AV41" s="719"/>
      <c r="AW41" s="719"/>
      <c r="AX41" s="719"/>
      <c r="AY41" s="720"/>
      <c r="AZ41" s="678">
        <v>206551</v>
      </c>
      <c r="BA41" s="679"/>
      <c r="BB41" s="679"/>
      <c r="BC41" s="679"/>
      <c r="BD41" s="697"/>
      <c r="BE41" s="697"/>
      <c r="BF41" s="721"/>
      <c r="BG41" s="723"/>
      <c r="BH41" s="724"/>
      <c r="BI41" s="724"/>
      <c r="BJ41" s="724"/>
      <c r="BK41" s="724"/>
      <c r="BL41" s="236"/>
      <c r="BM41" s="712" t="s">
        <v>357</v>
      </c>
      <c r="BN41" s="712"/>
      <c r="BO41" s="712"/>
      <c r="BP41" s="712"/>
      <c r="BQ41" s="712"/>
      <c r="BR41" s="712"/>
      <c r="BS41" s="712"/>
      <c r="BT41" s="712"/>
      <c r="BU41" s="713"/>
      <c r="BV41" s="678" t="s">
        <v>250</v>
      </c>
      <c r="BW41" s="679"/>
      <c r="BX41" s="679"/>
      <c r="BY41" s="679"/>
      <c r="BZ41" s="679"/>
      <c r="CA41" s="679"/>
      <c r="CB41" s="722"/>
      <c r="CD41" s="711" t="s">
        <v>358</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253</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359</v>
      </c>
      <c r="C42" s="660"/>
      <c r="D42" s="660"/>
      <c r="E42" s="660"/>
      <c r="F42" s="660"/>
      <c r="G42" s="660"/>
      <c r="H42" s="660"/>
      <c r="I42" s="660"/>
      <c r="J42" s="660"/>
      <c r="K42" s="660"/>
      <c r="L42" s="660"/>
      <c r="M42" s="660"/>
      <c r="N42" s="660"/>
      <c r="O42" s="660"/>
      <c r="P42" s="660"/>
      <c r="Q42" s="661"/>
      <c r="R42" s="662">
        <v>13612336</v>
      </c>
      <c r="S42" s="701"/>
      <c r="T42" s="701"/>
      <c r="U42" s="701"/>
      <c r="V42" s="701"/>
      <c r="W42" s="701"/>
      <c r="X42" s="701"/>
      <c r="Y42" s="703"/>
      <c r="Z42" s="704">
        <v>100</v>
      </c>
      <c r="AA42" s="704"/>
      <c r="AB42" s="704"/>
      <c r="AC42" s="704"/>
      <c r="AD42" s="705">
        <v>6900805</v>
      </c>
      <c r="AE42" s="705"/>
      <c r="AF42" s="705"/>
      <c r="AG42" s="705"/>
      <c r="AH42" s="705"/>
      <c r="AI42" s="705"/>
      <c r="AJ42" s="705"/>
      <c r="AK42" s="705"/>
      <c r="AL42" s="665">
        <v>100</v>
      </c>
      <c r="AM42" s="706"/>
      <c r="AN42" s="706"/>
      <c r="AO42" s="707"/>
      <c r="AQ42" s="708" t="s">
        <v>360</v>
      </c>
      <c r="AR42" s="709"/>
      <c r="AS42" s="709"/>
      <c r="AT42" s="709"/>
      <c r="AU42" s="709"/>
      <c r="AV42" s="709"/>
      <c r="AW42" s="709"/>
      <c r="AX42" s="709"/>
      <c r="AY42" s="710"/>
      <c r="AZ42" s="662">
        <v>891775</v>
      </c>
      <c r="BA42" s="701"/>
      <c r="BB42" s="701"/>
      <c r="BC42" s="701"/>
      <c r="BD42" s="663"/>
      <c r="BE42" s="663"/>
      <c r="BF42" s="727"/>
      <c r="BG42" s="725"/>
      <c r="BH42" s="726"/>
      <c r="BI42" s="726"/>
      <c r="BJ42" s="726"/>
      <c r="BK42" s="726"/>
      <c r="BL42" s="237"/>
      <c r="BM42" s="728" t="s">
        <v>361</v>
      </c>
      <c r="BN42" s="728"/>
      <c r="BO42" s="728"/>
      <c r="BP42" s="728"/>
      <c r="BQ42" s="728"/>
      <c r="BR42" s="728"/>
      <c r="BS42" s="728"/>
      <c r="BT42" s="728"/>
      <c r="BU42" s="729"/>
      <c r="BV42" s="662">
        <v>354</v>
      </c>
      <c r="BW42" s="701"/>
      <c r="BX42" s="701"/>
      <c r="BY42" s="701"/>
      <c r="BZ42" s="701"/>
      <c r="CA42" s="701"/>
      <c r="CB42" s="702"/>
      <c r="CD42" s="675" t="s">
        <v>362</v>
      </c>
      <c r="CE42" s="676"/>
      <c r="CF42" s="676"/>
      <c r="CG42" s="676"/>
      <c r="CH42" s="676"/>
      <c r="CI42" s="676"/>
      <c r="CJ42" s="676"/>
      <c r="CK42" s="676"/>
      <c r="CL42" s="676"/>
      <c r="CM42" s="676"/>
      <c r="CN42" s="676"/>
      <c r="CO42" s="676"/>
      <c r="CP42" s="676"/>
      <c r="CQ42" s="677"/>
      <c r="CR42" s="678">
        <v>1924546</v>
      </c>
      <c r="CS42" s="679"/>
      <c r="CT42" s="679"/>
      <c r="CU42" s="679"/>
      <c r="CV42" s="679"/>
      <c r="CW42" s="679"/>
      <c r="CX42" s="679"/>
      <c r="CY42" s="680"/>
      <c r="CZ42" s="681">
        <v>15</v>
      </c>
      <c r="DA42" s="682"/>
      <c r="DB42" s="682"/>
      <c r="DC42" s="683"/>
      <c r="DD42" s="684">
        <v>295657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363</v>
      </c>
      <c r="CE43" s="676"/>
      <c r="CF43" s="676"/>
      <c r="CG43" s="676"/>
      <c r="CH43" s="676"/>
      <c r="CI43" s="676"/>
      <c r="CJ43" s="676"/>
      <c r="CK43" s="676"/>
      <c r="CL43" s="676"/>
      <c r="CM43" s="676"/>
      <c r="CN43" s="676"/>
      <c r="CO43" s="676"/>
      <c r="CP43" s="676"/>
      <c r="CQ43" s="677"/>
      <c r="CR43" s="678">
        <v>54621</v>
      </c>
      <c r="CS43" s="697"/>
      <c r="CT43" s="697"/>
      <c r="CU43" s="697"/>
      <c r="CV43" s="697"/>
      <c r="CW43" s="697"/>
      <c r="CX43" s="697"/>
      <c r="CY43" s="698"/>
      <c r="CZ43" s="681">
        <v>0.4</v>
      </c>
      <c r="DA43" s="699"/>
      <c r="DB43" s="699"/>
      <c r="DC43" s="700"/>
      <c r="DD43" s="684">
        <v>54621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312</v>
      </c>
      <c r="CE44" s="692"/>
      <c r="CF44" s="675" t="s">
        <v>364</v>
      </c>
      <c r="CG44" s="676"/>
      <c r="CH44" s="676"/>
      <c r="CI44" s="676"/>
      <c r="CJ44" s="676"/>
      <c r="CK44" s="676"/>
      <c r="CL44" s="676"/>
      <c r="CM44" s="676"/>
      <c r="CN44" s="676"/>
      <c r="CO44" s="676"/>
      <c r="CP44" s="676"/>
      <c r="CQ44" s="677"/>
      <c r="CR44" s="678">
        <v>1912954</v>
      </c>
      <c r="CS44" s="679"/>
      <c r="CT44" s="679"/>
      <c r="CU44" s="679"/>
      <c r="CV44" s="679"/>
      <c r="CW44" s="679"/>
      <c r="CX44" s="679"/>
      <c r="CY44" s="680"/>
      <c r="CZ44" s="681">
        <v>14.9</v>
      </c>
      <c r="DA44" s="682"/>
      <c r="DB44" s="682"/>
      <c r="DC44" s="683"/>
      <c r="DD44" s="684">
        <v>289306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365</v>
      </c>
      <c r="CG45" s="676"/>
      <c r="CH45" s="676"/>
      <c r="CI45" s="676"/>
      <c r="CJ45" s="676"/>
      <c r="CK45" s="676"/>
      <c r="CL45" s="676"/>
      <c r="CM45" s="676"/>
      <c r="CN45" s="676"/>
      <c r="CO45" s="676"/>
      <c r="CP45" s="676"/>
      <c r="CQ45" s="677"/>
      <c r="CR45" s="678">
        <v>791835</v>
      </c>
      <c r="CS45" s="697"/>
      <c r="CT45" s="697"/>
      <c r="CU45" s="697"/>
      <c r="CV45" s="697"/>
      <c r="CW45" s="697"/>
      <c r="CX45" s="697"/>
      <c r="CY45" s="698"/>
      <c r="CZ45" s="681">
        <v>6.2</v>
      </c>
      <c r="DA45" s="699"/>
      <c r="DB45" s="699"/>
      <c r="DC45" s="700"/>
      <c r="DD45" s="684">
        <v>37270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367</v>
      </c>
      <c r="CG46" s="676"/>
      <c r="CH46" s="676"/>
      <c r="CI46" s="676"/>
      <c r="CJ46" s="676"/>
      <c r="CK46" s="676"/>
      <c r="CL46" s="676"/>
      <c r="CM46" s="676"/>
      <c r="CN46" s="676"/>
      <c r="CO46" s="676"/>
      <c r="CP46" s="676"/>
      <c r="CQ46" s="677"/>
      <c r="CR46" s="678">
        <v>978002</v>
      </c>
      <c r="CS46" s="679"/>
      <c r="CT46" s="679"/>
      <c r="CU46" s="679"/>
      <c r="CV46" s="679"/>
      <c r="CW46" s="679"/>
      <c r="CX46" s="679"/>
      <c r="CY46" s="680"/>
      <c r="CZ46" s="681">
        <v>7.6</v>
      </c>
      <c r="DA46" s="682"/>
      <c r="DB46" s="682"/>
      <c r="DC46" s="683"/>
      <c r="DD46" s="684">
        <v>228219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369</v>
      </c>
      <c r="CG47" s="676"/>
      <c r="CH47" s="676"/>
      <c r="CI47" s="676"/>
      <c r="CJ47" s="676"/>
      <c r="CK47" s="676"/>
      <c r="CL47" s="676"/>
      <c r="CM47" s="676"/>
      <c r="CN47" s="676"/>
      <c r="CO47" s="676"/>
      <c r="CP47" s="676"/>
      <c r="CQ47" s="677"/>
      <c r="CR47" s="678">
        <v>11592</v>
      </c>
      <c r="CS47" s="697"/>
      <c r="CT47" s="697"/>
      <c r="CU47" s="697"/>
      <c r="CV47" s="697"/>
      <c r="CW47" s="697"/>
      <c r="CX47" s="697"/>
      <c r="CY47" s="698"/>
      <c r="CZ47" s="681">
        <v>0.1</v>
      </c>
      <c r="DA47" s="699"/>
      <c r="DB47" s="699"/>
      <c r="DC47" s="700"/>
      <c r="DD47" s="684">
        <v>6351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370</v>
      </c>
      <c r="CD48" s="695"/>
      <c r="CE48" s="696"/>
      <c r="CF48" s="675" t="s">
        <v>371</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372</v>
      </c>
      <c r="CE49" s="660"/>
      <c r="CF49" s="660"/>
      <c r="CG49" s="660"/>
      <c r="CH49" s="660"/>
      <c r="CI49" s="660"/>
      <c r="CJ49" s="660"/>
      <c r="CK49" s="660"/>
      <c r="CL49" s="660"/>
      <c r="CM49" s="660"/>
      <c r="CN49" s="660"/>
      <c r="CO49" s="660"/>
      <c r="CP49" s="660"/>
      <c r="CQ49" s="661"/>
      <c r="CR49" s="662">
        <v>12848783</v>
      </c>
      <c r="CS49" s="663"/>
      <c r="CT49" s="663"/>
      <c r="CU49" s="663"/>
      <c r="CV49" s="663"/>
      <c r="CW49" s="663"/>
      <c r="CX49" s="663"/>
      <c r="CY49" s="664"/>
      <c r="CZ49" s="665">
        <v>100</v>
      </c>
      <c r="DA49" s="666"/>
      <c r="DB49" s="666"/>
      <c r="DC49" s="667"/>
      <c r="DD49" s="668">
        <v>8559886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9FpFCdzXzZk2sG43W6+7wAnIshK38x2Kl8s8YynDbg7aws6kFT89wk8VALyGMRF6BsV+/9/NazSpzcbmNocQA==" saltValue="w/z2ZQCzSbg0aiPfAovDK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374</v>
      </c>
      <c r="DK2" s="1204"/>
      <c r="DL2" s="1204"/>
      <c r="DM2" s="1204"/>
      <c r="DN2" s="1204"/>
      <c r="DO2" s="1205"/>
      <c r="DP2" s="250"/>
      <c r="DQ2" s="1203" t="s">
        <v>375</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378</v>
      </c>
      <c r="B5" s="1089"/>
      <c r="C5" s="1089"/>
      <c r="D5" s="1089"/>
      <c r="E5" s="1089"/>
      <c r="F5" s="1089"/>
      <c r="G5" s="1089"/>
      <c r="H5" s="1089"/>
      <c r="I5" s="1089"/>
      <c r="J5" s="1089"/>
      <c r="K5" s="1089"/>
      <c r="L5" s="1089"/>
      <c r="M5" s="1089"/>
      <c r="N5" s="1089"/>
      <c r="O5" s="1089"/>
      <c r="P5" s="1090"/>
      <c r="Q5" s="1094" t="s">
        <v>379</v>
      </c>
      <c r="R5" s="1095"/>
      <c r="S5" s="1095"/>
      <c r="T5" s="1095"/>
      <c r="U5" s="1096"/>
      <c r="V5" s="1094" t="s">
        <v>380</v>
      </c>
      <c r="W5" s="1095"/>
      <c r="X5" s="1095"/>
      <c r="Y5" s="1095"/>
      <c r="Z5" s="1096"/>
      <c r="AA5" s="1094" t="s">
        <v>381</v>
      </c>
      <c r="AB5" s="1095"/>
      <c r="AC5" s="1095"/>
      <c r="AD5" s="1095"/>
      <c r="AE5" s="1095"/>
      <c r="AF5" s="1206" t="s">
        <v>382</v>
      </c>
      <c r="AG5" s="1095"/>
      <c r="AH5" s="1095"/>
      <c r="AI5" s="1095"/>
      <c r="AJ5" s="1110"/>
      <c r="AK5" s="1095" t="s">
        <v>383</v>
      </c>
      <c r="AL5" s="1095"/>
      <c r="AM5" s="1095"/>
      <c r="AN5" s="1095"/>
      <c r="AO5" s="1096"/>
      <c r="AP5" s="1094" t="s">
        <v>384</v>
      </c>
      <c r="AQ5" s="1095"/>
      <c r="AR5" s="1095"/>
      <c r="AS5" s="1095"/>
      <c r="AT5" s="1096"/>
      <c r="AU5" s="1094" t="s">
        <v>385</v>
      </c>
      <c r="AV5" s="1095"/>
      <c r="AW5" s="1095"/>
      <c r="AX5" s="1095"/>
      <c r="AY5" s="1110"/>
      <c r="AZ5" s="257"/>
      <c r="BA5" s="257"/>
      <c r="BB5" s="257"/>
      <c r="BC5" s="257"/>
      <c r="BD5" s="257"/>
      <c r="BE5" s="258"/>
      <c r="BF5" s="258"/>
      <c r="BG5" s="258"/>
      <c r="BH5" s="258"/>
      <c r="BI5" s="258"/>
      <c r="BJ5" s="258"/>
      <c r="BK5" s="258"/>
      <c r="BL5" s="258"/>
      <c r="BM5" s="258"/>
      <c r="BN5" s="258"/>
      <c r="BO5" s="258"/>
      <c r="BP5" s="258"/>
      <c r="BQ5" s="1088" t="s">
        <v>386</v>
      </c>
      <c r="BR5" s="1089"/>
      <c r="BS5" s="1089"/>
      <c r="BT5" s="1089"/>
      <c r="BU5" s="1089"/>
      <c r="BV5" s="1089"/>
      <c r="BW5" s="1089"/>
      <c r="BX5" s="1089"/>
      <c r="BY5" s="1089"/>
      <c r="BZ5" s="1089"/>
      <c r="CA5" s="1089"/>
      <c r="CB5" s="1089"/>
      <c r="CC5" s="1089"/>
      <c r="CD5" s="1089"/>
      <c r="CE5" s="1089"/>
      <c r="CF5" s="1089"/>
      <c r="CG5" s="1090"/>
      <c r="CH5" s="1094" t="s">
        <v>387</v>
      </c>
      <c r="CI5" s="1095"/>
      <c r="CJ5" s="1095"/>
      <c r="CK5" s="1095"/>
      <c r="CL5" s="1096"/>
      <c r="CM5" s="1094" t="s">
        <v>388</v>
      </c>
      <c r="CN5" s="1095"/>
      <c r="CO5" s="1095"/>
      <c r="CP5" s="1095"/>
      <c r="CQ5" s="1096"/>
      <c r="CR5" s="1094" t="s">
        <v>389</v>
      </c>
      <c r="CS5" s="1095"/>
      <c r="CT5" s="1095"/>
      <c r="CU5" s="1095"/>
      <c r="CV5" s="1096"/>
      <c r="CW5" s="1094" t="s">
        <v>390</v>
      </c>
      <c r="CX5" s="1095"/>
      <c r="CY5" s="1095"/>
      <c r="CZ5" s="1095"/>
      <c r="DA5" s="1096"/>
      <c r="DB5" s="1094" t="s">
        <v>391</v>
      </c>
      <c r="DC5" s="1095"/>
      <c r="DD5" s="1095"/>
      <c r="DE5" s="1095"/>
      <c r="DF5" s="1096"/>
      <c r="DG5" s="1191" t="s">
        <v>392</v>
      </c>
      <c r="DH5" s="1192"/>
      <c r="DI5" s="1192"/>
      <c r="DJ5" s="1192"/>
      <c r="DK5" s="1193"/>
      <c r="DL5" s="1191" t="s">
        <v>393</v>
      </c>
      <c r="DM5" s="1192"/>
      <c r="DN5" s="1192"/>
      <c r="DO5" s="1192"/>
      <c r="DP5" s="1193"/>
      <c r="DQ5" s="1094" t="s">
        <v>394</v>
      </c>
      <c r="DR5" s="1095"/>
      <c r="DS5" s="1095"/>
      <c r="DT5" s="1095"/>
      <c r="DU5" s="1096"/>
      <c r="DV5" s="1094" t="s">
        <v>385</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395</v>
      </c>
      <c r="C7" s="1144"/>
      <c r="D7" s="1144"/>
      <c r="E7" s="1144"/>
      <c r="F7" s="1144"/>
      <c r="G7" s="1144"/>
      <c r="H7" s="1144"/>
      <c r="I7" s="1144"/>
      <c r="J7" s="1144"/>
      <c r="K7" s="1144"/>
      <c r="L7" s="1144"/>
      <c r="M7" s="1144"/>
      <c r="N7" s="1144"/>
      <c r="O7" s="1144"/>
      <c r="P7" s="1145"/>
      <c r="Q7" s="1197">
        <v>13612</v>
      </c>
      <c r="R7" s="1198"/>
      <c r="S7" s="1198"/>
      <c r="T7" s="1198"/>
      <c r="U7" s="1198"/>
      <c r="V7" s="1198">
        <v>12849</v>
      </c>
      <c r="W7" s="1198"/>
      <c r="X7" s="1198"/>
      <c r="Y7" s="1198"/>
      <c r="Z7" s="1198"/>
      <c r="AA7" s="1198">
        <v>763</v>
      </c>
      <c r="AB7" s="1198"/>
      <c r="AC7" s="1198"/>
      <c r="AD7" s="1198"/>
      <c r="AE7" s="1199"/>
      <c r="AF7" s="1200">
        <v>740</v>
      </c>
      <c r="AG7" s="1201"/>
      <c r="AH7" s="1201"/>
      <c r="AI7" s="1201"/>
      <c r="AJ7" s="1202"/>
      <c r="AK7" s="1184">
        <v>1116</v>
      </c>
      <c r="AL7" s="1185"/>
      <c r="AM7" s="1185"/>
      <c r="AN7" s="1185"/>
      <c r="AO7" s="1185"/>
      <c r="AP7" s="1185">
        <v>13884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2</v>
      </c>
      <c r="CI7" s="1182"/>
      <c r="CJ7" s="1182"/>
      <c r="CK7" s="1182"/>
      <c r="CL7" s="1183"/>
      <c r="CM7" s="1181">
        <v>5</v>
      </c>
      <c r="CN7" s="1182"/>
      <c r="CO7" s="1182"/>
      <c r="CP7" s="1182"/>
      <c r="CQ7" s="1183"/>
      <c r="CR7" s="1181">
        <v>10</v>
      </c>
      <c r="CS7" s="1182"/>
      <c r="CT7" s="1182"/>
      <c r="CU7" s="1182"/>
      <c r="CV7" s="1183"/>
      <c r="CW7" s="1181" t="s">
        <v>520</v>
      </c>
      <c r="CX7" s="1182"/>
      <c r="CY7" s="1182"/>
      <c r="CZ7" s="1182"/>
      <c r="DA7" s="1183"/>
      <c r="DB7" s="1181" t="s">
        <v>520</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x14ac:dyDescent="0.2">
      <c r="A8" s="262">
        <v>2</v>
      </c>
      <c r="B8" s="1124" t="s">
        <v>396</v>
      </c>
      <c r="C8" s="1125"/>
      <c r="D8" s="1125"/>
      <c r="E8" s="1125"/>
      <c r="F8" s="1125"/>
      <c r="G8" s="1125"/>
      <c r="H8" s="1125"/>
      <c r="I8" s="1125"/>
      <c r="J8" s="1125"/>
      <c r="K8" s="1125"/>
      <c r="L8" s="1125"/>
      <c r="M8" s="1125"/>
      <c r="N8" s="1125"/>
      <c r="O8" s="1125"/>
      <c r="P8" s="1126"/>
      <c r="Q8" s="1136">
        <v>10</v>
      </c>
      <c r="R8" s="1137"/>
      <c r="S8" s="1137"/>
      <c r="T8" s="1137"/>
      <c r="U8" s="1137"/>
      <c r="V8" s="1137">
        <v>10</v>
      </c>
      <c r="W8" s="1137"/>
      <c r="X8" s="1137"/>
      <c r="Y8" s="1137"/>
      <c r="Z8" s="1137"/>
      <c r="AA8" s="1137">
        <v>0</v>
      </c>
      <c r="AB8" s="1137"/>
      <c r="AC8" s="1137"/>
      <c r="AD8" s="1137"/>
      <c r="AE8" s="1138"/>
      <c r="AF8" s="1130">
        <v>0</v>
      </c>
      <c r="AG8" s="1131"/>
      <c r="AH8" s="1131"/>
      <c r="AI8" s="1131"/>
      <c r="AJ8" s="1132"/>
      <c r="AK8" s="1179">
        <v>10</v>
      </c>
      <c r="AL8" s="1180"/>
      <c r="AM8" s="1180"/>
      <c r="AN8" s="1180"/>
      <c r="AO8" s="1180"/>
      <c r="AP8" s="1180">
        <v>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599</v>
      </c>
      <c r="BT8" s="1108"/>
      <c r="BU8" s="1108"/>
      <c r="BV8" s="1108"/>
      <c r="BW8" s="1108"/>
      <c r="BX8" s="1108"/>
      <c r="BY8" s="1108"/>
      <c r="BZ8" s="1108"/>
      <c r="CA8" s="1108"/>
      <c r="CB8" s="1108"/>
      <c r="CC8" s="1108"/>
      <c r="CD8" s="1108"/>
      <c r="CE8" s="1108"/>
      <c r="CF8" s="1108"/>
      <c r="CG8" s="1109"/>
      <c r="CH8" s="1082">
        <v>2</v>
      </c>
      <c r="CI8" s="1083"/>
      <c r="CJ8" s="1083"/>
      <c r="CK8" s="1083"/>
      <c r="CL8" s="1084"/>
      <c r="CM8" s="1082">
        <v>31</v>
      </c>
      <c r="CN8" s="1083"/>
      <c r="CO8" s="1083"/>
      <c r="CP8" s="1083"/>
      <c r="CQ8" s="1084"/>
      <c r="CR8" s="1082">
        <v>10</v>
      </c>
      <c r="CS8" s="1083"/>
      <c r="CT8" s="1083"/>
      <c r="CU8" s="1083"/>
      <c r="CV8" s="1084"/>
      <c r="CW8" s="1082" t="s">
        <v>520</v>
      </c>
      <c r="CX8" s="1083"/>
      <c r="CY8" s="1083"/>
      <c r="CZ8" s="1083"/>
      <c r="DA8" s="1084"/>
      <c r="DB8" s="1082" t="s">
        <v>520</v>
      </c>
      <c r="DC8" s="1083"/>
      <c r="DD8" s="1083"/>
      <c r="DE8" s="1083"/>
      <c r="DF8" s="1084"/>
      <c r="DG8" s="1082" t="s">
        <v>520</v>
      </c>
      <c r="DH8" s="1083"/>
      <c r="DI8" s="1083"/>
      <c r="DJ8" s="1083"/>
      <c r="DK8" s="1084"/>
      <c r="DL8" s="1082" t="s">
        <v>520</v>
      </c>
      <c r="DM8" s="1083"/>
      <c r="DN8" s="1083"/>
      <c r="DO8" s="1083"/>
      <c r="DP8" s="1084"/>
      <c r="DQ8" s="1082" t="s">
        <v>520</v>
      </c>
      <c r="DR8" s="1083"/>
      <c r="DS8" s="1083"/>
      <c r="DT8" s="1083"/>
      <c r="DU8" s="1084"/>
      <c r="DV8" s="1085"/>
      <c r="DW8" s="1086"/>
      <c r="DX8" s="1086"/>
      <c r="DY8" s="1086"/>
      <c r="DZ8" s="1087"/>
      <c r="EA8" s="255"/>
    </row>
    <row r="9" spans="1:131" s="256" customFormat="1" ht="26.25" customHeight="1" x14ac:dyDescent="0.2">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598</v>
      </c>
      <c r="BT9" s="1108"/>
      <c r="BU9" s="1108"/>
      <c r="BV9" s="1108"/>
      <c r="BW9" s="1108"/>
      <c r="BX9" s="1108"/>
      <c r="BY9" s="1108"/>
      <c r="BZ9" s="1108"/>
      <c r="CA9" s="1108"/>
      <c r="CB9" s="1108"/>
      <c r="CC9" s="1108"/>
      <c r="CD9" s="1108"/>
      <c r="CE9" s="1108"/>
      <c r="CF9" s="1108"/>
      <c r="CG9" s="1109"/>
      <c r="CH9" s="1082">
        <v>12</v>
      </c>
      <c r="CI9" s="1083"/>
      <c r="CJ9" s="1083"/>
      <c r="CK9" s="1083"/>
      <c r="CL9" s="1084"/>
      <c r="CM9" s="1082">
        <v>395</v>
      </c>
      <c r="CN9" s="1083"/>
      <c r="CO9" s="1083"/>
      <c r="CP9" s="1083"/>
      <c r="CQ9" s="1084"/>
      <c r="CR9" s="1082">
        <v>5</v>
      </c>
      <c r="CS9" s="1083"/>
      <c r="CT9" s="1083"/>
      <c r="CU9" s="1083"/>
      <c r="CV9" s="1084"/>
      <c r="CW9" s="1082" t="s">
        <v>520</v>
      </c>
      <c r="CX9" s="1083"/>
      <c r="CY9" s="1083"/>
      <c r="CZ9" s="1083"/>
      <c r="DA9" s="1084"/>
      <c r="DB9" s="1082" t="s">
        <v>520</v>
      </c>
      <c r="DC9" s="1083"/>
      <c r="DD9" s="1083"/>
      <c r="DE9" s="1083"/>
      <c r="DF9" s="1084"/>
      <c r="DG9" s="1082" t="s">
        <v>520</v>
      </c>
      <c r="DH9" s="1083"/>
      <c r="DI9" s="1083"/>
      <c r="DJ9" s="1083"/>
      <c r="DK9" s="1084"/>
      <c r="DL9" s="1082" t="s">
        <v>520</v>
      </c>
      <c r="DM9" s="1083"/>
      <c r="DN9" s="1083"/>
      <c r="DO9" s="1083"/>
      <c r="DP9" s="1084"/>
      <c r="DQ9" s="1082" t="s">
        <v>520</v>
      </c>
      <c r="DR9" s="1083"/>
      <c r="DS9" s="1083"/>
      <c r="DT9" s="1083"/>
      <c r="DU9" s="1084"/>
      <c r="DV9" s="1085"/>
      <c r="DW9" s="1086"/>
      <c r="DX9" s="1086"/>
      <c r="DY9" s="1086"/>
      <c r="DZ9" s="1087"/>
      <c r="EA9" s="255"/>
    </row>
    <row r="10" spans="1:131" s="256" customFormat="1" ht="26.25" customHeight="1" x14ac:dyDescent="0.2">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397</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398</v>
      </c>
      <c r="B23" s="1037" t="s">
        <v>399</v>
      </c>
      <c r="C23" s="1038"/>
      <c r="D23" s="1038"/>
      <c r="E23" s="1038"/>
      <c r="F23" s="1038"/>
      <c r="G23" s="1038"/>
      <c r="H23" s="1038"/>
      <c r="I23" s="1038"/>
      <c r="J23" s="1038"/>
      <c r="K23" s="1038"/>
      <c r="L23" s="1038"/>
      <c r="M23" s="1038"/>
      <c r="N23" s="1038"/>
      <c r="O23" s="1038"/>
      <c r="P23" s="1039"/>
      <c r="Q23" s="1161">
        <v>13612</v>
      </c>
      <c r="R23" s="1162"/>
      <c r="S23" s="1162"/>
      <c r="T23" s="1162"/>
      <c r="U23" s="1162"/>
      <c r="V23" s="1162">
        <v>12849</v>
      </c>
      <c r="W23" s="1162"/>
      <c r="X23" s="1162"/>
      <c r="Y23" s="1162"/>
      <c r="Z23" s="1162"/>
      <c r="AA23" s="1162">
        <v>764</v>
      </c>
      <c r="AB23" s="1162"/>
      <c r="AC23" s="1162"/>
      <c r="AD23" s="1162"/>
      <c r="AE23" s="1163"/>
      <c r="AF23" s="1164">
        <v>740</v>
      </c>
      <c r="AG23" s="1162"/>
      <c r="AH23" s="1162"/>
      <c r="AI23" s="1162"/>
      <c r="AJ23" s="1165"/>
      <c r="AK23" s="1166"/>
      <c r="AL23" s="1167"/>
      <c r="AM23" s="1167"/>
      <c r="AN23" s="1167"/>
      <c r="AO23" s="1167"/>
      <c r="AP23" s="1162">
        <v>13887</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400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401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378</v>
      </c>
      <c r="B26" s="1089"/>
      <c r="C26" s="1089"/>
      <c r="D26" s="1089"/>
      <c r="E26" s="1089"/>
      <c r="F26" s="1089"/>
      <c r="G26" s="1089"/>
      <c r="H26" s="1089"/>
      <c r="I26" s="1089"/>
      <c r="J26" s="1089"/>
      <c r="K26" s="1089"/>
      <c r="L26" s="1089"/>
      <c r="M26" s="1089"/>
      <c r="N26" s="1089"/>
      <c r="O26" s="1089"/>
      <c r="P26" s="1090"/>
      <c r="Q26" s="1094" t="s">
        <v>402</v>
      </c>
      <c r="R26" s="1095"/>
      <c r="S26" s="1095"/>
      <c r="T26" s="1095"/>
      <c r="U26" s="1096"/>
      <c r="V26" s="1094" t="s">
        <v>403</v>
      </c>
      <c r="W26" s="1095"/>
      <c r="X26" s="1095"/>
      <c r="Y26" s="1095"/>
      <c r="Z26" s="1096"/>
      <c r="AA26" s="1094" t="s">
        <v>404</v>
      </c>
      <c r="AB26" s="1095"/>
      <c r="AC26" s="1095"/>
      <c r="AD26" s="1095"/>
      <c r="AE26" s="1095"/>
      <c r="AF26" s="1152" t="s">
        <v>405</v>
      </c>
      <c r="AG26" s="1101"/>
      <c r="AH26" s="1101"/>
      <c r="AI26" s="1101"/>
      <c r="AJ26" s="1153"/>
      <c r="AK26" s="1095" t="s">
        <v>406</v>
      </c>
      <c r="AL26" s="1095"/>
      <c r="AM26" s="1095"/>
      <c r="AN26" s="1095"/>
      <c r="AO26" s="1096"/>
      <c r="AP26" s="1094" t="s">
        <v>407</v>
      </c>
      <c r="AQ26" s="1095"/>
      <c r="AR26" s="1095"/>
      <c r="AS26" s="1095"/>
      <c r="AT26" s="1096"/>
      <c r="AU26" s="1094" t="s">
        <v>408</v>
      </c>
      <c r="AV26" s="1095"/>
      <c r="AW26" s="1095"/>
      <c r="AX26" s="1095"/>
      <c r="AY26" s="1096"/>
      <c r="AZ26" s="1094" t="s">
        <v>409</v>
      </c>
      <c r="BA26" s="1095"/>
      <c r="BB26" s="1095"/>
      <c r="BC26" s="1095"/>
      <c r="BD26" s="1096"/>
      <c r="BE26" s="1094" t="s">
        <v>385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410</v>
      </c>
      <c r="C28" s="1144"/>
      <c r="D28" s="1144"/>
      <c r="E28" s="1144"/>
      <c r="F28" s="1144"/>
      <c r="G28" s="1144"/>
      <c r="H28" s="1144"/>
      <c r="I28" s="1144"/>
      <c r="J28" s="1144"/>
      <c r="K28" s="1144"/>
      <c r="L28" s="1144"/>
      <c r="M28" s="1144"/>
      <c r="N28" s="1144"/>
      <c r="O28" s="1144"/>
      <c r="P28" s="1145"/>
      <c r="Q28" s="1146">
        <v>2812</v>
      </c>
      <c r="R28" s="1147"/>
      <c r="S28" s="1147"/>
      <c r="T28" s="1147"/>
      <c r="U28" s="1147"/>
      <c r="V28" s="1147">
        <v>2722</v>
      </c>
      <c r="W28" s="1147"/>
      <c r="X28" s="1147"/>
      <c r="Y28" s="1147"/>
      <c r="Z28" s="1147"/>
      <c r="AA28" s="1147">
        <v>90</v>
      </c>
      <c r="AB28" s="1147"/>
      <c r="AC28" s="1147"/>
      <c r="AD28" s="1147"/>
      <c r="AE28" s="1148"/>
      <c r="AF28" s="1149">
        <v>90</v>
      </c>
      <c r="AG28" s="1147"/>
      <c r="AH28" s="1147"/>
      <c r="AI28" s="1147"/>
      <c r="AJ28" s="1150"/>
      <c r="AK28" s="1151">
        <v>321</v>
      </c>
      <c r="AL28" s="1139"/>
      <c r="AM28" s="1139"/>
      <c r="AN28" s="1139"/>
      <c r="AO28" s="1139"/>
      <c r="AP28" s="1139" t="s">
        <v>520</v>
      </c>
      <c r="AQ28" s="1139"/>
      <c r="AR28" s="1139"/>
      <c r="AS28" s="1139"/>
      <c r="AT28" s="1139"/>
      <c r="AU28" s="1139" t="s">
        <v>520</v>
      </c>
      <c r="AV28" s="1139"/>
      <c r="AW28" s="1139"/>
      <c r="AX28" s="1139"/>
      <c r="AY28" s="1139"/>
      <c r="AZ28" s="1140" t="s">
        <v>520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24" t="s">
        <v>411</v>
      </c>
      <c r="C29" s="1125"/>
      <c r="D29" s="1125"/>
      <c r="E29" s="1125"/>
      <c r="F29" s="1125"/>
      <c r="G29" s="1125"/>
      <c r="H29" s="1125"/>
      <c r="I29" s="1125"/>
      <c r="J29" s="1125"/>
      <c r="K29" s="1125"/>
      <c r="L29" s="1125"/>
      <c r="M29" s="1125"/>
      <c r="N29" s="1125"/>
      <c r="O29" s="1125"/>
      <c r="P29" s="1126"/>
      <c r="Q29" s="1136">
        <v>3040</v>
      </c>
      <c r="R29" s="1137"/>
      <c r="S29" s="1137"/>
      <c r="T29" s="1137"/>
      <c r="U29" s="1137"/>
      <c r="V29" s="1137">
        <v>2995</v>
      </c>
      <c r="W29" s="1137"/>
      <c r="X29" s="1137"/>
      <c r="Y29" s="1137"/>
      <c r="Z29" s="1137"/>
      <c r="AA29" s="1137">
        <v>45</v>
      </c>
      <c r="AB29" s="1137"/>
      <c r="AC29" s="1137"/>
      <c r="AD29" s="1137"/>
      <c r="AE29" s="1138"/>
      <c r="AF29" s="1130">
        <v>45</v>
      </c>
      <c r="AG29" s="1131"/>
      <c r="AH29" s="1131"/>
      <c r="AI29" s="1131"/>
      <c r="AJ29" s="1132"/>
      <c r="AK29" s="1073">
        <v>456</v>
      </c>
      <c r="AL29" s="1064"/>
      <c r="AM29" s="1064"/>
      <c r="AN29" s="1064"/>
      <c r="AO29" s="1064"/>
      <c r="AP29" s="1064" t="s">
        <v>520</v>
      </c>
      <c r="AQ29" s="1064"/>
      <c r="AR29" s="1064"/>
      <c r="AS29" s="1064"/>
      <c r="AT29" s="1064"/>
      <c r="AU29" s="1064" t="s">
        <v>520</v>
      </c>
      <c r="AV29" s="1064"/>
      <c r="AW29" s="1064"/>
      <c r="AX29" s="1064"/>
      <c r="AY29" s="1064"/>
      <c r="AZ29" s="1135" t="s">
        <v>520</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24" t="s">
        <v>412</v>
      </c>
      <c r="C30" s="1125"/>
      <c r="D30" s="1125"/>
      <c r="E30" s="1125"/>
      <c r="F30" s="1125"/>
      <c r="G30" s="1125"/>
      <c r="H30" s="1125"/>
      <c r="I30" s="1125"/>
      <c r="J30" s="1125"/>
      <c r="K30" s="1125"/>
      <c r="L30" s="1125"/>
      <c r="M30" s="1125"/>
      <c r="N30" s="1125"/>
      <c r="O30" s="1125"/>
      <c r="P30" s="1126"/>
      <c r="Q30" s="1136">
        <v>314</v>
      </c>
      <c r="R30" s="1137"/>
      <c r="S30" s="1137"/>
      <c r="T30" s="1137"/>
      <c r="U30" s="1137"/>
      <c r="V30" s="1137">
        <v>310</v>
      </c>
      <c r="W30" s="1137"/>
      <c r="X30" s="1137"/>
      <c r="Y30" s="1137"/>
      <c r="Z30" s="1137"/>
      <c r="AA30" s="1137">
        <v>4</v>
      </c>
      <c r="AB30" s="1137"/>
      <c r="AC30" s="1137"/>
      <c r="AD30" s="1137"/>
      <c r="AE30" s="1138"/>
      <c r="AF30" s="1130">
        <v>4</v>
      </c>
      <c r="AG30" s="1131"/>
      <c r="AH30" s="1131"/>
      <c r="AI30" s="1131"/>
      <c r="AJ30" s="1132"/>
      <c r="AK30" s="1073">
        <v>91</v>
      </c>
      <c r="AL30" s="1064"/>
      <c r="AM30" s="1064"/>
      <c r="AN30" s="1064"/>
      <c r="AO30" s="1064"/>
      <c r="AP30" s="1064" t="s">
        <v>520</v>
      </c>
      <c r="AQ30" s="1064"/>
      <c r="AR30" s="1064"/>
      <c r="AS30" s="1064"/>
      <c r="AT30" s="1064"/>
      <c r="AU30" s="1064" t="s">
        <v>520</v>
      </c>
      <c r="AV30" s="1064"/>
      <c r="AW30" s="1064"/>
      <c r="AX30" s="1064"/>
      <c r="AY30" s="1064"/>
      <c r="AZ30" s="1135" t="s">
        <v>520</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24" t="s">
        <v>413</v>
      </c>
      <c r="C31" s="1125"/>
      <c r="D31" s="1125"/>
      <c r="E31" s="1125"/>
      <c r="F31" s="1125"/>
      <c r="G31" s="1125"/>
      <c r="H31" s="1125"/>
      <c r="I31" s="1125"/>
      <c r="J31" s="1125"/>
      <c r="K31" s="1125"/>
      <c r="L31" s="1125"/>
      <c r="M31" s="1125"/>
      <c r="N31" s="1125"/>
      <c r="O31" s="1125"/>
      <c r="P31" s="1126"/>
      <c r="Q31" s="1136">
        <v>586</v>
      </c>
      <c r="R31" s="1137"/>
      <c r="S31" s="1137"/>
      <c r="T31" s="1137"/>
      <c r="U31" s="1137"/>
      <c r="V31" s="1137">
        <v>583</v>
      </c>
      <c r="W31" s="1137"/>
      <c r="X31" s="1137"/>
      <c r="Y31" s="1137"/>
      <c r="Z31" s="1137"/>
      <c r="AA31" s="1137">
        <v>3</v>
      </c>
      <c r="AB31" s="1137"/>
      <c r="AC31" s="1137"/>
      <c r="AD31" s="1137"/>
      <c r="AE31" s="1138"/>
      <c r="AF31" s="1130">
        <v>1527</v>
      </c>
      <c r="AG31" s="1131"/>
      <c r="AH31" s="1131"/>
      <c r="AI31" s="1131"/>
      <c r="AJ31" s="1132"/>
      <c r="AK31" s="1073">
        <v>10</v>
      </c>
      <c r="AL31" s="1064"/>
      <c r="AM31" s="1064"/>
      <c r="AN31" s="1064"/>
      <c r="AO31" s="1064"/>
      <c r="AP31" s="1064">
        <v>855</v>
      </c>
      <c r="AQ31" s="1064"/>
      <c r="AR31" s="1064"/>
      <c r="AS31" s="1064"/>
      <c r="AT31" s="1064"/>
      <c r="AU31" s="1064">
        <v>99</v>
      </c>
      <c r="AV31" s="1064"/>
      <c r="AW31" s="1064"/>
      <c r="AX31" s="1064"/>
      <c r="AY31" s="1064"/>
      <c r="AZ31" s="1135" t="s">
        <v>520</v>
      </c>
      <c r="BA31" s="1135"/>
      <c r="BB31" s="1135"/>
      <c r="BC31" s="1135"/>
      <c r="BD31" s="1135"/>
      <c r="BE31" s="1119" t="s">
        <v>414</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24" t="s">
        <v>415</v>
      </c>
      <c r="C32" s="1125"/>
      <c r="D32" s="1125"/>
      <c r="E32" s="1125"/>
      <c r="F32" s="1125"/>
      <c r="G32" s="1125"/>
      <c r="H32" s="1125"/>
      <c r="I32" s="1125"/>
      <c r="J32" s="1125"/>
      <c r="K32" s="1125"/>
      <c r="L32" s="1125"/>
      <c r="M32" s="1125"/>
      <c r="N32" s="1125"/>
      <c r="O32" s="1125"/>
      <c r="P32" s="1126"/>
      <c r="Q32" s="1136">
        <v>1011</v>
      </c>
      <c r="R32" s="1137"/>
      <c r="S32" s="1137"/>
      <c r="T32" s="1137"/>
      <c r="U32" s="1137"/>
      <c r="V32" s="1137">
        <v>1006</v>
      </c>
      <c r="W32" s="1137"/>
      <c r="X32" s="1137"/>
      <c r="Y32" s="1137"/>
      <c r="Z32" s="1137"/>
      <c r="AA32" s="1137">
        <v>5</v>
      </c>
      <c r="AB32" s="1137"/>
      <c r="AC32" s="1137"/>
      <c r="AD32" s="1137"/>
      <c r="AE32" s="1138"/>
      <c r="AF32" s="1130">
        <v>5</v>
      </c>
      <c r="AG32" s="1131"/>
      <c r="AH32" s="1131"/>
      <c r="AI32" s="1131"/>
      <c r="AJ32" s="1132"/>
      <c r="AK32" s="1073">
        <v>520</v>
      </c>
      <c r="AL32" s="1064"/>
      <c r="AM32" s="1064"/>
      <c r="AN32" s="1064"/>
      <c r="AO32" s="1064"/>
      <c r="AP32" s="1064">
        <v>6563</v>
      </c>
      <c r="AQ32" s="1064"/>
      <c r="AR32" s="1064"/>
      <c r="AS32" s="1064"/>
      <c r="AT32" s="1064"/>
      <c r="AU32" s="1064">
        <v>5972</v>
      </c>
      <c r="AV32" s="1064"/>
      <c r="AW32" s="1064"/>
      <c r="AX32" s="1064"/>
      <c r="AY32" s="1064"/>
      <c r="AZ32" s="1135" t="s">
        <v>520</v>
      </c>
      <c r="BA32" s="1135"/>
      <c r="BB32" s="1135"/>
      <c r="BC32" s="1135"/>
      <c r="BD32" s="1135"/>
      <c r="BE32" s="1119" t="s">
        <v>416</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24" t="s">
        <v>417</v>
      </c>
      <c r="C33" s="1125"/>
      <c r="D33" s="1125"/>
      <c r="E33" s="1125"/>
      <c r="F33" s="1125"/>
      <c r="G33" s="1125"/>
      <c r="H33" s="1125"/>
      <c r="I33" s="1125"/>
      <c r="J33" s="1125"/>
      <c r="K33" s="1125"/>
      <c r="L33" s="1125"/>
      <c r="M33" s="1125"/>
      <c r="N33" s="1125"/>
      <c r="O33" s="1125"/>
      <c r="P33" s="1126"/>
      <c r="Q33" s="1136">
        <v>126</v>
      </c>
      <c r="R33" s="1137"/>
      <c r="S33" s="1137"/>
      <c r="T33" s="1137"/>
      <c r="U33" s="1137"/>
      <c r="V33" s="1137">
        <v>120</v>
      </c>
      <c r="W33" s="1137"/>
      <c r="X33" s="1137"/>
      <c r="Y33" s="1137"/>
      <c r="Z33" s="1137"/>
      <c r="AA33" s="1137">
        <v>6</v>
      </c>
      <c r="AB33" s="1137"/>
      <c r="AC33" s="1137"/>
      <c r="AD33" s="1137"/>
      <c r="AE33" s="1138"/>
      <c r="AF33" s="1130">
        <v>6</v>
      </c>
      <c r="AG33" s="1131"/>
      <c r="AH33" s="1131"/>
      <c r="AI33" s="1131"/>
      <c r="AJ33" s="1132"/>
      <c r="AK33" s="1073">
        <v>51</v>
      </c>
      <c r="AL33" s="1064"/>
      <c r="AM33" s="1064"/>
      <c r="AN33" s="1064"/>
      <c r="AO33" s="1064"/>
      <c r="AP33" s="1064">
        <v>560</v>
      </c>
      <c r="AQ33" s="1064"/>
      <c r="AR33" s="1064"/>
      <c r="AS33" s="1064"/>
      <c r="AT33" s="1064"/>
      <c r="AU33" s="1064">
        <v>514</v>
      </c>
      <c r="AV33" s="1064"/>
      <c r="AW33" s="1064"/>
      <c r="AX33" s="1064"/>
      <c r="AY33" s="1064"/>
      <c r="AZ33" s="1135" t="s">
        <v>520</v>
      </c>
      <c r="BA33" s="1135"/>
      <c r="BB33" s="1135"/>
      <c r="BC33" s="1135"/>
      <c r="BD33" s="1135"/>
      <c r="BE33" s="1119" t="s">
        <v>418</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419</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398</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1677</v>
      </c>
      <c r="AG63" s="1052"/>
      <c r="AH63" s="1052"/>
      <c r="AI63" s="1052"/>
      <c r="AJ63" s="1117"/>
      <c r="AK63" s="1118"/>
      <c r="AL63" s="1056"/>
      <c r="AM63" s="1056"/>
      <c r="AN63" s="1056"/>
      <c r="AO63" s="1056"/>
      <c r="AP63" s="1052">
        <v>7978</v>
      </c>
      <c r="AQ63" s="1052"/>
      <c r="AR63" s="1052"/>
      <c r="AS63" s="1052"/>
      <c r="AT63" s="1052"/>
      <c r="AU63" s="1052">
        <v>6585</v>
      </c>
      <c r="AV63" s="1052"/>
      <c r="AW63" s="1052"/>
      <c r="AX63" s="1052"/>
      <c r="AY63" s="1052"/>
      <c r="AZ63" s="1112"/>
      <c r="BA63" s="1112"/>
      <c r="BB63" s="1112"/>
      <c r="BC63" s="1112"/>
      <c r="BD63" s="1112"/>
      <c r="BE63" s="1053"/>
      <c r="BF63" s="1053"/>
      <c r="BG63" s="1053"/>
      <c r="BH63" s="1053"/>
      <c r="BI63" s="1054"/>
      <c r="BJ63" s="1113" t="s">
        <v>421</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405</v>
      </c>
      <c r="AG66" s="1101"/>
      <c r="AH66" s="1101"/>
      <c r="AI66" s="1101"/>
      <c r="AJ66" s="1102"/>
      <c r="AK66" s="1094" t="s">
        <v>406</v>
      </c>
      <c r="AL66" s="1089"/>
      <c r="AM66" s="1089"/>
      <c r="AN66" s="1089"/>
      <c r="AO66" s="1090"/>
      <c r="AP66" s="1094" t="s">
        <v>407</v>
      </c>
      <c r="AQ66" s="1095"/>
      <c r="AR66" s="1095"/>
      <c r="AS66" s="1095"/>
      <c r="AT66" s="1096"/>
      <c r="AU66" s="1094" t="s">
        <v>427</v>
      </c>
      <c r="AV66" s="1095"/>
      <c r="AW66" s="1095"/>
      <c r="AX66" s="1095"/>
      <c r="AY66" s="1096"/>
      <c r="AZ66" s="1094" t="s">
        <v>385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587</v>
      </c>
      <c r="C68" s="1079"/>
      <c r="D68" s="1079"/>
      <c r="E68" s="1079"/>
      <c r="F68" s="1079"/>
      <c r="G68" s="1079"/>
      <c r="H68" s="1079"/>
      <c r="I68" s="1079"/>
      <c r="J68" s="1079"/>
      <c r="K68" s="1079"/>
      <c r="L68" s="1079"/>
      <c r="M68" s="1079"/>
      <c r="N68" s="1079"/>
      <c r="O68" s="1079"/>
      <c r="P68" s="1080"/>
      <c r="Q68" s="1081">
        <v>98</v>
      </c>
      <c r="R68" s="1075"/>
      <c r="S68" s="1075"/>
      <c r="T68" s="1075"/>
      <c r="U68" s="1075"/>
      <c r="V68" s="1075">
        <v>87</v>
      </c>
      <c r="W68" s="1075"/>
      <c r="X68" s="1075"/>
      <c r="Y68" s="1075"/>
      <c r="Z68" s="1075"/>
      <c r="AA68" s="1075">
        <v>11</v>
      </c>
      <c r="AB68" s="1075"/>
      <c r="AC68" s="1075"/>
      <c r="AD68" s="1075"/>
      <c r="AE68" s="1075"/>
      <c r="AF68" s="1075">
        <v>11</v>
      </c>
      <c r="AG68" s="1075"/>
      <c r="AH68" s="1075"/>
      <c r="AI68" s="1075"/>
      <c r="AJ68" s="1075"/>
      <c r="AK68" s="1075">
        <v>1</v>
      </c>
      <c r="AL68" s="1075"/>
      <c r="AM68" s="1075"/>
      <c r="AN68" s="1075"/>
      <c r="AO68" s="1075"/>
      <c r="AP68" s="1075" t="s">
        <v>520</v>
      </c>
      <c r="AQ68" s="1075"/>
      <c r="AR68" s="1075"/>
      <c r="AS68" s="1075"/>
      <c r="AT68" s="1075"/>
      <c r="AU68" s="1075" t="s">
        <v>520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588</v>
      </c>
      <c r="C69" s="1068"/>
      <c r="D69" s="1068"/>
      <c r="E69" s="1068"/>
      <c r="F69" s="1068"/>
      <c r="G69" s="1068"/>
      <c r="H69" s="1068"/>
      <c r="I69" s="1068"/>
      <c r="J69" s="1068"/>
      <c r="K69" s="1068"/>
      <c r="L69" s="1068"/>
      <c r="M69" s="1068"/>
      <c r="N69" s="1068"/>
      <c r="O69" s="1068"/>
      <c r="P69" s="1069"/>
      <c r="Q69" s="1070">
        <v>2395</v>
      </c>
      <c r="R69" s="1064"/>
      <c r="S69" s="1064"/>
      <c r="T69" s="1064"/>
      <c r="U69" s="1064"/>
      <c r="V69" s="1064">
        <v>2308</v>
      </c>
      <c r="W69" s="1064"/>
      <c r="X69" s="1064"/>
      <c r="Y69" s="1064"/>
      <c r="Z69" s="1064"/>
      <c r="AA69" s="1064">
        <v>87</v>
      </c>
      <c r="AB69" s="1064"/>
      <c r="AC69" s="1064"/>
      <c r="AD69" s="1064"/>
      <c r="AE69" s="1064"/>
      <c r="AF69" s="1064">
        <v>87</v>
      </c>
      <c r="AG69" s="1064"/>
      <c r="AH69" s="1064"/>
      <c r="AI69" s="1064"/>
      <c r="AJ69" s="1064"/>
      <c r="AK69" s="1064">
        <v>64</v>
      </c>
      <c r="AL69" s="1064"/>
      <c r="AM69" s="1064"/>
      <c r="AN69" s="1064"/>
      <c r="AO69" s="1064"/>
      <c r="AP69" s="1064">
        <v>1738</v>
      </c>
      <c r="AQ69" s="1064"/>
      <c r="AR69" s="1064"/>
      <c r="AS69" s="1064"/>
      <c r="AT69" s="1064"/>
      <c r="AU69" s="1064">
        <v>131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589</v>
      </c>
      <c r="C70" s="1068"/>
      <c r="D70" s="1068"/>
      <c r="E70" s="1068"/>
      <c r="F70" s="1068"/>
      <c r="G70" s="1068"/>
      <c r="H70" s="1068"/>
      <c r="I70" s="1068"/>
      <c r="J70" s="1068"/>
      <c r="K70" s="1068"/>
      <c r="L70" s="1068"/>
      <c r="M70" s="1068"/>
      <c r="N70" s="1068"/>
      <c r="O70" s="1068"/>
      <c r="P70" s="1069"/>
      <c r="Q70" s="1070">
        <v>1094</v>
      </c>
      <c r="R70" s="1064"/>
      <c r="S70" s="1064"/>
      <c r="T70" s="1064"/>
      <c r="U70" s="1064"/>
      <c r="V70" s="1064">
        <v>1090</v>
      </c>
      <c r="W70" s="1064"/>
      <c r="X70" s="1064"/>
      <c r="Y70" s="1064"/>
      <c r="Z70" s="1064"/>
      <c r="AA70" s="1064">
        <v>4</v>
      </c>
      <c r="AB70" s="1064"/>
      <c r="AC70" s="1064"/>
      <c r="AD70" s="1064"/>
      <c r="AE70" s="1064"/>
      <c r="AF70" s="1064">
        <v>4</v>
      </c>
      <c r="AG70" s="1064"/>
      <c r="AH70" s="1064"/>
      <c r="AI70" s="1064"/>
      <c r="AJ70" s="1064"/>
      <c r="AK70" s="1064" t="s">
        <v>520</v>
      </c>
      <c r="AL70" s="1064"/>
      <c r="AM70" s="1064"/>
      <c r="AN70" s="1064"/>
      <c r="AO70" s="1064"/>
      <c r="AP70" s="1064" t="s">
        <v>520</v>
      </c>
      <c r="AQ70" s="1064"/>
      <c r="AR70" s="1064"/>
      <c r="AS70" s="1064"/>
      <c r="AT70" s="1064"/>
      <c r="AU70" s="1064" t="s">
        <v>520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590</v>
      </c>
      <c r="C71" s="1068"/>
      <c r="D71" s="1068"/>
      <c r="E71" s="1068"/>
      <c r="F71" s="1068"/>
      <c r="G71" s="1068"/>
      <c r="H71" s="1068"/>
      <c r="I71" s="1068"/>
      <c r="J71" s="1068"/>
      <c r="K71" s="1068"/>
      <c r="L71" s="1068"/>
      <c r="M71" s="1068"/>
      <c r="N71" s="1068"/>
      <c r="O71" s="1068"/>
      <c r="P71" s="1069"/>
      <c r="Q71" s="1070">
        <v>89</v>
      </c>
      <c r="R71" s="1064"/>
      <c r="S71" s="1064"/>
      <c r="T71" s="1064"/>
      <c r="U71" s="1064"/>
      <c r="V71" s="1064">
        <v>73</v>
      </c>
      <c r="W71" s="1064"/>
      <c r="X71" s="1064"/>
      <c r="Y71" s="1064"/>
      <c r="Z71" s="1064"/>
      <c r="AA71" s="1064">
        <v>15</v>
      </c>
      <c r="AB71" s="1064"/>
      <c r="AC71" s="1064"/>
      <c r="AD71" s="1064"/>
      <c r="AE71" s="1064"/>
      <c r="AF71" s="1064">
        <v>15</v>
      </c>
      <c r="AG71" s="1064"/>
      <c r="AH71" s="1064"/>
      <c r="AI71" s="1064"/>
      <c r="AJ71" s="1064"/>
      <c r="AK71" s="1064">
        <v>5</v>
      </c>
      <c r="AL71" s="1064"/>
      <c r="AM71" s="1064"/>
      <c r="AN71" s="1064"/>
      <c r="AO71" s="1064"/>
      <c r="AP71" s="1064" t="s">
        <v>520</v>
      </c>
      <c r="AQ71" s="1064"/>
      <c r="AR71" s="1064"/>
      <c r="AS71" s="1064"/>
      <c r="AT71" s="1064"/>
      <c r="AU71" s="1064" t="s">
        <v>520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591</v>
      </c>
      <c r="C72" s="1068"/>
      <c r="D72" s="1068"/>
      <c r="E72" s="1068"/>
      <c r="F72" s="1068"/>
      <c r="G72" s="1068"/>
      <c r="H72" s="1068"/>
      <c r="I72" s="1068"/>
      <c r="J72" s="1068"/>
      <c r="K72" s="1068"/>
      <c r="L72" s="1068"/>
      <c r="M72" s="1068"/>
      <c r="N72" s="1068"/>
      <c r="O72" s="1068"/>
      <c r="P72" s="1069"/>
      <c r="Q72" s="1070">
        <v>63</v>
      </c>
      <c r="R72" s="1064"/>
      <c r="S72" s="1064"/>
      <c r="T72" s="1064"/>
      <c r="U72" s="1064"/>
      <c r="V72" s="1064">
        <v>56</v>
      </c>
      <c r="W72" s="1064"/>
      <c r="X72" s="1064"/>
      <c r="Y72" s="1064"/>
      <c r="Z72" s="1064"/>
      <c r="AA72" s="1064">
        <v>7</v>
      </c>
      <c r="AB72" s="1064"/>
      <c r="AC72" s="1064"/>
      <c r="AD72" s="1064"/>
      <c r="AE72" s="1064"/>
      <c r="AF72" s="1064">
        <v>7</v>
      </c>
      <c r="AG72" s="1064"/>
      <c r="AH72" s="1064"/>
      <c r="AI72" s="1064"/>
      <c r="AJ72" s="1064"/>
      <c r="AK72" s="1064" t="s">
        <v>520</v>
      </c>
      <c r="AL72" s="1064"/>
      <c r="AM72" s="1064"/>
      <c r="AN72" s="1064"/>
      <c r="AO72" s="1064"/>
      <c r="AP72" s="1064" t="s">
        <v>520</v>
      </c>
      <c r="AQ72" s="1064"/>
      <c r="AR72" s="1064"/>
      <c r="AS72" s="1064"/>
      <c r="AT72" s="1064"/>
      <c r="AU72" s="1064" t="s">
        <v>520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592</v>
      </c>
      <c r="C73" s="1068"/>
      <c r="D73" s="1068"/>
      <c r="E73" s="1068"/>
      <c r="F73" s="1068"/>
      <c r="G73" s="1068"/>
      <c r="H73" s="1068"/>
      <c r="I73" s="1068"/>
      <c r="J73" s="1068"/>
      <c r="K73" s="1068"/>
      <c r="L73" s="1068"/>
      <c r="M73" s="1068"/>
      <c r="N73" s="1068"/>
      <c r="O73" s="1068"/>
      <c r="P73" s="1069"/>
      <c r="Q73" s="1070">
        <v>591</v>
      </c>
      <c r="R73" s="1064"/>
      <c r="S73" s="1064"/>
      <c r="T73" s="1064"/>
      <c r="U73" s="1064"/>
      <c r="V73" s="1064">
        <v>542</v>
      </c>
      <c r="W73" s="1064"/>
      <c r="X73" s="1064"/>
      <c r="Y73" s="1064"/>
      <c r="Z73" s="1064"/>
      <c r="AA73" s="1064">
        <v>49</v>
      </c>
      <c r="AB73" s="1064"/>
      <c r="AC73" s="1064"/>
      <c r="AD73" s="1064"/>
      <c r="AE73" s="1064"/>
      <c r="AF73" s="1064">
        <v>49</v>
      </c>
      <c r="AG73" s="1064"/>
      <c r="AH73" s="1064"/>
      <c r="AI73" s="1064"/>
      <c r="AJ73" s="1064"/>
      <c r="AK73" s="1064" t="s">
        <v>520</v>
      </c>
      <c r="AL73" s="1064"/>
      <c r="AM73" s="1064"/>
      <c r="AN73" s="1064"/>
      <c r="AO73" s="1064"/>
      <c r="AP73" s="1064" t="s">
        <v>520</v>
      </c>
      <c r="AQ73" s="1064"/>
      <c r="AR73" s="1064"/>
      <c r="AS73" s="1064"/>
      <c r="AT73" s="1064"/>
      <c r="AU73" s="1064" t="s">
        <v>520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593</v>
      </c>
      <c r="C74" s="1068"/>
      <c r="D74" s="1068"/>
      <c r="E74" s="1068"/>
      <c r="F74" s="1068"/>
      <c r="G74" s="1068"/>
      <c r="H74" s="1068"/>
      <c r="I74" s="1068"/>
      <c r="J74" s="1068"/>
      <c r="K74" s="1068"/>
      <c r="L74" s="1068"/>
      <c r="M74" s="1068"/>
      <c r="N74" s="1068"/>
      <c r="O74" s="1068"/>
      <c r="P74" s="1069"/>
      <c r="Q74" s="1070">
        <v>159720</v>
      </c>
      <c r="R74" s="1064"/>
      <c r="S74" s="1064"/>
      <c r="T74" s="1064"/>
      <c r="U74" s="1064"/>
      <c r="V74" s="1064">
        <v>156204</v>
      </c>
      <c r="W74" s="1064"/>
      <c r="X74" s="1064"/>
      <c r="Y74" s="1064"/>
      <c r="Z74" s="1064"/>
      <c r="AA74" s="1064">
        <v>3516</v>
      </c>
      <c r="AB74" s="1064"/>
      <c r="AC74" s="1064"/>
      <c r="AD74" s="1064"/>
      <c r="AE74" s="1064"/>
      <c r="AF74" s="1064">
        <v>3516</v>
      </c>
      <c r="AG74" s="1064"/>
      <c r="AH74" s="1064"/>
      <c r="AI74" s="1064"/>
      <c r="AJ74" s="1064"/>
      <c r="AK74" s="1064">
        <v>2022</v>
      </c>
      <c r="AL74" s="1064"/>
      <c r="AM74" s="1064"/>
      <c r="AN74" s="1064"/>
      <c r="AO74" s="1064"/>
      <c r="AP74" s="1064" t="s">
        <v>520</v>
      </c>
      <c r="AQ74" s="1064"/>
      <c r="AR74" s="1064"/>
      <c r="AS74" s="1064"/>
      <c r="AT74" s="1064"/>
      <c r="AU74" s="1064" t="s">
        <v>520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594</v>
      </c>
      <c r="C75" s="1068"/>
      <c r="D75" s="1068"/>
      <c r="E75" s="1068"/>
      <c r="F75" s="1068"/>
      <c r="G75" s="1068"/>
      <c r="H75" s="1068"/>
      <c r="I75" s="1068"/>
      <c r="J75" s="1068"/>
      <c r="K75" s="1068"/>
      <c r="L75" s="1068"/>
      <c r="M75" s="1068"/>
      <c r="N75" s="1068"/>
      <c r="O75" s="1068"/>
      <c r="P75" s="1069"/>
      <c r="Q75" s="1071">
        <v>5289</v>
      </c>
      <c r="R75" s="1072"/>
      <c r="S75" s="1072"/>
      <c r="T75" s="1072"/>
      <c r="U75" s="1073"/>
      <c r="V75" s="1074">
        <v>5486</v>
      </c>
      <c r="W75" s="1072"/>
      <c r="X75" s="1072"/>
      <c r="Y75" s="1072"/>
      <c r="Z75" s="1073"/>
      <c r="AA75" s="1074">
        <v>-197</v>
      </c>
      <c r="AB75" s="1072"/>
      <c r="AC75" s="1072"/>
      <c r="AD75" s="1072"/>
      <c r="AE75" s="1073"/>
      <c r="AF75" s="1074">
        <v>606</v>
      </c>
      <c r="AG75" s="1072"/>
      <c r="AH75" s="1072"/>
      <c r="AI75" s="1072"/>
      <c r="AJ75" s="1073"/>
      <c r="AK75" s="1074" t="s">
        <v>520</v>
      </c>
      <c r="AL75" s="1072"/>
      <c r="AM75" s="1072"/>
      <c r="AN75" s="1072"/>
      <c r="AO75" s="1073"/>
      <c r="AP75" s="1074">
        <v>1459</v>
      </c>
      <c r="AQ75" s="1072"/>
      <c r="AR75" s="1072"/>
      <c r="AS75" s="1072"/>
      <c r="AT75" s="1073"/>
      <c r="AU75" s="1074">
        <v>232</v>
      </c>
      <c r="AV75" s="1072"/>
      <c r="AW75" s="1072"/>
      <c r="AX75" s="1072"/>
      <c r="AY75" s="1073"/>
      <c r="AZ75" s="1065" t="s">
        <v>596</v>
      </c>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595</v>
      </c>
      <c r="C76" s="1068"/>
      <c r="D76" s="1068"/>
      <c r="E76" s="1068"/>
      <c r="F76" s="1068"/>
      <c r="G76" s="1068"/>
      <c r="H76" s="1068"/>
      <c r="I76" s="1068"/>
      <c r="J76" s="1068"/>
      <c r="K76" s="1068"/>
      <c r="L76" s="1068"/>
      <c r="M76" s="1068"/>
      <c r="N76" s="1068"/>
      <c r="O76" s="1068"/>
      <c r="P76" s="1069"/>
      <c r="Q76" s="1071">
        <v>7112</v>
      </c>
      <c r="R76" s="1072"/>
      <c r="S76" s="1072"/>
      <c r="T76" s="1072"/>
      <c r="U76" s="1073"/>
      <c r="V76" s="1074">
        <v>6945</v>
      </c>
      <c r="W76" s="1072"/>
      <c r="X76" s="1072"/>
      <c r="Y76" s="1072"/>
      <c r="Z76" s="1073"/>
      <c r="AA76" s="1074">
        <v>167</v>
      </c>
      <c r="AB76" s="1072"/>
      <c r="AC76" s="1072"/>
      <c r="AD76" s="1072"/>
      <c r="AE76" s="1073"/>
      <c r="AF76" s="1074">
        <v>167</v>
      </c>
      <c r="AG76" s="1072"/>
      <c r="AH76" s="1072"/>
      <c r="AI76" s="1072"/>
      <c r="AJ76" s="1073"/>
      <c r="AK76" s="1074" t="s">
        <v>520</v>
      </c>
      <c r="AL76" s="1072"/>
      <c r="AM76" s="1072"/>
      <c r="AN76" s="1072"/>
      <c r="AO76" s="1073"/>
      <c r="AP76" s="1074" t="s">
        <v>520</v>
      </c>
      <c r="AQ76" s="1072"/>
      <c r="AR76" s="1072"/>
      <c r="AS76" s="1072"/>
      <c r="AT76" s="1073"/>
      <c r="AU76" s="1074" t="s">
        <v>520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398</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4462</v>
      </c>
      <c r="AG88" s="1052"/>
      <c r="AH88" s="1052"/>
      <c r="AI88" s="1052"/>
      <c r="AJ88" s="1052"/>
      <c r="AK88" s="1056"/>
      <c r="AL88" s="1056"/>
      <c r="AM88" s="1056"/>
      <c r="AN88" s="1056"/>
      <c r="AO88" s="1056"/>
      <c r="AP88" s="1052">
        <v>3197</v>
      </c>
      <c r="AQ88" s="1052"/>
      <c r="AR88" s="1052"/>
      <c r="AS88" s="1052"/>
      <c r="AT88" s="1052"/>
      <c r="AU88" s="1052">
        <v>363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25</v>
      </c>
      <c r="CS102" s="1044"/>
      <c r="CT102" s="1044"/>
      <c r="CU102" s="1044"/>
      <c r="CV102" s="1045"/>
      <c r="CW102" s="1043" t="s">
        <v>520</v>
      </c>
      <c r="CX102" s="1044"/>
      <c r="CY102" s="1044"/>
      <c r="CZ102" s="1044"/>
      <c r="DA102" s="1045"/>
      <c r="DB102" s="1043" t="s">
        <v>520</v>
      </c>
      <c r="DC102" s="1044"/>
      <c r="DD102" s="1044"/>
      <c r="DE102" s="1044"/>
      <c r="DF102" s="1045"/>
      <c r="DG102" s="1043" t="s">
        <v>520</v>
      </c>
      <c r="DH102" s="1044"/>
      <c r="DI102" s="1044"/>
      <c r="DJ102" s="1044"/>
      <c r="DK102" s="1045"/>
      <c r="DL102" s="1043" t="s">
        <v>520</v>
      </c>
      <c r="DM102" s="1044"/>
      <c r="DN102" s="1044"/>
      <c r="DO102" s="1044"/>
      <c r="DP102" s="1045"/>
      <c r="DQ102" s="1043" t="s">
        <v>520</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315</v>
      </c>
      <c r="AG109" s="987"/>
      <c r="AH109" s="987"/>
      <c r="AI109" s="987"/>
      <c r="AJ109" s="988"/>
      <c r="AK109" s="989" t="s">
        <v>314</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315</v>
      </c>
      <c r="BW109" s="987"/>
      <c r="BX109" s="987"/>
      <c r="BY109" s="987"/>
      <c r="BZ109" s="988"/>
      <c r="CA109" s="989" t="s">
        <v>314</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315</v>
      </c>
      <c r="DM109" s="987"/>
      <c r="DN109" s="987"/>
      <c r="DO109" s="987"/>
      <c r="DP109" s="988"/>
      <c r="DQ109" s="989" t="s">
        <v>314</v>
      </c>
      <c r="DR109" s="987"/>
      <c r="DS109" s="987"/>
      <c r="DT109" s="987"/>
      <c r="DU109" s="988"/>
      <c r="DV109" s="989" t="s">
        <v>438</v>
      </c>
      <c r="DW109" s="987"/>
      <c r="DX109" s="987"/>
      <c r="DY109" s="987"/>
      <c r="DZ109" s="1018"/>
    </row>
    <row r="110" spans="1:131" s="247" customFormat="1" ht="26.25" customHeight="1" x14ac:dyDescent="0.2">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1508425</v>
      </c>
      <c r="AB110" s="980"/>
      <c r="AC110" s="980"/>
      <c r="AD110" s="980"/>
      <c r="AE110" s="981"/>
      <c r="AF110" s="982">
        <v>1460481</v>
      </c>
      <c r="AG110" s="980"/>
      <c r="AH110" s="980"/>
      <c r="AI110" s="980"/>
      <c r="AJ110" s="981"/>
      <c r="AK110" s="982">
        <v>1290306</v>
      </c>
      <c r="AL110" s="980"/>
      <c r="AM110" s="980"/>
      <c r="AN110" s="980"/>
      <c r="AO110" s="981"/>
      <c r="AP110" s="983">
        <v>21.3</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13930720</v>
      </c>
      <c r="BR110" s="927"/>
      <c r="BS110" s="927"/>
      <c r="BT110" s="927"/>
      <c r="BU110" s="927"/>
      <c r="BV110" s="927">
        <v>13918814</v>
      </c>
      <c r="BW110" s="927"/>
      <c r="BX110" s="927"/>
      <c r="BY110" s="927"/>
      <c r="BZ110" s="927"/>
      <c r="CA110" s="927">
        <v>13886648</v>
      </c>
      <c r="CB110" s="927"/>
      <c r="CC110" s="927"/>
      <c r="CD110" s="927"/>
      <c r="CE110" s="927"/>
      <c r="CF110" s="951">
        <v>229.2</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130</v>
      </c>
      <c r="DH110" s="927"/>
      <c r="DI110" s="927"/>
      <c r="DJ110" s="927"/>
      <c r="DK110" s="927"/>
      <c r="DL110" s="927" t="s">
        <v>130</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x14ac:dyDescent="0.2">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445</v>
      </c>
      <c r="AG111" s="1008"/>
      <c r="AH111" s="1008"/>
      <c r="AI111" s="1008"/>
      <c r="AJ111" s="1009"/>
      <c r="AK111" s="1010" t="s">
        <v>445</v>
      </c>
      <c r="AL111" s="1008"/>
      <c r="AM111" s="1008"/>
      <c r="AN111" s="1008"/>
      <c r="AO111" s="1009"/>
      <c r="AP111" s="1011" t="s">
        <v>130</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2901</v>
      </c>
      <c r="BR111" s="899"/>
      <c r="BS111" s="899"/>
      <c r="BT111" s="899"/>
      <c r="BU111" s="899"/>
      <c r="BV111" s="899" t="s">
        <v>130</v>
      </c>
      <c r="BW111" s="899"/>
      <c r="BX111" s="899"/>
      <c r="BY111" s="899"/>
      <c r="BZ111" s="899"/>
      <c r="CA111" s="899" t="s">
        <v>447</v>
      </c>
      <c r="CB111" s="899"/>
      <c r="CC111" s="899"/>
      <c r="CD111" s="899"/>
      <c r="CE111" s="899"/>
      <c r="CF111" s="960" t="s">
        <v>130</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130</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x14ac:dyDescent="0.2">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130</v>
      </c>
      <c r="AG112" s="862"/>
      <c r="AH112" s="862"/>
      <c r="AI112" s="862"/>
      <c r="AJ112" s="863"/>
      <c r="AK112" s="864" t="s">
        <v>445</v>
      </c>
      <c r="AL112" s="862"/>
      <c r="AM112" s="862"/>
      <c r="AN112" s="862"/>
      <c r="AO112" s="863"/>
      <c r="AP112" s="909" t="s">
        <v>130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7391466</v>
      </c>
      <c r="BR112" s="899"/>
      <c r="BS112" s="899"/>
      <c r="BT112" s="899"/>
      <c r="BU112" s="899"/>
      <c r="BV112" s="899">
        <v>6947576</v>
      </c>
      <c r="BW112" s="899"/>
      <c r="BX112" s="899"/>
      <c r="BY112" s="899"/>
      <c r="BZ112" s="899"/>
      <c r="CA112" s="899">
        <v>6585486</v>
      </c>
      <c r="CB112" s="899"/>
      <c r="CC112" s="899"/>
      <c r="CD112" s="899"/>
      <c r="CE112" s="899"/>
      <c r="CF112" s="960">
        <v>108.7</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130</v>
      </c>
      <c r="DH112" s="899"/>
      <c r="DI112" s="899"/>
      <c r="DJ112" s="899"/>
      <c r="DK112" s="899"/>
      <c r="DL112" s="899" t="s">
        <v>445</v>
      </c>
      <c r="DM112" s="899"/>
      <c r="DN112" s="899"/>
      <c r="DO112" s="899"/>
      <c r="DP112" s="899"/>
      <c r="DQ112" s="899" t="s">
        <v>130</v>
      </c>
      <c r="DR112" s="899"/>
      <c r="DS112" s="899"/>
      <c r="DT112" s="899"/>
      <c r="DU112" s="899"/>
      <c r="DV112" s="876" t="s">
        <v>447</v>
      </c>
      <c r="DW112" s="876"/>
      <c r="DX112" s="876"/>
      <c r="DY112" s="876"/>
      <c r="DZ112" s="877"/>
    </row>
    <row r="113" spans="1:130" s="247" customFormat="1" ht="26.25" customHeight="1" x14ac:dyDescent="0.2">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497570</v>
      </c>
      <c r="AB113" s="1008"/>
      <c r="AC113" s="1008"/>
      <c r="AD113" s="1008"/>
      <c r="AE113" s="1009"/>
      <c r="AF113" s="1010">
        <v>591028</v>
      </c>
      <c r="AG113" s="1008"/>
      <c r="AH113" s="1008"/>
      <c r="AI113" s="1008"/>
      <c r="AJ113" s="1009"/>
      <c r="AK113" s="1010">
        <v>565574</v>
      </c>
      <c r="AL113" s="1008"/>
      <c r="AM113" s="1008"/>
      <c r="AN113" s="1008"/>
      <c r="AO113" s="1009"/>
      <c r="AP113" s="1011">
        <v>9.3000000000000007</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431443</v>
      </c>
      <c r="BR113" s="899"/>
      <c r="BS113" s="899"/>
      <c r="BT113" s="899"/>
      <c r="BU113" s="899"/>
      <c r="BV113" s="899">
        <v>365078</v>
      </c>
      <c r="BW113" s="899"/>
      <c r="BX113" s="899"/>
      <c r="BY113" s="899"/>
      <c r="BZ113" s="899"/>
      <c r="CA113" s="899">
        <v>362461</v>
      </c>
      <c r="CB113" s="899"/>
      <c r="CC113" s="899"/>
      <c r="CD113" s="899"/>
      <c r="CE113" s="899"/>
      <c r="CF113" s="960">
        <v>6</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130</v>
      </c>
      <c r="DM113" s="862"/>
      <c r="DN113" s="862"/>
      <c r="DO113" s="862"/>
      <c r="DP113" s="863"/>
      <c r="DQ113" s="864" t="s">
        <v>130</v>
      </c>
      <c r="DR113" s="862"/>
      <c r="DS113" s="862"/>
      <c r="DT113" s="862"/>
      <c r="DU113" s="863"/>
      <c r="DV113" s="909" t="s">
        <v>130</v>
      </c>
      <c r="DW113" s="910"/>
      <c r="DX113" s="910"/>
      <c r="DY113" s="910"/>
      <c r="DZ113" s="911"/>
    </row>
    <row r="114" spans="1:130" s="247" customFormat="1" ht="26.25" customHeight="1" x14ac:dyDescent="0.2">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130942</v>
      </c>
      <c r="AB114" s="862"/>
      <c r="AC114" s="862"/>
      <c r="AD114" s="862"/>
      <c r="AE114" s="863"/>
      <c r="AF114" s="864">
        <v>127847</v>
      </c>
      <c r="AG114" s="862"/>
      <c r="AH114" s="862"/>
      <c r="AI114" s="862"/>
      <c r="AJ114" s="863"/>
      <c r="AK114" s="864">
        <v>114904</v>
      </c>
      <c r="AL114" s="862"/>
      <c r="AM114" s="862"/>
      <c r="AN114" s="862"/>
      <c r="AO114" s="863"/>
      <c r="AP114" s="909">
        <v>1.9</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2444377</v>
      </c>
      <c r="BR114" s="899"/>
      <c r="BS114" s="899"/>
      <c r="BT114" s="899"/>
      <c r="BU114" s="899"/>
      <c r="BV114" s="899">
        <v>2335636</v>
      </c>
      <c r="BW114" s="899"/>
      <c r="BX114" s="899"/>
      <c r="BY114" s="899"/>
      <c r="BZ114" s="899"/>
      <c r="CA114" s="899">
        <v>2261211</v>
      </c>
      <c r="CB114" s="899"/>
      <c r="CC114" s="899"/>
      <c r="CD114" s="899"/>
      <c r="CE114" s="899"/>
      <c r="CF114" s="960">
        <v>37.299999999999997</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447</v>
      </c>
      <c r="DH114" s="862"/>
      <c r="DI114" s="862"/>
      <c r="DJ114" s="862"/>
      <c r="DK114" s="863"/>
      <c r="DL114" s="864" t="s">
        <v>447</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2">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5403</v>
      </c>
      <c r="AB115" s="1008"/>
      <c r="AC115" s="1008"/>
      <c r="AD115" s="1008"/>
      <c r="AE115" s="1009"/>
      <c r="AF115" s="1010">
        <v>5098</v>
      </c>
      <c r="AG115" s="1008"/>
      <c r="AH115" s="1008"/>
      <c r="AI115" s="1008"/>
      <c r="AJ115" s="1009"/>
      <c r="AK115" s="1010">
        <v>1924</v>
      </c>
      <c r="AL115" s="1008"/>
      <c r="AM115" s="1008"/>
      <c r="AN115" s="1008"/>
      <c r="AO115" s="1009"/>
      <c r="AP115" s="1011">
        <v>0</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445</v>
      </c>
      <c r="BW115" s="899"/>
      <c r="BX115" s="899"/>
      <c r="BY115" s="899"/>
      <c r="BZ115" s="899"/>
      <c r="CA115" s="899" t="s">
        <v>461</v>
      </c>
      <c r="CB115" s="899"/>
      <c r="CC115" s="899"/>
      <c r="CD115" s="899"/>
      <c r="CE115" s="899"/>
      <c r="CF115" s="960" t="s">
        <v>130</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130</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x14ac:dyDescent="0.2">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130</v>
      </c>
      <c r="AG116" s="862"/>
      <c r="AH116" s="862"/>
      <c r="AI116" s="862"/>
      <c r="AJ116" s="863"/>
      <c r="AK116" s="864" t="s">
        <v>445</v>
      </c>
      <c r="AL116" s="862"/>
      <c r="AM116" s="862"/>
      <c r="AN116" s="862"/>
      <c r="AO116" s="863"/>
      <c r="AP116" s="909" t="s">
        <v>445</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130</v>
      </c>
      <c r="CB116" s="899"/>
      <c r="CC116" s="899"/>
      <c r="CD116" s="899"/>
      <c r="CE116" s="899"/>
      <c r="CF116" s="960" t="s">
        <v>130</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2901</v>
      </c>
      <c r="DH116" s="862"/>
      <c r="DI116" s="862"/>
      <c r="DJ116" s="862"/>
      <c r="DK116" s="863"/>
      <c r="DL116" s="864" t="s">
        <v>130</v>
      </c>
      <c r="DM116" s="862"/>
      <c r="DN116" s="862"/>
      <c r="DO116" s="862"/>
      <c r="DP116" s="863"/>
      <c r="DQ116" s="864" t="s">
        <v>130</v>
      </c>
      <c r="DR116" s="862"/>
      <c r="DS116" s="862"/>
      <c r="DT116" s="862"/>
      <c r="DU116" s="863"/>
      <c r="DV116" s="909" t="s">
        <v>130</v>
      </c>
      <c r="DW116" s="910"/>
      <c r="DX116" s="910"/>
      <c r="DY116" s="910"/>
      <c r="DZ116" s="911"/>
    </row>
    <row r="117" spans="1:130" s="247" customFormat="1" ht="26.25" customHeight="1" x14ac:dyDescent="0.2">
      <c r="A117" s="986" t="s">
        <v>192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2142340</v>
      </c>
      <c r="AB117" s="994"/>
      <c r="AC117" s="994"/>
      <c r="AD117" s="994"/>
      <c r="AE117" s="995"/>
      <c r="AF117" s="996">
        <v>2184454</v>
      </c>
      <c r="AG117" s="994"/>
      <c r="AH117" s="994"/>
      <c r="AI117" s="994"/>
      <c r="AJ117" s="995"/>
      <c r="AK117" s="996">
        <v>1972708</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445</v>
      </c>
      <c r="BW117" s="899"/>
      <c r="BX117" s="899"/>
      <c r="BY117" s="899"/>
      <c r="BZ117" s="899"/>
      <c r="CA117" s="899" t="s">
        <v>130</v>
      </c>
      <c r="CB117" s="899"/>
      <c r="CC117" s="899"/>
      <c r="CD117" s="899"/>
      <c r="CE117" s="899"/>
      <c r="CF117" s="960" t="s">
        <v>445</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445</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x14ac:dyDescent="0.2">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315</v>
      </c>
      <c r="AG118" s="987"/>
      <c r="AH118" s="987"/>
      <c r="AI118" s="987"/>
      <c r="AJ118" s="988"/>
      <c r="AK118" s="989" t="s">
        <v>314</v>
      </c>
      <c r="AL118" s="987"/>
      <c r="AM118" s="987"/>
      <c r="AN118" s="987"/>
      <c r="AO118" s="988"/>
      <c r="AP118" s="990" t="s">
        <v>438</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130</v>
      </c>
      <c r="BW118" s="930"/>
      <c r="BX118" s="930"/>
      <c r="BY118" s="930"/>
      <c r="BZ118" s="930"/>
      <c r="CA118" s="930" t="s">
        <v>130</v>
      </c>
      <c r="CB118" s="930"/>
      <c r="CC118" s="930"/>
      <c r="CD118" s="930"/>
      <c r="CE118" s="930"/>
      <c r="CF118" s="960" t="s">
        <v>130</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x14ac:dyDescent="0.2">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447</v>
      </c>
      <c r="AL119" s="980"/>
      <c r="AM119" s="980"/>
      <c r="AN119" s="980"/>
      <c r="AO119" s="981"/>
      <c r="AP119" s="983" t="s">
        <v>130</v>
      </c>
      <c r="AQ119" s="984"/>
      <c r="AR119" s="984"/>
      <c r="AS119" s="984"/>
      <c r="AT119" s="985"/>
      <c r="AU119" s="1023"/>
      <c r="AV119" s="1024"/>
      <c r="AW119" s="1024"/>
      <c r="AX119" s="1024"/>
      <c r="AY119" s="1024"/>
      <c r="AZ119" s="278" t="s">
        <v>192</v>
      </c>
      <c r="BA119" s="278"/>
      <c r="BB119" s="278"/>
      <c r="BC119" s="278"/>
      <c r="BD119" s="278"/>
      <c r="BE119" s="278"/>
      <c r="BF119" s="278"/>
      <c r="BG119" s="278"/>
      <c r="BH119" s="278"/>
      <c r="BI119" s="278"/>
      <c r="BJ119" s="278"/>
      <c r="BK119" s="278"/>
      <c r="BL119" s="278"/>
      <c r="BM119" s="278"/>
      <c r="BN119" s="278"/>
      <c r="BO119" s="962" t="s">
        <v>471</v>
      </c>
      <c r="BP119" s="963"/>
      <c r="BQ119" s="967">
        <v>24200907</v>
      </c>
      <c r="BR119" s="930"/>
      <c r="BS119" s="930"/>
      <c r="BT119" s="930"/>
      <c r="BU119" s="930"/>
      <c r="BV119" s="930">
        <v>23567104</v>
      </c>
      <c r="BW119" s="930"/>
      <c r="BX119" s="930"/>
      <c r="BY119" s="930"/>
      <c r="BZ119" s="930"/>
      <c r="CA119" s="930">
        <v>23095806</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447</v>
      </c>
      <c r="DR119" s="845"/>
      <c r="DS119" s="845"/>
      <c r="DT119" s="845"/>
      <c r="DU119" s="846"/>
      <c r="DV119" s="933" t="s">
        <v>447</v>
      </c>
      <c r="DW119" s="934"/>
      <c r="DX119" s="934"/>
      <c r="DY119" s="934"/>
      <c r="DZ119" s="935"/>
    </row>
    <row r="120" spans="1:130" s="247" customFormat="1" ht="26.25" customHeight="1" x14ac:dyDescent="0.2">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447</v>
      </c>
      <c r="AG120" s="862"/>
      <c r="AH120" s="862"/>
      <c r="AI120" s="862"/>
      <c r="AJ120" s="863"/>
      <c r="AK120" s="864" t="s">
        <v>445</v>
      </c>
      <c r="AL120" s="862"/>
      <c r="AM120" s="862"/>
      <c r="AN120" s="862"/>
      <c r="AO120" s="863"/>
      <c r="AP120" s="909" t="s">
        <v>445</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2413506</v>
      </c>
      <c r="BR120" s="927"/>
      <c r="BS120" s="927"/>
      <c r="BT120" s="927"/>
      <c r="BU120" s="927"/>
      <c r="BV120" s="927">
        <v>2244284</v>
      </c>
      <c r="BW120" s="927"/>
      <c r="BX120" s="927"/>
      <c r="BY120" s="927"/>
      <c r="BZ120" s="927"/>
      <c r="CA120" s="927">
        <v>2053748</v>
      </c>
      <c r="CB120" s="927"/>
      <c r="CC120" s="927"/>
      <c r="CD120" s="927"/>
      <c r="CE120" s="927"/>
      <c r="CF120" s="951">
        <v>33.9</v>
      </c>
      <c r="CG120" s="952"/>
      <c r="CH120" s="952"/>
      <c r="CI120" s="952"/>
      <c r="CJ120" s="952"/>
      <c r="CK120" s="953" t="s">
        <v>475</v>
      </c>
      <c r="CL120" s="937"/>
      <c r="CM120" s="937"/>
      <c r="CN120" s="937"/>
      <c r="CO120" s="938"/>
      <c r="CP120" s="957" t="s">
        <v>415</v>
      </c>
      <c r="CQ120" s="958"/>
      <c r="CR120" s="958"/>
      <c r="CS120" s="958"/>
      <c r="CT120" s="958"/>
      <c r="CU120" s="958"/>
      <c r="CV120" s="958"/>
      <c r="CW120" s="958"/>
      <c r="CX120" s="958"/>
      <c r="CY120" s="958"/>
      <c r="CZ120" s="958"/>
      <c r="DA120" s="958"/>
      <c r="DB120" s="958"/>
      <c r="DC120" s="958"/>
      <c r="DD120" s="958"/>
      <c r="DE120" s="958"/>
      <c r="DF120" s="959"/>
      <c r="DG120" s="946">
        <v>6677705</v>
      </c>
      <c r="DH120" s="927"/>
      <c r="DI120" s="927"/>
      <c r="DJ120" s="927"/>
      <c r="DK120" s="927"/>
      <c r="DL120" s="927">
        <v>6332943</v>
      </c>
      <c r="DM120" s="927"/>
      <c r="DN120" s="927"/>
      <c r="DO120" s="927"/>
      <c r="DP120" s="927"/>
      <c r="DQ120" s="927">
        <v>5972392</v>
      </c>
      <c r="DR120" s="927"/>
      <c r="DS120" s="927"/>
      <c r="DT120" s="927"/>
      <c r="DU120" s="927"/>
      <c r="DV120" s="928">
        <v>98.6</v>
      </c>
      <c r="DW120" s="928"/>
      <c r="DX120" s="928"/>
      <c r="DY120" s="928"/>
      <c r="DZ120" s="929"/>
    </row>
    <row r="121" spans="1:130" s="247" customFormat="1" ht="26.25" customHeight="1" x14ac:dyDescent="0.2">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447</v>
      </c>
      <c r="AB121" s="862"/>
      <c r="AC121" s="862"/>
      <c r="AD121" s="862"/>
      <c r="AE121" s="863"/>
      <c r="AF121" s="864" t="s">
        <v>130</v>
      </c>
      <c r="AG121" s="862"/>
      <c r="AH121" s="862"/>
      <c r="AI121" s="862"/>
      <c r="AJ121" s="863"/>
      <c r="AK121" s="864" t="s">
        <v>447</v>
      </c>
      <c r="AL121" s="862"/>
      <c r="AM121" s="862"/>
      <c r="AN121" s="862"/>
      <c r="AO121" s="863"/>
      <c r="AP121" s="909" t="s">
        <v>447</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1870060</v>
      </c>
      <c r="BR121" s="899"/>
      <c r="BS121" s="899"/>
      <c r="BT121" s="899"/>
      <c r="BU121" s="899"/>
      <c r="BV121" s="899">
        <v>1681796</v>
      </c>
      <c r="BW121" s="899"/>
      <c r="BX121" s="899"/>
      <c r="BY121" s="899"/>
      <c r="BZ121" s="899"/>
      <c r="CA121" s="899">
        <v>1494276</v>
      </c>
      <c r="CB121" s="899"/>
      <c r="CC121" s="899"/>
      <c r="CD121" s="899"/>
      <c r="CE121" s="899"/>
      <c r="CF121" s="960">
        <v>24.7</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486783</v>
      </c>
      <c r="DH121" s="899"/>
      <c r="DI121" s="899"/>
      <c r="DJ121" s="899"/>
      <c r="DK121" s="899"/>
      <c r="DL121" s="899">
        <v>524149</v>
      </c>
      <c r="DM121" s="899"/>
      <c r="DN121" s="899"/>
      <c r="DO121" s="899"/>
      <c r="DP121" s="899"/>
      <c r="DQ121" s="899">
        <v>513957</v>
      </c>
      <c r="DR121" s="899"/>
      <c r="DS121" s="899"/>
      <c r="DT121" s="899"/>
      <c r="DU121" s="899"/>
      <c r="DV121" s="876">
        <v>8.5</v>
      </c>
      <c r="DW121" s="876"/>
      <c r="DX121" s="876"/>
      <c r="DY121" s="876"/>
      <c r="DZ121" s="877"/>
    </row>
    <row r="122" spans="1:130" s="247" customFormat="1" ht="26.25" customHeight="1" x14ac:dyDescent="0.2">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13128514</v>
      </c>
      <c r="BR122" s="930"/>
      <c r="BS122" s="930"/>
      <c r="BT122" s="930"/>
      <c r="BU122" s="930"/>
      <c r="BV122" s="930">
        <v>13261133</v>
      </c>
      <c r="BW122" s="930"/>
      <c r="BX122" s="930"/>
      <c r="BY122" s="930"/>
      <c r="BZ122" s="930"/>
      <c r="CA122" s="930">
        <v>12994440</v>
      </c>
      <c r="CB122" s="930"/>
      <c r="CC122" s="930"/>
      <c r="CD122" s="930"/>
      <c r="CE122" s="930"/>
      <c r="CF122" s="931">
        <v>214.5</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226978</v>
      </c>
      <c r="DH122" s="899"/>
      <c r="DI122" s="899"/>
      <c r="DJ122" s="899"/>
      <c r="DK122" s="899"/>
      <c r="DL122" s="899">
        <v>90484</v>
      </c>
      <c r="DM122" s="899"/>
      <c r="DN122" s="899"/>
      <c r="DO122" s="899"/>
      <c r="DP122" s="899"/>
      <c r="DQ122" s="899">
        <v>99137</v>
      </c>
      <c r="DR122" s="899"/>
      <c r="DS122" s="899"/>
      <c r="DT122" s="899"/>
      <c r="DU122" s="899"/>
      <c r="DV122" s="876">
        <v>1.6</v>
      </c>
      <c r="DW122" s="876"/>
      <c r="DX122" s="876"/>
      <c r="DY122" s="876"/>
      <c r="DZ122" s="877"/>
    </row>
    <row r="123" spans="1:130" s="247" customFormat="1" ht="26.25" customHeight="1" x14ac:dyDescent="0.2">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5403</v>
      </c>
      <c r="AB123" s="862"/>
      <c r="AC123" s="862"/>
      <c r="AD123" s="862"/>
      <c r="AE123" s="863"/>
      <c r="AF123" s="864">
        <v>5098</v>
      </c>
      <c r="AG123" s="862"/>
      <c r="AH123" s="862"/>
      <c r="AI123" s="862"/>
      <c r="AJ123" s="863"/>
      <c r="AK123" s="864">
        <v>1924</v>
      </c>
      <c r="AL123" s="862"/>
      <c r="AM123" s="862"/>
      <c r="AN123" s="862"/>
      <c r="AO123" s="863"/>
      <c r="AP123" s="909">
        <v>0</v>
      </c>
      <c r="AQ123" s="910"/>
      <c r="AR123" s="910"/>
      <c r="AS123" s="910"/>
      <c r="AT123" s="911"/>
      <c r="AU123" s="974"/>
      <c r="AV123" s="975"/>
      <c r="AW123" s="975"/>
      <c r="AX123" s="975"/>
      <c r="AY123" s="975"/>
      <c r="AZ123" s="278" t="s">
        <v>192</v>
      </c>
      <c r="BA123" s="278"/>
      <c r="BB123" s="278"/>
      <c r="BC123" s="278"/>
      <c r="BD123" s="278"/>
      <c r="BE123" s="278"/>
      <c r="BF123" s="278"/>
      <c r="BG123" s="278"/>
      <c r="BH123" s="278"/>
      <c r="BI123" s="278"/>
      <c r="BJ123" s="278"/>
      <c r="BK123" s="278"/>
      <c r="BL123" s="278"/>
      <c r="BM123" s="278"/>
      <c r="BN123" s="278"/>
      <c r="BO123" s="962" t="s">
        <v>481</v>
      </c>
      <c r="BP123" s="963"/>
      <c r="BQ123" s="917">
        <v>17412080</v>
      </c>
      <c r="BR123" s="918"/>
      <c r="BS123" s="918"/>
      <c r="BT123" s="918"/>
      <c r="BU123" s="918"/>
      <c r="BV123" s="918">
        <v>17187213</v>
      </c>
      <c r="BW123" s="918"/>
      <c r="BX123" s="918"/>
      <c r="BY123" s="918"/>
      <c r="BZ123" s="918"/>
      <c r="CA123" s="918">
        <v>16542464</v>
      </c>
      <c r="CB123" s="918"/>
      <c r="CC123" s="918"/>
      <c r="CD123" s="918"/>
      <c r="CE123" s="918"/>
      <c r="CF123" s="828"/>
      <c r="CG123" s="829"/>
      <c r="CH123" s="829"/>
      <c r="CI123" s="829"/>
      <c r="CJ123" s="919"/>
      <c r="CK123" s="954"/>
      <c r="CL123" s="940"/>
      <c r="CM123" s="940"/>
      <c r="CN123" s="940"/>
      <c r="CO123" s="941"/>
      <c r="CP123" s="920" t="s">
        <v>411</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447</v>
      </c>
      <c r="DR123" s="862"/>
      <c r="DS123" s="862"/>
      <c r="DT123" s="862"/>
      <c r="DU123" s="863"/>
      <c r="DV123" s="909" t="s">
        <v>130</v>
      </c>
      <c r="DW123" s="910"/>
      <c r="DX123" s="910"/>
      <c r="DY123" s="910"/>
      <c r="DZ123" s="911"/>
    </row>
    <row r="124" spans="1:130" s="247" customFormat="1" ht="26.25" customHeight="1" thickBot="1" x14ac:dyDescent="0.25">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447</v>
      </c>
      <c r="AL124" s="862"/>
      <c r="AM124" s="862"/>
      <c r="AN124" s="862"/>
      <c r="AO124" s="863"/>
      <c r="AP124" s="909" t="s">
        <v>447</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113</v>
      </c>
      <c r="BR124" s="916"/>
      <c r="BS124" s="916"/>
      <c r="BT124" s="916"/>
      <c r="BU124" s="916"/>
      <c r="BV124" s="916">
        <v>105.1</v>
      </c>
      <c r="BW124" s="916"/>
      <c r="BX124" s="916"/>
      <c r="BY124" s="916"/>
      <c r="BZ124" s="916"/>
      <c r="CA124" s="916">
        <v>108.1</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447</v>
      </c>
      <c r="DR124" s="845"/>
      <c r="DS124" s="845"/>
      <c r="DT124" s="845"/>
      <c r="DU124" s="846"/>
      <c r="DV124" s="933" t="s">
        <v>445</v>
      </c>
      <c r="DW124" s="934"/>
      <c r="DX124" s="934"/>
      <c r="DY124" s="934"/>
      <c r="DZ124" s="935"/>
    </row>
    <row r="125" spans="1:130" s="247" customFormat="1" ht="26.25" customHeight="1" x14ac:dyDescent="0.2">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445</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445</v>
      </c>
      <c r="DM125" s="927"/>
      <c r="DN125" s="927"/>
      <c r="DO125" s="927"/>
      <c r="DP125" s="927"/>
      <c r="DQ125" s="927" t="s">
        <v>447</v>
      </c>
      <c r="DR125" s="927"/>
      <c r="DS125" s="927"/>
      <c r="DT125" s="927"/>
      <c r="DU125" s="927"/>
      <c r="DV125" s="928" t="s">
        <v>130</v>
      </c>
      <c r="DW125" s="928"/>
      <c r="DX125" s="928"/>
      <c r="DY125" s="928"/>
      <c r="DZ125" s="929"/>
    </row>
    <row r="126" spans="1:130" s="247" customFormat="1" ht="26.25" customHeight="1" thickBot="1" x14ac:dyDescent="0.25">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130</v>
      </c>
      <c r="AG126" s="862"/>
      <c r="AH126" s="862"/>
      <c r="AI126" s="862"/>
      <c r="AJ126" s="863"/>
      <c r="AK126" s="864" t="s">
        <v>130</v>
      </c>
      <c r="AL126" s="862"/>
      <c r="AM126" s="862"/>
      <c r="AN126" s="862"/>
      <c r="AO126" s="863"/>
      <c r="AP126" s="909" t="s">
        <v>445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447</v>
      </c>
      <c r="DW126" s="876"/>
      <c r="DX126" s="876"/>
      <c r="DY126" s="876"/>
      <c r="DZ126" s="877"/>
    </row>
    <row r="127" spans="1:130" s="247" customFormat="1" ht="26.25" customHeight="1" x14ac:dyDescent="0.2">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130</v>
      </c>
      <c r="AG127" s="862"/>
      <c r="AH127" s="862"/>
      <c r="AI127" s="862"/>
      <c r="AJ127" s="863"/>
      <c r="AK127" s="864" t="s">
        <v>130</v>
      </c>
      <c r="AL127" s="862"/>
      <c r="AM127" s="862"/>
      <c r="AN127" s="862"/>
      <c r="AO127" s="863"/>
      <c r="AP127" s="909" t="s">
        <v>130</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447</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5">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242946</v>
      </c>
      <c r="AB128" s="883"/>
      <c r="AC128" s="883"/>
      <c r="AD128" s="883"/>
      <c r="AE128" s="884"/>
      <c r="AF128" s="885">
        <v>222033</v>
      </c>
      <c r="AG128" s="883"/>
      <c r="AH128" s="883"/>
      <c r="AI128" s="883"/>
      <c r="AJ128" s="884"/>
      <c r="AK128" s="885">
        <v>199794</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447</v>
      </c>
      <c r="BG128" s="869"/>
      <c r="BH128" s="869"/>
      <c r="BI128" s="869"/>
      <c r="BJ128" s="869"/>
      <c r="BK128" s="869"/>
      <c r="BL128" s="892"/>
      <c r="BM128" s="868">
        <v>13.96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130</v>
      </c>
      <c r="DM128" s="873"/>
      <c r="DN128" s="873"/>
      <c r="DO128" s="873"/>
      <c r="DP128" s="873"/>
      <c r="DQ128" s="873" t="s">
        <v>445</v>
      </c>
      <c r="DR128" s="873"/>
      <c r="DS128" s="873"/>
      <c r="DT128" s="873"/>
      <c r="DU128" s="873"/>
      <c r="DV128" s="874" t="s">
        <v>130</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7197049</v>
      </c>
      <c r="AB129" s="862"/>
      <c r="AC129" s="862"/>
      <c r="AD129" s="862"/>
      <c r="AE129" s="863"/>
      <c r="AF129" s="864">
        <v>7314166</v>
      </c>
      <c r="AG129" s="862"/>
      <c r="AH129" s="862"/>
      <c r="AI129" s="862"/>
      <c r="AJ129" s="863"/>
      <c r="AK129" s="864">
        <v>7254563</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130</v>
      </c>
      <c r="BG129" s="852"/>
      <c r="BH129" s="852"/>
      <c r="BI129" s="852"/>
      <c r="BJ129" s="852"/>
      <c r="BK129" s="852"/>
      <c r="BL129" s="853"/>
      <c r="BM129" s="851">
        <v>18.96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1192735</v>
      </c>
      <c r="AB130" s="862"/>
      <c r="AC130" s="862"/>
      <c r="AD130" s="862"/>
      <c r="AE130" s="863"/>
      <c r="AF130" s="864">
        <v>1245623</v>
      </c>
      <c r="AG130" s="862"/>
      <c r="AH130" s="862"/>
      <c r="AI130" s="862"/>
      <c r="AJ130" s="863"/>
      <c r="AK130" s="864">
        <v>1195708</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11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6004314</v>
      </c>
      <c r="AB131" s="845"/>
      <c r="AC131" s="845"/>
      <c r="AD131" s="845"/>
      <c r="AE131" s="846"/>
      <c r="AF131" s="847">
        <v>6068543</v>
      </c>
      <c r="AG131" s="845"/>
      <c r="AH131" s="845"/>
      <c r="AI131" s="845"/>
      <c r="AJ131" s="846"/>
      <c r="AK131" s="847">
        <v>6058855</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108.1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11.769187949999999</v>
      </c>
      <c r="AB132" s="825"/>
      <c r="AC132" s="825"/>
      <c r="AD132" s="825"/>
      <c r="AE132" s="826"/>
      <c r="AF132" s="827">
        <v>11.811698460000001</v>
      </c>
      <c r="AG132" s="825"/>
      <c r="AH132" s="825"/>
      <c r="AI132" s="825"/>
      <c r="AJ132" s="826"/>
      <c r="AK132" s="827">
        <v>9.5266514880000006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12.2</v>
      </c>
      <c r="AB133" s="804"/>
      <c r="AC133" s="804"/>
      <c r="AD133" s="804"/>
      <c r="AE133" s="805"/>
      <c r="AF133" s="803">
        <v>11.9</v>
      </c>
      <c r="AG133" s="804"/>
      <c r="AH133" s="804"/>
      <c r="AI133" s="804"/>
      <c r="AJ133" s="805"/>
      <c r="AK133" s="803">
        <v>11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AXVQ0foiG5wWcp6vr/gBDtGiGZwL0jmgo4gc+SsQrKsBNmxdhEQM11my0wscqePoFVfUcHV7P0tcyhk6ueO8MQ==" saltValue="IvVLpuvQYOk5gz5asJxX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GbuzLf6+2KeQW9SJxkNX8na9FNYte/b4oEm+S2FoSpicmr8gMdi6Y79oFqgVTD26fkIF5fOp1+KWwDD32fXHg==" saltValue="3eFFXI6r4t0QGropAEal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aPl6VSzwdr6vi3OHmxKxW4LPsniQ+113Uga0M+g7l7Et2aLUrShVCIdKK29UA6eMjMGpmUDJ3meZ1P4IZMz3g==" saltValue="zncvQcY9Q1qWWlYioTes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2249633</v>
      </c>
      <c r="AP9" s="313">
        <v>95066</v>
      </c>
      <c r="AQ9" s="314">
        <v>86913</v>
      </c>
      <c r="AR9" s="315">
        <v>9.4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143136</v>
      </c>
      <c r="AP10" s="316">
        <v>6049</v>
      </c>
      <c r="AQ10" s="317">
        <v>6233</v>
      </c>
      <c r="AR10" s="318">
        <v>-3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39652</v>
      </c>
      <c r="AP11" s="316">
        <v>1676</v>
      </c>
      <c r="AQ11" s="317">
        <v>8689</v>
      </c>
      <c r="AR11" s="318">
        <v>-80.7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v>86746</v>
      </c>
      <c r="AP12" s="316">
        <v>3666</v>
      </c>
      <c r="AQ12" s="317">
        <v>1166</v>
      </c>
      <c r="AR12" s="318">
        <v>214.4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520</v>
      </c>
      <c r="AP13" s="316" t="s">
        <v>520</v>
      </c>
      <c r="AQ13" s="317">
        <v>2</v>
      </c>
      <c r="AR13" s="318" t="s">
        <v>520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113594</v>
      </c>
      <c r="AP14" s="316">
        <v>4800</v>
      </c>
      <c r="AQ14" s="317">
        <v>4180</v>
      </c>
      <c r="AR14" s="318">
        <v>14.8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54621</v>
      </c>
      <c r="AP15" s="316">
        <v>2308</v>
      </c>
      <c r="AQ15" s="317">
        <v>2009</v>
      </c>
      <c r="AR15" s="318">
        <v>14.9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-214247</v>
      </c>
      <c r="AP16" s="316">
        <v>-9054</v>
      </c>
      <c r="AQ16" s="317">
        <v>-7805</v>
      </c>
      <c r="AR16" s="318">
        <v>16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192</v>
      </c>
      <c r="AL17" s="1234"/>
      <c r="AM17" s="1234"/>
      <c r="AN17" s="1235"/>
      <c r="AO17" s="316">
        <v>2473135</v>
      </c>
      <c r="AP17" s="316">
        <v>104510</v>
      </c>
      <c r="AQ17" s="317">
        <v>101387</v>
      </c>
      <c r="AR17" s="318">
        <v>3.1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10.06</v>
      </c>
      <c r="AP21" s="329">
        <v>9.84</v>
      </c>
      <c r="AQ21" s="330">
        <v>0.22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98.7</v>
      </c>
      <c r="AP22" s="334">
        <v>97.3</v>
      </c>
      <c r="AQ22" s="335">
        <v>1.4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1290306</v>
      </c>
      <c r="AP32" s="343">
        <v>54526</v>
      </c>
      <c r="AQ32" s="344">
        <v>64413</v>
      </c>
      <c r="AR32" s="345">
        <v>-15.3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520</v>
      </c>
      <c r="AP33" s="343" t="s">
        <v>520</v>
      </c>
      <c r="AQ33" s="344" t="s">
        <v>520</v>
      </c>
      <c r="AR33" s="345" t="s">
        <v>520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520</v>
      </c>
      <c r="AP34" s="343" t="s">
        <v>520</v>
      </c>
      <c r="AQ34" s="344">
        <v>12</v>
      </c>
      <c r="AR34" s="345" t="s">
        <v>520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565574</v>
      </c>
      <c r="AP35" s="343">
        <v>23900</v>
      </c>
      <c r="AQ35" s="344">
        <v>17720</v>
      </c>
      <c r="AR35" s="345">
        <v>34.9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114904</v>
      </c>
      <c r="AP36" s="343">
        <v>4856</v>
      </c>
      <c r="AQ36" s="344">
        <v>3472</v>
      </c>
      <c r="AR36" s="345">
        <v>39.9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1924</v>
      </c>
      <c r="AP37" s="343">
        <v>81</v>
      </c>
      <c r="AQ37" s="344">
        <v>556</v>
      </c>
      <c r="AR37" s="345">
        <v>-85.4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520</v>
      </c>
      <c r="AP38" s="346" t="s">
        <v>520</v>
      </c>
      <c r="AQ38" s="347">
        <v>1</v>
      </c>
      <c r="AR38" s="335" t="s">
        <v>520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-199794</v>
      </c>
      <c r="AP39" s="343">
        <v>-8443</v>
      </c>
      <c r="AQ39" s="344">
        <v>-3031</v>
      </c>
      <c r="AR39" s="345">
        <v>178.6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-1195708</v>
      </c>
      <c r="AP40" s="343">
        <v>-50529</v>
      </c>
      <c r="AQ40" s="344">
        <v>-60754</v>
      </c>
      <c r="AR40" s="345">
        <v>-16.8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307</v>
      </c>
      <c r="AL41" s="1225"/>
      <c r="AM41" s="1225"/>
      <c r="AN41" s="1226"/>
      <c r="AO41" s="343">
        <v>577206</v>
      </c>
      <c r="AP41" s="343">
        <v>24392</v>
      </c>
      <c r="AQ41" s="344">
        <v>22390</v>
      </c>
      <c r="AR41" s="345">
        <v>8.9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1286442</v>
      </c>
      <c r="AN51" s="365">
        <v>50500</v>
      </c>
      <c r="AO51" s="366">
        <v>-39.4</v>
      </c>
      <c r="AP51" s="367">
        <v>87974</v>
      </c>
      <c r="AQ51" s="368">
        <v>5.2</v>
      </c>
      <c r="AR51" s="369">
        <v>-44.6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746441</v>
      </c>
      <c r="AN52" s="373">
        <v>29302</v>
      </c>
      <c r="AO52" s="374">
        <v>-31.9</v>
      </c>
      <c r="AP52" s="375">
        <v>48183</v>
      </c>
      <c r="AQ52" s="376">
        <v>-1.2</v>
      </c>
      <c r="AR52" s="377">
        <v>-30.7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1721819</v>
      </c>
      <c r="AN53" s="365">
        <v>68500</v>
      </c>
      <c r="AO53" s="366">
        <v>35.6</v>
      </c>
      <c r="AP53" s="367">
        <v>78864</v>
      </c>
      <c r="AQ53" s="368">
        <v>-10.4</v>
      </c>
      <c r="AR53" s="369">
        <v>46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915483</v>
      </c>
      <c r="AN54" s="373">
        <v>36421</v>
      </c>
      <c r="AO54" s="374">
        <v>24.3</v>
      </c>
      <c r="AP54" s="375">
        <v>46136</v>
      </c>
      <c r="AQ54" s="376">
        <v>-4.2</v>
      </c>
      <c r="AR54" s="377">
        <v>28.5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1967301</v>
      </c>
      <c r="AN55" s="365">
        <v>79625</v>
      </c>
      <c r="AO55" s="366">
        <v>16.2</v>
      </c>
      <c r="AP55" s="367">
        <v>85042</v>
      </c>
      <c r="AQ55" s="368">
        <v>7.8</v>
      </c>
      <c r="AR55" s="369">
        <v>8.4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812848</v>
      </c>
      <c r="AN56" s="373">
        <v>32900</v>
      </c>
      <c r="AO56" s="374">
        <v>-9.6999999999999993</v>
      </c>
      <c r="AP56" s="375">
        <v>50806</v>
      </c>
      <c r="AQ56" s="376">
        <v>10.1</v>
      </c>
      <c r="AR56" s="377">
        <v>-19.8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2256930</v>
      </c>
      <c r="AN57" s="365">
        <v>93027</v>
      </c>
      <c r="AO57" s="366">
        <v>16.8</v>
      </c>
      <c r="AP57" s="367">
        <v>83774</v>
      </c>
      <c r="AQ57" s="368">
        <v>-1.5</v>
      </c>
      <c r="AR57" s="369">
        <v>18.3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990851</v>
      </c>
      <c r="AN58" s="373">
        <v>40841</v>
      </c>
      <c r="AO58" s="374">
        <v>24.1</v>
      </c>
      <c r="AP58" s="375">
        <v>52179</v>
      </c>
      <c r="AQ58" s="376">
        <v>2.7</v>
      </c>
      <c r="AR58" s="377">
        <v>21.4</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1912954</v>
      </c>
      <c r="AN59" s="365">
        <v>80838</v>
      </c>
      <c r="AO59" s="366">
        <v>-13.1</v>
      </c>
      <c r="AP59" s="367">
        <v>132981</v>
      </c>
      <c r="AQ59" s="368">
        <v>58.7</v>
      </c>
      <c r="AR59" s="369">
        <v>-71.8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978002</v>
      </c>
      <c r="AN60" s="373">
        <v>41329</v>
      </c>
      <c r="AO60" s="374">
        <v>1.2</v>
      </c>
      <c r="AP60" s="375">
        <v>56973</v>
      </c>
      <c r="AQ60" s="376">
        <v>9.1999999999999993</v>
      </c>
      <c r="AR60" s="377">
        <v>-8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1829089</v>
      </c>
      <c r="AN61" s="380">
        <v>74498</v>
      </c>
      <c r="AO61" s="381">
        <v>3.2</v>
      </c>
      <c r="AP61" s="382">
        <v>93727</v>
      </c>
      <c r="AQ61" s="383">
        <v>12</v>
      </c>
      <c r="AR61" s="369">
        <v>-8.8000000000000007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888725</v>
      </c>
      <c r="AN62" s="373">
        <v>36159</v>
      </c>
      <c r="AO62" s="374">
        <v>1.6</v>
      </c>
      <c r="AP62" s="375">
        <v>50855</v>
      </c>
      <c r="AQ62" s="376">
        <v>3.3</v>
      </c>
      <c r="AR62" s="377">
        <v>-1.7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6lSxdGEb5W2mfkpywd9P5QviatAnxAoKLUt2G7QkQ9hObJgvmCy245JrlYhoq+N2/PVU+/gbw/eBZYrxB2h1bw==" saltValue="41bum+WVMJcqlNuSH8ZO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20" spans="125:125" ht="13.5" hidden="1" customHeight="1" x14ac:dyDescent="0.2"/>
    <row r="121" spans="125:125" ht="13.5" hidden="1" customHeight="1" x14ac:dyDescent="0.2">
      <c r="DU121" s="291"/>
    </row>
  </sheetData>
  <sheetProtection algorithmName="SHA-512" hashValue="6TjqRdvbz3Al6kAWYMHN3OSHY4p5HbTBzNu/IP36MQrSEHmkr8hj2emv69UH96eWvjI1kW9L6IgdwgVsV3Eo5Q==" saltValue="/M9E6M48QUhVIb3+reVw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sheetData>
  <sheetProtection algorithmName="SHA-512" hashValue="V+Icwmhl5Ou8xYhXqAKrJvJkF3vM31JxtR3TxGqq6J7vHrcinGUhL+XLP5IzKj6YKSgofsct6PztKGiHVR2g8w==" saltValue="IG3R22I1vce39AWMRYvx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6" t="s">
        <v>3</v>
      </c>
      <c r="D47" s="1236"/>
      <c r="E47" s="1237"/>
      <c r="F47" s="11">
        <v>14.35</v>
      </c>
      <c r="G47" s="12">
        <v>14.69</v>
      </c>
      <c r="H47" s="12">
        <v>14.72</v>
      </c>
      <c r="I47" s="12">
        <v>12.03</v>
      </c>
      <c r="J47" s="13">
        <v>10.34</v>
      </c>
    </row>
    <row r="48" spans="2:10" ht="57.75" customHeight="1" x14ac:dyDescent="0.2">
      <c r="B48" s="14"/>
      <c r="C48" s="1238" t="s">
        <v>4</v>
      </c>
      <c r="D48" s="1238"/>
      <c r="E48" s="1239"/>
      <c r="F48" s="15">
        <v>11.95</v>
      </c>
      <c r="G48" s="16">
        <v>10.57</v>
      </c>
      <c r="H48" s="16">
        <v>7.86</v>
      </c>
      <c r="I48" s="16">
        <v>9.52</v>
      </c>
      <c r="J48" s="17">
        <v>10.199999999999999</v>
      </c>
    </row>
    <row r="49" spans="2:10" ht="57.75" customHeight="1" thickBot="1" x14ac:dyDescent="0.25">
      <c r="B49" s="18"/>
      <c r="C49" s="1240" t="s">
        <v>5</v>
      </c>
      <c r="D49" s="1240"/>
      <c r="E49" s="1241"/>
      <c r="F49" s="19" t="s">
        <v>566</v>
      </c>
      <c r="G49" s="20" t="s">
        <v>567</v>
      </c>
      <c r="H49" s="20" t="s">
        <v>568</v>
      </c>
      <c r="I49" s="20" t="s">
        <v>569</v>
      </c>
      <c r="J49" s="21" t="s">
        <v>570</v>
      </c>
    </row>
    <row r="50" spans="2:10" ht="13.5" customHeight="1" x14ac:dyDescent="0.2"/>
  </sheetData>
  <sheetProtection algorithmName="SHA-512" hashValue="Csx2AU6AAvFH3oOTyNyrZ1RchNrYj19jc8soFpopizzXxuJ0FGfN6aeoqZGOFdvkNnrW8S7FqIgkKMKfQjr89Q==" saltValue="bu1ft7i8XDTcv/5r+8/4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2021-03-10T09:41:37Z</cp:lastPrinted>
  <dcterms:created xsi:type="dcterms:W3CDTF">2021-02-05T01:12:19Z</dcterms:created>
  <dcterms:modified xsi:type="dcterms:W3CDTF">2021-10-05T23:40:22Z</dcterms:modified>
  <cp:category/>
</cp:coreProperties>
</file>