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172.18.201.210\尾花沢市共有フォルダ\04財政課\財政係\各種調査照会\令和3年度\20210913【9.29まで】令和元年度財政状況資料集の追加分の作成提出について\提出\"/>
    </mc:Choice>
  </mc:AlternateContent>
  <xr:revisionPtr revIDLastSave="0" documentId="13_ncr:1_{8E0B179D-340C-4AB8-8A08-D556865B0688}" xr6:coauthVersionLast="37" xr6:coauthVersionMax="37"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U34" i="10"/>
  <c r="U35" i="10" s="1"/>
  <c r="C34" i="10"/>
  <c r="U36" i="10" l="1"/>
  <c r="BW34" i="10" s="1"/>
  <c r="BW35" i="10" s="1"/>
  <c r="BW36" i="10" s="1"/>
  <c r="BW37" i="10" s="1"/>
  <c r="BW38" i="10" s="1"/>
  <c r="BW39" i="10" s="1"/>
  <c r="BW40" i="10" s="1"/>
  <c r="BW41" i="10" s="1"/>
  <c r="BW42" i="10" s="1"/>
  <c r="BW43"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<sst xmlns="http://schemas.openxmlformats.org/spreadsheetml/2006/main" count="1144" uniqueCount="601">
  <si>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</si>
  <si>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</si>
  <si>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</si>
  <si>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</si>
  <si>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</si>
  <si>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</si>
  <si>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</si>
  <si>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</si>
  <si>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</si>
  <si>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</si>
  <si>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</si>
  <si>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</si>
  <si>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</si>
  <si>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</si>
  <si>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</si>
  <si>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</si>
  <si>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</si>
  <si>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</si>
  <si>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</si>
  <si>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</si>
  <si>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</si>
  <si>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</si>
  <si>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</si>
  <si>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</si>
  <si>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</si>
  <si>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</si>
  <si>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</si>
  <si>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</si>
  <si>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</si>
  <si>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</si>
  <si>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</si>
  <si>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</si>
  <si>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</si>
  <si>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</si>
  <si>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</si>
  <si>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</si>
  <si>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</si>
  <si>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</si>
  <si>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</si>
  <si>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</si>
  <si>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</si>
  <si>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</si>
  <si>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</si>
  <si>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</si>
  <si>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</si>
  <si>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</si>
  <si>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</si>
  <si>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</si>
  <si>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</si>
  <si>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</si>
  <si>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</si>
  <si>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</si>
  <si>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</si>
  <si>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</si>
  <si>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</si>
  <si>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</si>
  <si>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</si>
  <si>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</si>
  <si>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</si>
  <si>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</si>
  <si>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</si>
  <si>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</si>
  <si>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</si>
  <si>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</si>
  <si>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</si>
  <si>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</si>
  <si>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</si>
  <si>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</si>
  <si>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</si>
  <si>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</si>
  <si>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</si>
  <si>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</si>
  <si>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</si>
  <si>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</si>
  <si>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</si>
  <si>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</si>
  <si>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</si>
  <si>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</si>
  <si>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</si>
  <si>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</si>
  <si>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</si>
  <si>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</si>
  <si>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</si>
  <si>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</si>
  <si>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</si>
  <si>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</si>
  <si>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</si>
  <si>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</si>
  <si>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</si>
  <si>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</si>
  <si>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</si>
  <si>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</si>
  <si>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</si>
  <si>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</si>
  <si>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</si>
  <si>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</si>
  <si>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</si>
  <si>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尾花沢市</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</si>
  <si>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</si>
  <si>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</si>
  <si>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</si>
  <si>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</si>
  <si>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</si>
  <si>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</si>
  <si>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</si>
  <si>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</si>
  <si>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</si>
  <si>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</si>
  <si>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</si>
  <si>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</si>
  <si>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</si>
  <si>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</si>
  <si>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</si>
  <si>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</si>
  <si>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</si>
  <si>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</si>
  <si>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</si>
  <si>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</si>
  <si>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</si>
  <si>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</si>
  <si>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</si>
  <si>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</si>
  <si>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</si>
  <si>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</si>
  <si>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</si>
  <si>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</si>
  <si>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</si>
  <si>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</si>
  <si>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</si>
  <si>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</si>
  <si>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</si>
  <si>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</si>
  <si>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</si>
  <si>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</si>
  <si>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</si>
  <si>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</si>
  <si>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</si>
  <si>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</si>
  <si>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</si>
  <si>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</si>
  <si>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</si>
  <si>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</si>
  <si>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</si>
  <si>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</si>
  <si>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</si>
  <si>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</si>
  <si>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</si>
  <si>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</si>
  <si>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</si>
  <si>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</si>
  <si>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</si>
  <si>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</si>
  <si>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</si>
  <si>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</si>
  <si>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</si>
  <si>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</si>
  <si>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</si>
  <si>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</si>
  <si>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</si>
  <si>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</si>
  <si>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</si>
  <si>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</si>
  <si>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</si>
  <si>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</si>
  <si>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</si>
  <si>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</si>
  <si>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</si>
  <si>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</si>
  <si>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</si>
  <si>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</si>
  <si>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</si>
  <si>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</si>
  <si>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</si>
  <si>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</si>
  <si>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</si>
  <si>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</si>
  <si>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</si>
  <si>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</si>
  <si>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</si>
  <si>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</si>
  <si>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</si>
  <si>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</si>
  <si>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</si>
  <si>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</si>
  <si>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</si>
  <si>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</si>
  <si>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</si>
  <si>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</si>
  <si>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</si>
  <si>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</si>
  <si>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</si>
  <si>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</si>
  <si>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</si>
  <si>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</si>
  <si>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</si>
  <si>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</si>
  <si>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</si>
  <si>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</si>
  <si>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</si>
  <si>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</si>
  <si>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</si>
  <si>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</si>
  <si>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</si>
  <si>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</si>
  <si>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</si>
  <si>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</si>
  <si>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</si>
  <si>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</si>
  <si>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</si>
  <si>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</si>
  <si>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</si>
  <si>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</si>
  <si>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</si>
  <si>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山形県尾花沢市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</si>
  <si>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</si>
  <si>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</si>
  <si>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</si>
  <si>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</si>
  <si>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</si>
  <si>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</si>
  <si>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</si>
  <si>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</si>
  <si>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</si>
  <si>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</si>
  <si>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</si>
  <si>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</si>
  <si>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</si>
  <si>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</si>
  <si>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</si>
  <si>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</si>
  <si>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</si>
  <si>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</si>
  <si>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</si>
  <si>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</si>
  <si>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</si>
  <si>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</si>
  <si>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</si>
  <si>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</si>
  <si>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</si>
  <si>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</si>
  <si>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</si>
  <si>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</si>
  <si>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</si>
  <si>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</si>
  <si>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</si>
  <si>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</si>
  <si>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</si>
  <si>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</si>
  <si>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</si>
  <si>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</si>
  <si>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</si>
  <si>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</si>
  <si>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</si>
  <si>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</si>
  <si>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</si>
  <si>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</si>
  <si>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</si>
  <si>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</si>
  <si>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</si>
  <si>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</si>
  <si>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</si>
  <si>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</si>
  <si>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</si>
  <si>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</si>
  <si>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</si>
  <si>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</si>
  <si>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</si>
  <si>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</si>
  <si>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</si>
  <si>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</si>
  <si>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</si>
  <si>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</si>
  <si>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</si>
  <si>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</si>
  <si>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</si>
  <si>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</si>
  <si>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</si>
  <si>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</si>
  <si>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</si>
  <si>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</si>
  <si>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</si>
  <si>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</si>
  <si>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</si>
  <si>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</si>
  <si>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</si>
  <si>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</si>
  <si>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</si>
  <si>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</si>
  <si>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</si>
  <si>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</si>
  <si>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</si>
  <si>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</si>
  <si>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</si>
  <si>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</si>
  <si>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</si>
  <si>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</si>
  <si>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</si>
  <si>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</si>
  <si>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</si>
  <si>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</si>
  <si>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</si>
  <si>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</si>
  <si>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</si>
  <si>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</si>
  <si>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</si>
  <si>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</si>
  <si>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</si>
  <si>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</si>
  <si>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</si>
  <si>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</si>
  <si>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</si>
  <si>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</si>
  <si>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</si>
  <si>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</si>
  <si>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</si>
  <si>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</si>
  <si>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</si>
  <si>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</si>
  <si>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</si>
  <si>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</si>
  <si>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</si>
  <si>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</si>
  <si>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</si>
  <si>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</si>
  <si>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</si>
  <si>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</si>
  <si>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</si>
  <si>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</si>
  <si>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</si>
  <si>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</si>
  <si>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</si>
  <si>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</si>
  <si>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</si>
  <si>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</si>
  <si>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</si>
  <si>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</si>
  <si>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</si>
  <si>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</si>
  <si>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</si>
  <si>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</si>
  <si>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</si>
  <si>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</si>
  <si>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</si>
  <si>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</si>
  <si>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</si>
  <si>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</si>
  <si>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</si>
  <si>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</si>
  <si>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</si>
  <si>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</si>
  <si>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</si>
  <si>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</si>
  <si>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</si>
  <si>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</si>
  <si>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</si>
  <si>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</si>
  <si>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</si>
  <si>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</si>
  <si>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</si>
  <si>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</si>
  <si>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</si>
  <si>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</si>
  <si>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</si>
  <si>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</si>
  <si>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</si>
  <si>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</si>
  <si>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</si>
  <si>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山形県尾花沢市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</si>
  <si>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</si>
  <si>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</si>
  <si>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</si>
  <si>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</si>
  <si>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</si>
  <si>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</si>
  <si>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</si>
  <si>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</si>
  <si>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</si>
  <si>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</si>
  <si>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</si>
  <si>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</si>
  <si>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</si>
  <si>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</si>
  <si>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</si>
  <si>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</si>
  <si>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</si>
  <si>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</si>
  <si>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</si>
  <si>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</si>
  <si>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国営村山北部土地改良事業特別会計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</si>
  <si>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</si>
  <si>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</si>
  <si>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</si>
  <si>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</si>
  <si>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</si>
  <si>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</si>
  <si>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</si>
  <si>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</si>
  <si>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</si>
  <si>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</si>
  <si>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</si>
  <si>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</si>
  <si>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</si>
  <si>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</si>
  <si>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</si>
  <si>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</si>
  <si>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農業集落排水事業特別会計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</si>
  <si>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</si>
  <si>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</si>
  <si>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</si>
  <si>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</si>
  <si>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</si>
  <si>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</si>
  <si>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</si>
  <si>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</si>
  <si>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</si>
  <si>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</si>
  <si>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</si>
  <si>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</si>
  <si>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</si>
  <si>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</si>
  <si>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</si>
  <si>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</si>
  <si>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</si>
  <si>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</si>
  <si>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</si>
  <si>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</si>
  <si>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</si>
  <si>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</si>
  <si>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</si>
  <si>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</si>
  <si>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</si>
  <si>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</si>
  <si>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</si>
  <si>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</si>
  <si>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</si>
  <si>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</si>
  <si>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</si>
  <si>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</si>
  <si>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</si>
  <si>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</si>
  <si>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</si>
  <si>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</si>
  <si>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</si>
  <si>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</si>
  <si>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</si>
  <si>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</si>
  <si>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</si>
  <si>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</si>
  <si>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</si>
  <si>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</si>
  <si>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</si>
  <si>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</si>
  <si>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</si>
  <si>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</si>
  <si>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</si>
  <si>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</si>
  <si>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</si>
  <si>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</si>
  <si>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</si>
  <si>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</si>
  <si>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</si>
  <si>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</si>
  <si>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</si>
  <si>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</si>
  <si>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</si>
  <si>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</si>
  <si>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</si>
  <si>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</si>
  <si>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</si>
  <si>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</si>
  <si>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</si>
  <si>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</si>
  <si>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</si>
  <si>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</si>
  <si>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</si>
  <si>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</si>
  <si>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</si>
  <si>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</si>
  <si>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</si>
  <si>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</si>
  <si>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</si>
  <si>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</si>
  <si>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</si>
  <si>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</si>
  <si>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</si>
  <si>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</si>
  <si>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</si>
  <si>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</si>
  <si>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</si>
  <si>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</si>
  <si>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</si>
  <si>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</si>
  <si>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</si>
  <si>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</si>
  <si>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</si>
  <si>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</si>
  <si>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</si>
  <si>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</si>
  <si>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</si>
  <si>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</si>
  <si>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</si>
  <si>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</si>
  <si>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</si>
  <si>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</si>
  <si>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</si>
  <si>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</si>
  <si>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</si>
  <si>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</si>
  <si>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</si>
  <si>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</si>
  <si>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</si>
  <si>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</si>
  <si>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</si>
  <si>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</si>
  <si>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</si>
  <si>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</si>
  <si>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</si>
  <si>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</si>
  <si>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</si>
  <si>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</si>
  <si>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</si>
  <si>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</si>
  <si>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</si>
  <si>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</si>
  <si>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</si>
  <si>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</si>
  <si>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</si>
  <si>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</si>
  <si>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</si>
  <si>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</si>
  <si>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</si>
  <si>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</si>
  <si>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</si>
  <si>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</si>
  <si>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</si>
  <si>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</si>
  <si>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</si>
  <si>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</si>
  <si>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</si>
  <si>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</si>
  <si>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</si>
  <si>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</si>
  <si>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</si>
  <si>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</si>
  <si>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</si>
  <si>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</si>
  <si>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</si>
  <si>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</si>
  <si>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</si>
  <si>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</si>
  <si>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0.84</t>
  </si>
  <si>
    <t>▲ 1.88</t>
  </si>
  <si>
    <t>一般会計</t>
  </si>
  <si>
    <t>国民健康保険特別会計</t>
  </si>
  <si>
    <t>介護保険特別会計</t>
  </si>
  <si>
    <t>簡易水道特別会計</t>
  </si>
  <si>
    <t>後期高齢者医療保険特別会計</t>
  </si>
  <si>
    <t>農業集落排水事業特別会計</t>
  </si>
  <si>
    <t>国営村山北部土地改良事業特別会計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</si>
  <si>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</si>
  <si>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</si>
  <si>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</si>
  <si>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</si>
  <si>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</si>
  <si>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</si>
  <si>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</si>
  <si>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</si>
  <si>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「雪とスイカと花笠のまち」ふるさと尾花沢応援基金</t>
    <phoneticPr fontId="5"/>
  </si>
  <si>
    <t>公共施設整備等基金</t>
    <phoneticPr fontId="5"/>
  </si>
  <si>
    <t>スポ－ツ振興基金</t>
    <phoneticPr fontId="5"/>
  </si>
  <si>
    <t>地域福祉基金</t>
    <phoneticPr fontId="5"/>
  </si>
  <si>
    <t>庁舎建設基金</t>
    <phoneticPr fontId="2"/>
  </si>
  <si>
    <t>尾花沢市大石田町環境衛生事業組合（普通会計分）</t>
    <rPh sb="0" eb="3">
      <t>オバナザワ</t>
    </rPh>
    <rPh sb="3" eb="4">
      <t>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22"/>
  </si>
  <si>
    <t>尾花沢市大石田町環境衛生事業組合（水道事業会計）</t>
    <rPh sb="0" eb="3">
      <t>オバナザワ</t>
    </rPh>
    <rPh sb="3" eb="4">
      <t>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phoneticPr fontId="22"/>
  </si>
  <si>
    <t>尾花沢市大石田町環境衛生事業組合（公共下水道事業特別会計）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phoneticPr fontId="22"/>
  </si>
  <si>
    <t>尾花沢市大石田町環境衛生事業組合（特定環境保全公共下水道事業特別会計）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トクテイ</t>
    </rPh>
    <rPh sb="19" eb="21">
      <t>カンキョウ</t>
    </rPh>
    <rPh sb="21" eb="23">
      <t>ホゼン</t>
    </rPh>
    <rPh sb="23" eb="25">
      <t>コウキョウ</t>
    </rPh>
    <rPh sb="25" eb="28">
      <t>ゲスイドウ</t>
    </rPh>
    <rPh sb="28" eb="30">
      <t>ジギョウ</t>
    </rPh>
    <rPh sb="30" eb="32">
      <t>トクベツ</t>
    </rPh>
    <rPh sb="32" eb="34">
      <t>カイケイ</t>
    </rPh>
    <phoneticPr fontId="22"/>
  </si>
  <si>
    <t>北村山広域行政事務組合</t>
  </si>
  <si>
    <t>山形県市町村職員退職手当組合</t>
  </si>
  <si>
    <t>山形県消防補償等組合</t>
  </si>
  <si>
    <t>山形県自治会館管理組合</t>
  </si>
  <si>
    <t>山形県後期高齢者医療広域連合（普通会計分）</t>
  </si>
  <si>
    <t>山形県後期高齢者医療広域連合（事業会計分）</t>
  </si>
  <si>
    <t>北村山公立病院組合</t>
  </si>
  <si>
    <t>法適用事業</t>
  </si>
  <si>
    <t>法非適用事業</t>
    <rPh sb="0" eb="1">
      <t>ホウ</t>
    </rPh>
    <rPh sb="1" eb="2">
      <t>ヒ</t>
    </rPh>
    <rPh sb="2" eb="4">
      <t>テキヨウ</t>
    </rPh>
    <rPh sb="4" eb="6">
      <t>ジギョウ</t>
    </rPh>
    <phoneticPr fontId="2"/>
  </si>
  <si>
    <t>尾花沢農産加工</t>
    <rPh sb="0" eb="3">
      <t>オバナザワ</t>
    </rPh>
    <rPh sb="3" eb="5">
      <t>ノウサン</t>
    </rPh>
    <rPh sb="5" eb="7">
      <t>カコウ</t>
    </rPh>
    <phoneticPr fontId="22"/>
  </si>
  <si>
    <t>尾花沢市ふるさと振興公社</t>
    <rPh sb="0" eb="4">
      <t>オバナザワシ</t>
    </rPh>
    <rPh sb="8" eb="10">
      <t>シンコウ</t>
    </rPh>
    <rPh sb="10" eb="12">
      <t>コウシャ</t>
    </rPh>
    <phoneticPr fontId="22"/>
  </si>
  <si>
    <t>尾花沢市土地開発公社</t>
    <rPh sb="0" eb="4">
      <t>オバナザワシ</t>
    </rPh>
    <rPh sb="4" eb="6">
      <t>トチ</t>
    </rPh>
    <rPh sb="6" eb="8">
      <t>カイハツ</t>
    </rPh>
    <rPh sb="8" eb="10">
      <t>コウシャ</t>
    </rPh>
    <phoneticPr fontId="2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</si>
  <si>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</si>
  <si>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</si>
  <si>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</si>
  <si>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</si>
  <si>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</si>
  <si>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</si>
  <si>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</si>
  <si>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</si>
  <si>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</si>
  <si>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</si>
  <si>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</si>
  <si>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</si>
  <si>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新鶴子ダムの償還が平成27年度まで続き実質公債費比率を大きく押し上げる要因となっていたが、償還終了後は影響が無くなるH30年度まで下がり続け、新庁舎建設事業の償還が開始される令和2年度から上昇する見込みである。また、将来負担比率は平成27年度に防災行政無線や高機能消防指令センターの整備、平成29・30年度に新庁舎建設事業が行われた影響により平成29年度決算で類似団体より45.4ポイント、平成30年度決算では64.8ポイント高い数値となっている。令和元年度決算でも類似団体と比較し64.6ポイント高い数値となっているが、令和2年度から新庁舎建設事業の償還が開始され指標は下降していく見込みである。</t>
    <rPh sb="225" eb="227">
      <t>レイワ</t>
    </rPh>
    <rPh sb="227" eb="229">
      <t>ガンネン</t>
    </rPh>
    <rPh sb="229" eb="230">
      <t>ド</t>
    </rPh>
    <rPh sb="230" eb="232">
      <t>ケッサン</t>
    </rPh>
    <rPh sb="234" eb="236">
      <t>ルイジ</t>
    </rPh>
    <rPh sb="236" eb="238">
      <t>ダンタイ</t>
    </rPh>
    <rPh sb="239" eb="241">
      <t>ヒカク</t>
    </rPh>
    <rPh sb="250" eb="251">
      <t>タカ</t>
    </rPh>
    <rPh sb="252" eb="254">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</si>
</sst>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3BAC763-3730-4B26-A473-74A992209A5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CAD8-4B48-91F0-F57B03F097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104218</c:v>
                </c:pt>
                <c:pt idx="1">
                  <c:v>65513</c:v>
                </c:pt>
                <c:pt idx="2">
                  <c:v>161634</c:v>
                </c:pt>
                <c:pt idx="3">
                  <c:v>161484</c:v>
                </c:pt>
                <c:pt idx="4">
                  <c:v>113506</c:v>
                </c:pt>
              </c:numCache>
            </c:numRef>
          </c:val>
          <c:smooth val="0"/>
          <c:extLst>
            <c:ext xmlns:c16="http://schemas.microsoft.com/office/drawing/2014/chart" uri="{C3380CC4-5D6E-409C-BE32-E72D297353CC}">
              <c16:uniqueId val="{00000001-CAD8-4B48-91F0-F57B03F097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10.61</c:v>
                </c:pt>
                <c:pt idx="1">
                  <c:v>11.2</c:v>
                </c:pt>
                <c:pt idx="2">
                  <c:v>10.67</c:v>
                </c:pt>
                <c:pt idx="3">
                  <c:v>11.99</c:v>
                </c:pt>
                <c:pt idx="4">
                  <c:v>11.92</c:v>
                </c:pt>
              </c:numCache>
            </c:numRef>
          </c:val>
          <c:extLst>
            <c:ext xmlns:c16="http://schemas.microsoft.com/office/drawing/2014/chart" uri="{C3380CC4-5D6E-409C-BE32-E72D297353CC}">
              <c16:uniqueId val="{00000000-AEF8-46FB-9428-139C108F72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12.81</c:v>
                </c:pt>
                <c:pt idx="1">
                  <c:v>15.22</c:v>
                </c:pt>
                <c:pt idx="2">
                  <c:v>15.58</c:v>
                </c:pt>
                <c:pt idx="3">
                  <c:v>12.96</c:v>
                </c:pt>
                <c:pt idx="4">
                  <c:v>13.94</c:v>
                </c:pt>
              </c:numCache>
            </c:numRef>
          </c:val>
          <c:extLst>
            <c:ext xmlns:c16="http://schemas.microsoft.com/office/drawing/2014/chart" uri="{C3380CC4-5D6E-409C-BE32-E72D297353CC}">
              <c16:uniqueId val="{00000001-AEF8-46FB-9428-139C108F72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c:v>
                </c:pt>
                <c:pt idx="1">
                  <c:v>2.48</c:v>
                </c:pt>
                <c:pt idx="2">
                  <c:v>-0.84</c:v>
                </c:pt>
                <c:pt idx="3">
                  <c:v>-1.88</c:v>
                </c:pt>
                <c:pt idx="4">
                  <c:v>0.78</c:v>
                </c:pt>
              </c:numCache>
            </c:numRef>
          </c:val>
          <c:smooth val="0"/>
          <c:extLst>
            <c:ext xmlns:c16="http://schemas.microsoft.com/office/drawing/2014/chart" uri="{C3380CC4-5D6E-409C-BE32-E72D297353CC}">
              <c16:uniqueId val="{00000002-AEF8-46FB-9428-139C108F72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88-4E17-8586-A565D04A8A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88-4E17-8586-A565D04A8A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88-4E17-8586-A565D04A8AEF}"/>
            </c:ext>
          </c:extLst>
        </c:ser>
        <c:ser>
          <c:idx val="3"/>
          <c:order val="3"/>
          <c:tx>
            <c:strRef>
              <c:f>データシート!$A$30</c:f>
              <c:strCache>
                <c:ptCount val="1"/>
                <c:pt idx="0">
                  <c:v>国営村山北部土地改良事業特別会計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88-4E17-8586-A565D04A8AE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0.04</c:v>
                </c:pt>
                <c:pt idx="6">
                  <c:v>#N/A</c:v>
                </c:pt>
                <c:pt idx="7">
                  <c:v>0.04</c:v>
                </c:pt>
                <c:pt idx="8">
                  <c:v>#N/A</c:v>
                </c:pt>
                <c:pt idx="9">
                  <c:v>0.08</c:v>
                </c:pt>
              </c:numCache>
            </c:numRef>
          </c:val>
          <c:extLst>
            <c:ext xmlns:c16="http://schemas.microsoft.com/office/drawing/2014/chart" uri="{C3380CC4-5D6E-409C-BE32-E72D297353CC}">
              <c16:uniqueId val="{00000004-E188-4E17-8586-A565D04A8AEF}"/>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0.08</c:v>
                </c:pt>
                <c:pt idx="4">
                  <c:v>#N/A</c:v>
                </c:pt>
                <c:pt idx="5">
                  <c:v>0.08</c:v>
                </c:pt>
                <c:pt idx="6">
                  <c:v>#N/A</c:v>
                </c:pt>
                <c:pt idx="7">
                  <c:v>0.12</c:v>
                </c:pt>
                <c:pt idx="8">
                  <c:v>#N/A</c:v>
                </c:pt>
                <c:pt idx="9">
                  <c:v>0.13</c:v>
                </c:pt>
              </c:numCache>
            </c:numRef>
          </c:val>
          <c:extLst>
            <c:ext xmlns:c16="http://schemas.microsoft.com/office/drawing/2014/chart" uri="{C3380CC4-5D6E-409C-BE32-E72D297353CC}">
              <c16:uniqueId val="{00000005-E188-4E17-8586-A565D04A8AEF}"/>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0.21</c:v>
                </c:pt>
                <c:pt idx="4">
                  <c:v>#N/A</c:v>
                </c:pt>
                <c:pt idx="5">
                  <c:v>0.24</c:v>
                </c:pt>
                <c:pt idx="6">
                  <c:v>#N/A</c:v>
                </c:pt>
                <c:pt idx="7">
                  <c:v>0.18</c:v>
                </c:pt>
                <c:pt idx="8">
                  <c:v>#N/A</c:v>
                </c:pt>
                <c:pt idx="9">
                  <c:v>0.28999999999999998</c:v>
                </c:pt>
              </c:numCache>
            </c:numRef>
          </c:val>
          <c:extLst>
            <c:ext xmlns:c16="http://schemas.microsoft.com/office/drawing/2014/chart" uri="{C3380CC4-5D6E-409C-BE32-E72D297353CC}">
              <c16:uniqueId val="{00000006-E188-4E17-8586-A565D04A8AE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0.27</c:v>
                </c:pt>
                <c:pt idx="2">
                  <c:v>#N/A</c:v>
                </c:pt>
                <c:pt idx="3">
                  <c:v>0.39</c:v>
                </c:pt>
                <c:pt idx="4">
                  <c:v>#N/A</c:v>
                </c:pt>
                <c:pt idx="5">
                  <c:v>0.61</c:v>
                </c:pt>
                <c:pt idx="6">
                  <c:v>#N/A</c:v>
                </c:pt>
                <c:pt idx="7">
                  <c:v>0.72</c:v>
                </c:pt>
                <c:pt idx="8">
                  <c:v>#N/A</c:v>
                </c:pt>
                <c:pt idx="9">
                  <c:v>0.56999999999999995</c:v>
                </c:pt>
              </c:numCache>
            </c:numRef>
          </c:val>
          <c:extLst>
            <c:ext xmlns:c16="http://schemas.microsoft.com/office/drawing/2014/chart" uri="{C3380CC4-5D6E-409C-BE32-E72D297353CC}">
              <c16:uniqueId val="{00000007-E188-4E17-8586-A565D04A8AE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1.83</c:v>
                </c:pt>
                <c:pt idx="2">
                  <c:v>#N/A</c:v>
                </c:pt>
                <c:pt idx="3">
                  <c:v>2.86</c:v>
                </c:pt>
                <c:pt idx="4">
                  <c:v>#N/A</c:v>
                </c:pt>
                <c:pt idx="5">
                  <c:v>3.37</c:v>
                </c:pt>
                <c:pt idx="6">
                  <c:v>#N/A</c:v>
                </c:pt>
                <c:pt idx="7">
                  <c:v>3.62</c:v>
                </c:pt>
                <c:pt idx="8">
                  <c:v>#N/A</c:v>
                </c:pt>
                <c:pt idx="9">
                  <c:v>4.46</c:v>
                </c:pt>
              </c:numCache>
            </c:numRef>
          </c:val>
          <c:extLst>
            <c:ext xmlns:c16="http://schemas.microsoft.com/office/drawing/2014/chart" uri="{C3380CC4-5D6E-409C-BE32-E72D297353CC}">
              <c16:uniqueId val="{00000008-E188-4E17-8586-A565D04A8A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10.59</c:v>
                </c:pt>
                <c:pt idx="2">
                  <c:v>#N/A</c:v>
                </c:pt>
                <c:pt idx="3">
                  <c:v>11.2</c:v>
                </c:pt>
                <c:pt idx="4">
                  <c:v>#N/A</c:v>
                </c:pt>
                <c:pt idx="5">
                  <c:v>10.66</c:v>
                </c:pt>
                <c:pt idx="6">
                  <c:v>#N/A</c:v>
                </c:pt>
                <c:pt idx="7">
                  <c:v>11.98</c:v>
                </c:pt>
                <c:pt idx="8">
                  <c:v>#N/A</c:v>
                </c:pt>
                <c:pt idx="9">
                  <c:v>11.91</c:v>
                </c:pt>
              </c:numCache>
            </c:numRef>
          </c:val>
          <c:extLst>
            <c:ext xmlns:c16="http://schemas.microsoft.com/office/drawing/2014/chart" uri="{C3380CC4-5D6E-409C-BE32-E72D297353CC}">
              <c16:uniqueId val="{00000009-E188-4E17-8586-A565D04A8A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1350</c:v>
                </c:pt>
                <c:pt idx="5">
                  <c:v>1312</c:v>
                </c:pt>
                <c:pt idx="8">
                  <c:v>1194</c:v>
                </c:pt>
                <c:pt idx="11">
                  <c:v>1123</c:v>
                </c:pt>
                <c:pt idx="14">
                  <c:v>1102</c:v>
                </c:pt>
              </c:numCache>
            </c:numRef>
          </c:val>
          <c:extLst>
            <c:ext xmlns:c16="http://schemas.microsoft.com/office/drawing/2014/chart" uri="{C3380CC4-5D6E-409C-BE32-E72D297353CC}">
              <c16:uniqueId val="{00000000-F919-4ADA-BE4C-CCC4FDAD08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19-4ADA-BE4C-CCC4FDAD08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254</c:v>
                </c:pt>
                <c:pt idx="3">
                  <c:v>1</c:v>
                </c:pt>
                <c:pt idx="6">
                  <c:v>1</c:v>
                </c:pt>
                <c:pt idx="9">
                  <c:v>0</c:v>
                </c:pt>
                <c:pt idx="12">
                  <c:v>0</c:v>
                </c:pt>
              </c:numCache>
            </c:numRef>
          </c:val>
          <c:extLst>
            <c:ext xmlns:c16="http://schemas.microsoft.com/office/drawing/2014/chart" uri="{C3380CC4-5D6E-409C-BE32-E72D297353CC}">
              <c16:uniqueId val="{00000002-F919-4ADA-BE4C-CCC4FDAD08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286</c:v>
                </c:pt>
                <c:pt idx="3">
                  <c:v>267</c:v>
                </c:pt>
                <c:pt idx="6">
                  <c:v>229</c:v>
                </c:pt>
                <c:pt idx="9">
                  <c:v>188</c:v>
                </c:pt>
                <c:pt idx="12">
                  <c:v>225</c:v>
                </c:pt>
              </c:numCache>
            </c:numRef>
          </c:val>
          <c:extLst>
            <c:ext xmlns:c16="http://schemas.microsoft.com/office/drawing/2014/chart" uri="{C3380CC4-5D6E-409C-BE32-E72D297353CC}">
              <c16:uniqueId val="{00000003-F919-4ADA-BE4C-CCC4FDAD08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111</c:v>
                </c:pt>
                <c:pt idx="6">
                  <c:v>107</c:v>
                </c:pt>
                <c:pt idx="9">
                  <c:v>115</c:v>
                </c:pt>
                <c:pt idx="12">
                  <c:v>113</c:v>
                </c:pt>
              </c:numCache>
            </c:numRef>
          </c:val>
          <c:extLst>
            <c:ext xmlns:c16="http://schemas.microsoft.com/office/drawing/2014/chart" uri="{C3380CC4-5D6E-409C-BE32-E72D297353CC}">
              <c16:uniqueId val="{00000004-F919-4ADA-BE4C-CCC4FDAD08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19-4ADA-BE4C-CCC4FDAD08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19-4ADA-BE4C-CCC4FDAD08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1381</c:v>
                </c:pt>
                <c:pt idx="3">
                  <c:v>1344</c:v>
                </c:pt>
                <c:pt idx="6">
                  <c:v>1214</c:v>
                </c:pt>
                <c:pt idx="9">
                  <c:v>1185</c:v>
                </c:pt>
                <c:pt idx="12">
                  <c:v>1096</c:v>
                </c:pt>
              </c:numCache>
            </c:numRef>
          </c:val>
          <c:extLst>
            <c:ext xmlns:c16="http://schemas.microsoft.com/office/drawing/2014/chart" uri="{C3380CC4-5D6E-409C-BE32-E72D297353CC}">
              <c16:uniqueId val="{00000007-F919-4ADA-BE4C-CCC4FDAD08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667</c:v>
                </c:pt>
                <c:pt idx="2">
                  <c:v>#N/A</c:v>
                </c:pt>
                <c:pt idx="3">
                  <c:v>#N/A</c:v>
                </c:pt>
                <c:pt idx="4">
                  <c:v>411</c:v>
                </c:pt>
                <c:pt idx="5">
                  <c:v>#N/A</c:v>
                </c:pt>
                <c:pt idx="6">
                  <c:v>#N/A</c:v>
                </c:pt>
                <c:pt idx="7">
                  <c:v>357</c:v>
                </c:pt>
                <c:pt idx="8">
                  <c:v>#N/A</c:v>
                </c:pt>
                <c:pt idx="9">
                  <c:v>#N/A</c:v>
                </c:pt>
                <c:pt idx="10">
                  <c:v>365</c:v>
                </c:pt>
                <c:pt idx="11">
                  <c:v>#N/A</c:v>
                </c:pt>
                <c:pt idx="12">
                  <c:v>#N/A</c:v>
                </c:pt>
                <c:pt idx="13">
                  <c:v>332</c:v>
                </c:pt>
                <c:pt idx="14">
                  <c:v>#N/A</c:v>
                </c:pt>
              </c:numCache>
            </c:numRef>
          </c:val>
          <c:smooth val="0"/>
          <c:extLst>
            <c:ext xmlns:c16="http://schemas.microsoft.com/office/drawing/2014/chart" uri="{C3380CC4-5D6E-409C-BE32-E72D297353CC}">
              <c16:uniqueId val="{00000008-F919-4ADA-BE4C-CCC4FDAD08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12199</c:v>
                </c:pt>
                <c:pt idx="5">
                  <c:v>11942</c:v>
                </c:pt>
                <c:pt idx="8">
                  <c:v>12004</c:v>
                </c:pt>
                <c:pt idx="11">
                  <c:v>12423</c:v>
                </c:pt>
                <c:pt idx="14">
                  <c:v>12447</c:v>
                </c:pt>
              </c:numCache>
            </c:numRef>
          </c:val>
          <c:extLst>
            <c:ext xmlns:c16="http://schemas.microsoft.com/office/drawing/2014/chart" uri="{C3380CC4-5D6E-409C-BE32-E72D297353CC}">
              <c16:uniqueId val="{00000000-01F7-4874-8AB0-B717B1F1E2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911</c:v>
                </c:pt>
                <c:pt idx="5">
                  <c:v>1157</c:v>
                </c:pt>
                <c:pt idx="8">
                  <c:v>1217</c:v>
                </c:pt>
                <c:pt idx="11">
                  <c:v>1180</c:v>
                </c:pt>
                <c:pt idx="14">
                  <c:v>1299</c:v>
                </c:pt>
              </c:numCache>
            </c:numRef>
          </c:val>
          <c:extLst>
            <c:ext xmlns:c16="http://schemas.microsoft.com/office/drawing/2014/chart" uri="{C3380CC4-5D6E-409C-BE32-E72D297353CC}">
              <c16:uniqueId val="{00000001-01F7-4874-8AB0-B717B1F1E2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2849</c:v>
                </c:pt>
                <c:pt idx="5">
                  <c:v>3259</c:v>
                </c:pt>
                <c:pt idx="8">
                  <c:v>2938</c:v>
                </c:pt>
                <c:pt idx="11">
                  <c:v>2735</c:v>
                </c:pt>
                <c:pt idx="14">
                  <c:v>2659</c:v>
                </c:pt>
              </c:numCache>
            </c:numRef>
          </c:val>
          <c:extLst>
            <c:ext xmlns:c16="http://schemas.microsoft.com/office/drawing/2014/chart" uri="{C3380CC4-5D6E-409C-BE32-E72D297353CC}">
              <c16:uniqueId val="{00000002-01F7-4874-8AB0-B717B1F1E2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F7-4874-8AB0-B717B1F1E2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F7-4874-8AB0-B717B1F1E2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F7-4874-8AB0-B717B1F1E2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2095</c:v>
                </c:pt>
                <c:pt idx="3">
                  <c:v>1930</c:v>
                </c:pt>
                <c:pt idx="6">
                  <c:v>1868</c:v>
                </c:pt>
                <c:pt idx="9">
                  <c:v>1783</c:v>
                </c:pt>
                <c:pt idx="12">
                  <c:v>1744</c:v>
                </c:pt>
              </c:numCache>
            </c:numRef>
          </c:val>
          <c:extLst>
            <c:ext xmlns:c16="http://schemas.microsoft.com/office/drawing/2014/chart" uri="{C3380CC4-5D6E-409C-BE32-E72D297353CC}">
              <c16:uniqueId val="{00000006-01F7-4874-8AB0-B717B1F1E2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4123</c:v>
                </c:pt>
                <c:pt idx="3">
                  <c:v>4564</c:v>
                </c:pt>
                <c:pt idx="6">
                  <c:v>5013</c:v>
                </c:pt>
                <c:pt idx="9">
                  <c:v>4939</c:v>
                </c:pt>
                <c:pt idx="12">
                  <c:v>4803</c:v>
                </c:pt>
              </c:numCache>
            </c:numRef>
          </c:val>
          <c:extLst>
            <c:ext xmlns:c16="http://schemas.microsoft.com/office/drawing/2014/chart" uri="{C3380CC4-5D6E-409C-BE32-E72D297353CC}">
              <c16:uniqueId val="{00000007-01F7-4874-8AB0-B717B1F1E2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1265</c:v>
                </c:pt>
                <c:pt idx="3">
                  <c:v>1251</c:v>
                </c:pt>
                <c:pt idx="6">
                  <c:v>1256</c:v>
                </c:pt>
                <c:pt idx="9">
                  <c:v>1221</c:v>
                </c:pt>
                <c:pt idx="12">
                  <c:v>1168</c:v>
                </c:pt>
              </c:numCache>
            </c:numRef>
          </c:val>
          <c:extLst>
            <c:ext xmlns:c16="http://schemas.microsoft.com/office/drawing/2014/chart" uri="{C3380CC4-5D6E-409C-BE32-E72D297353CC}">
              <c16:uniqueId val="{00000008-01F7-4874-8AB0-B717B1F1E2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F7-4874-8AB0-B717B1F1E2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11075</c:v>
                </c:pt>
                <c:pt idx="3">
                  <c:v>11036</c:v>
                </c:pt>
                <c:pt idx="6">
                  <c:v>11453</c:v>
                </c:pt>
                <c:pt idx="9">
                  <c:v>12602</c:v>
                </c:pt>
                <c:pt idx="12">
                  <c:v>12850</c:v>
                </c:pt>
              </c:numCache>
            </c:numRef>
          </c:val>
          <c:extLst>
            <c:ext xmlns:c16="http://schemas.microsoft.com/office/drawing/2014/chart" uri="{C3380CC4-5D6E-409C-BE32-E72D297353CC}">
              <c16:uniqueId val="{0000000A-01F7-4874-8AB0-B717B1F1E2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2599</c:v>
                </c:pt>
                <c:pt idx="2">
                  <c:v>#N/A</c:v>
                </c:pt>
                <c:pt idx="3">
                  <c:v>#N/A</c:v>
                </c:pt>
                <c:pt idx="4">
                  <c:v>2423</c:v>
                </c:pt>
                <c:pt idx="5">
                  <c:v>#N/A</c:v>
                </c:pt>
                <c:pt idx="6">
                  <c:v>#N/A</c:v>
                </c:pt>
                <c:pt idx="7">
                  <c:v>3430</c:v>
                </c:pt>
                <c:pt idx="8">
                  <c:v>#N/A</c:v>
                </c:pt>
                <c:pt idx="9">
                  <c:v>#N/A</c:v>
                </c:pt>
                <c:pt idx="10">
                  <c:v>4207</c:v>
                </c:pt>
                <c:pt idx="11">
                  <c:v>#N/A</c:v>
                </c:pt>
                <c:pt idx="12">
                  <c:v>#N/A</c:v>
                </c:pt>
                <c:pt idx="13">
                  <c:v>4160</c:v>
                </c:pt>
                <c:pt idx="14">
                  <c:v>#N/A</c:v>
                </c:pt>
              </c:numCache>
            </c:numRef>
          </c:val>
          <c:smooth val="0"/>
          <c:extLst>
            <c:ext xmlns:c16="http://schemas.microsoft.com/office/drawing/2014/chart" uri="{C3380CC4-5D6E-409C-BE32-E72D297353CC}">
              <c16:uniqueId val="{0000000B-01F7-4874-8AB0-B717B1F1E2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1001</c:v>
                </c:pt>
                <c:pt idx="1">
                  <c:v>815</c:v>
                </c:pt>
                <c:pt idx="2">
                  <c:v>871</c:v>
                </c:pt>
              </c:numCache>
            </c:numRef>
          </c:val>
          <c:extLst>
            <c:ext xmlns:c16="http://schemas.microsoft.com/office/drawing/2014/chart" uri="{C3380CC4-5D6E-409C-BE32-E72D297353CC}">
              <c16:uniqueId val="{00000000-431E-47C0-A77A-E88D2F26E9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c:v>
                </c:pt>
                <c:pt idx="1">
                  <c:v>166</c:v>
                </c:pt>
                <c:pt idx="2">
                  <c:v>166</c:v>
                </c:pt>
              </c:numCache>
            </c:numRef>
          </c:val>
          <c:extLst>
            <c:ext xmlns:c16="http://schemas.microsoft.com/office/drawing/2014/chart" uri="{C3380CC4-5D6E-409C-BE32-E72D297353CC}">
              <c16:uniqueId val="{00000001-431E-47C0-A77A-E88D2F26E9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1505</c:v>
                </c:pt>
                <c:pt idx="1">
                  <c:v>1427</c:v>
                </c:pt>
                <c:pt idx="2">
                  <c:v>1296</c:v>
                </c:pt>
              </c:numCache>
            </c:numRef>
          </c:val>
          <c:extLst>
            <c:ext xmlns:c16="http://schemas.microsoft.com/office/drawing/2014/chart" uri="{C3380CC4-5D6E-409C-BE32-E72D297353CC}">
              <c16:uniqueId val="{00000002-431E-47C0-A77A-E88D2F26E9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{726F7D1E-B011-4878-8776-354C6CD4D29A}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F95-4AA5-A38D-6C5A039769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{E838B318-3218-4FC4-A5F2-337BC9765873}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95-4AA5-A38D-6C5A039769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{52B616C2-BE0B-4C64-A717-B66754960B95}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95-4AA5-A38D-6C5A039769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{81CDC0A5-87BE-47A2-8CA2-45E1F15F81F4}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95-4AA5-A38D-6C5A039769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{B49B6684-A248-42DD-B5C0-5E5D2FD39859}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95-4AA5-A38D-6C5A039769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{8A8BBCAF-D1B8-49BE-9B43-8BBA1FD9706C}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F95-4AA5-A38D-6C5A039769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{1B834521-0371-499C-931C-49AF6F689A36}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F95-4AA5-A38D-6C5A039769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{9F757864-3B28-40D7-BEEF-EE62EF56C555}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F95-4AA5-A38D-6C5A039769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{0BFB3E6F-08FC-4A5A-9C91-2F4BA6B6815E}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F95-4AA5-A38D-6C5A039769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95-4AA5-A38D-6C5A039769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{475D8EA7-0C5F-4F4C-9B1E-A3ED49FA4CB4}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F95-4AA5-A38D-6C5A039769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{DF7E510C-6CEA-453B-A934-56217C08027E}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95-4AA5-A38D-6C5A039769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{11D66FA5-4C8E-44E1-A488-AA7723B42741}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95-4AA5-A38D-6C5A039769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{912AEC6D-EAE0-4434-8736-DD3AA2DA47C2}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95-4AA5-A38D-6C5A039769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{14BED496-BF83-427A-93B2-9F5931CC6F12}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95-4AA5-A38D-6C5A039769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{C70DA6C6-9E55-416B-AC18-C4E4B279B75E}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F95-4AA5-A38D-6C5A039769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{86414D04-7D87-4D34-B331-11C6C7CCEDFC}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F95-4AA5-A38D-6C5A039769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{D257D70C-C4B6-4651-AAA6-DCB6789DBD00}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F95-4AA5-A38D-6C5A039769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{28ED2CC6-15F9-42F3-A887-49F8834DE39E}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F95-4AA5-A38D-6C5A039769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4F95-4AA5-A38D-6C5A0397696C}"/>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{3D956A09-9555-46B4-9B8A-0FF7A3D3D46B}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85D-4A5E-95D3-4F86E6BAEA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{A11ADDE5-42F4-4FEF-9317-50BEA35D7975}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5D-4A5E-95D3-4F86E6BAEA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{88898EAF-2821-4A79-A71D-D07160DC3313}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5D-4A5E-95D3-4F86E6BAEA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{04249A13-0E3A-41BE-9700-D053A5DC150C}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5D-4A5E-95D3-4F86E6BAEA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{03696B99-3C74-41EA-A0DB-C022245D0FF0}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5D-4A5E-95D3-4F86E6BAEAE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{E0DD1820-F37E-4FD0-8EE6-6D69A9AF7AD5}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85D-4A5E-95D3-4F86E6BAEAE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{6694CF9F-BA61-4503-99BC-BA185D27FBA6}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85D-4A5E-95D3-4F86E6BAEAE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{A7566096-F7E2-4D2B-AAF6-937714429303}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85D-4A5E-95D3-4F86E6BAEAE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{DA6126EF-9C24-459D-BF19-D6720016A514}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85D-4A5E-95D3-4F86E6BAEA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11</c:v>
                </c:pt>
                <c:pt idx="16">
                  <c:v>8.8000000000000007</c:v>
                </c:pt>
                <c:pt idx="24">
                  <c:v>7.1</c:v>
                </c:pt>
                <c:pt idx="32">
                  <c:v>6.6</c:v>
                </c:pt>
              </c:numCache>
            </c:numRef>
          </c:xVal>
          <c:yVal>
            <c:numRef>
              <c:f>公会計指標分析・財政指標組合せ分析表!$BP$73:$DC$73</c:f>
              <c:numCache>
                <c:formatCode>#,##0.0;"▲ "#,##0.0</c:formatCode>
                <c:ptCount val="40"/>
                <c:pt idx="0">
                  <c:v>47.4</c:v>
                </c:pt>
                <c:pt idx="8">
                  <c:v>45.1</c:v>
                </c:pt>
                <c:pt idx="16">
                  <c:v>64.400000000000006</c:v>
                </c:pt>
                <c:pt idx="24">
                  <c:v>80.2</c:v>
                </c:pt>
                <c:pt idx="32">
                  <c:v>79.5</c:v>
                </c:pt>
              </c:numCache>
            </c:numRef>
          </c:yVal>
          <c:smooth val="0"/>
          <c:extLst>
            <c:ext xmlns:c16="http://schemas.microsoft.com/office/drawing/2014/chart" uri="{C3380CC4-5D6E-409C-BE32-E72D297353CC}">
              <c16:uniqueId val="{00000009-C85D-4A5E-95D3-4F86E6BAEA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{5059E63D-29AC-455A-9848-1E4162670DD0}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85D-4A5E-95D3-4F86E6BAEA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{B910F7DD-3813-4700-9E45-29573453F24E}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5D-4A5E-95D3-4F86E6BAEA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{082550C9-E6A2-43A7-94DC-7CB307C593CD}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5D-4A5E-95D3-4F86E6BAEA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{AF4E6524-7AD5-4CF7-BC79-58295C308253}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5D-4A5E-95D3-4F86E6BAEA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{5F1DC67E-AB61-4EDA-847C-3C5D0A54FC20}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5D-4A5E-95D3-4F86E6BAEAEE}"/>
                </c:ext>
              </c:extLst>
            </c:dLbl>
            <c:dLbl>
              <c:idx val="8"/>
              <c:layout>
                <c:manualLayout>
                  <c:x val="-2.3341224878008503E-2"/>
                  <c:y val="-6.70474215138361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{8D7A8DD5-1FC4-4096-951C-281FF8EDABB8}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85D-4A5E-95D3-4F86E6BAEAEE}"/>
                </c:ext>
              </c:extLst>
            </c:dLbl>
            <c:dLbl>
              <c:idx val="16"/>
              <c:layout>
                <c:manualLayout>
                  <c:x val="-4.0054758360212828E-2"/>
                  <c:y val="-7.14425644921217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{DF1EA523-52B7-4C07-AE73-3EE73CE70458}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85D-4A5E-95D3-4F86E6BAEAEE}"/>
                </c:ext>
              </c:extLst>
            </c:dLbl>
            <c:dLbl>
              <c:idx val="24"/>
              <c:layout>
                <c:manualLayout>
                  <c:x val="-3.1697991619110633E-2"/>
                  <c:y val="-7.221744261792026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{01805337-B226-426C-BCAF-8D24186BE2C6}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85D-4A5E-95D3-4F86E6BAEAEE}"/>
                </c:ext>
              </c:extLst>
            </c:dLbl>
            <c:dLbl>
              <c:idx val="32"/>
              <c:layout>
                <c:manualLayout>
                  <c:x val="-3.1570342725075584E-2"/>
                  <c:y val="-3.895915972729769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{CBBB13B0-42E6-4AB5-8472-0224AF32ED4F}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85D-4A5E-95D3-4F86E6BAEA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C85D-4A5E-95D3-4F86E6BAEAEE}"/>
            </c:ext>
          </c:extLst>
        </c:ser>
        <c:dLbls>
          <c:showLegendKey val="0"/>
          <c:showVal val="1"/>
          <c:showCatName val="0"/>
          <c:showSerName val="0"/>
          <c:showPercent val="0"/>
          <c:showBubbleSize val="0"/>
        </c:dLbls>
        <c:axId val="84219776"/>
        <c:axId val="84234240"/>
      </c:scatterChart>
      <c:valAx>
        <c:axId val="84219776"/>
        <c:scaling>
          <c:orientation val="minMax"/>
          <c:max val="14.4"/>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実質公債費比率の分子の大半を占めている元利償還金については、H23年度を境に減少傾向となっており、</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年度は主に</a:t>
          </a:r>
          <a:r>
            <a:rPr lang="en-US" altLang="ja-JP" sz="1100" b="0" i="0" baseline="0">
              <a:solidFill>
                <a:schemeClr val="dk1"/>
              </a:solidFill>
              <a:effectLst/>
              <a:latin typeface="+mn-lt"/>
              <a:ea typeface="+mn-ea"/>
              <a:cs typeface="+mn-cs"/>
            </a:rPr>
            <a:t>H14</a:t>
          </a:r>
          <a:r>
            <a:rPr lang="ja-JP" altLang="ja-JP" sz="1100" b="0" i="0" baseline="0">
              <a:solidFill>
                <a:schemeClr val="dk1"/>
              </a:solidFill>
              <a:effectLst/>
              <a:latin typeface="+mn-lt"/>
              <a:ea typeface="+mn-ea"/>
              <a:cs typeface="+mn-cs"/>
            </a:rPr>
            <a:t>年度に行った道路改良事業や流雪溝整備などの事業が償還終了となったため約</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百万円の減となっている。また、債務負担行為に基づく支出額については新鶴子ダム償還金が</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年度で償還終了となっている。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なお、平成20年度決算で実質公債費比率が18％を超えたため、公債費負担適正化計画を策定し、当該計画に沿って高利な起債の繰上償還や投資的事業の厳選により起債発行額を抑制してきたことで、</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年度決算より起債許可団体から脱却した。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満期一括償還地方債の借入に係る積立てはない</a:t>
          </a:r>
          <a:r>
            <a:rPr kumimoji="1" lang="ja-JP" altLang="en-US"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将来負担比率の分子のうち大半を占めているのが、地方債現在高、組合等負担等見込額及び退職手当負担見込額である。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地方債現在高は事業の取捨選択などにより新規起債発行を抑制したため減少傾向となっていた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庁舎建設</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地方債現在高</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した。今後も</a:t>
          </a:r>
          <a:r>
            <a:rPr lang="ja-JP" altLang="ja-JP" sz="1100" b="0" i="0" baseline="0">
              <a:solidFill>
                <a:schemeClr val="dk1"/>
              </a:solidFill>
              <a:effectLst/>
              <a:latin typeface="+mn-lt"/>
              <a:ea typeface="+mn-ea"/>
              <a:cs typeface="+mn-cs"/>
            </a:rPr>
            <a:t>財政計画に沿って</a:t>
          </a:r>
          <a:r>
            <a:rPr lang="ja-JP" altLang="en-US" sz="1100" b="0" i="0" baseline="0">
              <a:solidFill>
                <a:schemeClr val="dk1"/>
              </a:solidFill>
              <a:effectLst/>
              <a:latin typeface="+mn-lt"/>
              <a:ea typeface="+mn-ea"/>
              <a:cs typeface="+mn-cs"/>
            </a:rPr>
            <a:t>地方債残高が</a:t>
          </a:r>
          <a:r>
            <a:rPr lang="ja-JP" altLang="ja-JP" sz="1100" b="0" i="0" baseline="0">
              <a:solidFill>
                <a:schemeClr val="dk1"/>
              </a:solidFill>
              <a:effectLst/>
              <a:latin typeface="+mn-lt"/>
              <a:ea typeface="+mn-ea"/>
              <a:cs typeface="+mn-cs"/>
            </a:rPr>
            <a:t>極端</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しない</a:t>
          </a:r>
          <a:r>
            <a:rPr lang="ja-JP" altLang="ja-JP" sz="1100" b="0" i="0" baseline="0">
              <a:solidFill>
                <a:schemeClr val="dk1"/>
              </a:solidFill>
              <a:effectLst/>
              <a:latin typeface="+mn-lt"/>
              <a:ea typeface="+mn-ea"/>
              <a:cs typeface="+mn-cs"/>
            </a:rPr>
            <a:t>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山形県尾花沢市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増要因として、財政的な負担となっている空き公共施設の解体費用のため「公共施設整備等基金」の積立を行い計画的な解体を行って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。減要因として、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より新庁舎建設事業に充当するため「庁舎建設基金」から繰り入れを行って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の災害対応のため「財政調整基金」は減少するが、年度間の財源調整機能や災害対応などのため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億円前後を維持していく方針です。「減債基金」は大型事業の償還が集中する令和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年度以降に繰り入れを予定しております。「公共施設整備等基金」については、さらに積立を行い、計画的な空き公共施設の解体に対応する方針です。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新庁舎建設工事が完了する令和元年度まで繰り入れを行い、「ふるさと尾花沢応援基金」については、寄付者の意向を合わせ尾花沢市のため活用させて頂いております。「公共施設整備等基金」については、当市の喫緊の課題である利活用できない公共施設の解体に向け積立を行い、計画的な解体を行ってまいります。「スポ－ツ振興基金」については、当市のスポーツ振興のため毎年定額の繰り入れを行い、活用してまいります。「地域福祉基金」については、遊具の購入や高齢者福祉施設の設備整備など当市の福祉に関する事業に活用を見込んでお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主な減要因として、平成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年度から開始されている新庁舎建設工事に令和元年度は「新庁舎建設基金」から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百万円の繰り入れを行ったこと、増要因としては利活用できない廃公共施設の解体費用のため「公共施設整備等基金」へ積立を行っており、その増減を相殺し特定目的基金総額は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重点的に「公共施設整備等基金」の積み増しを行い、耐震性能などで利活用不可能な公共施設の解体、学校施設及び保育園の建設事業に対応する予定である。また、「庁舎建設基金」については、事業完了したことから基金残高を「公共施設整備等基金」に積み替え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地方財政法に規定されている剰余金の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を積み立て、通常、当初予算及び除排雪経費などに繰り入れを行っているが、必要に応じて災害対応や財源不足などに対し繰り入れを行っている。平成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年度は災害が少なかった事により基金残高は増加したが、平成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年度は記録的な豪雪や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の豪雨災害、一般財源の減少に対応するため基金残高は減少した。令和元年は少雪のため繰り入れが少なく基金残高は増加した。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年度から新庁舎建設の償還の影響で公債費が上昇し、一時的に残高の減少も想定されるが、当市の適正残高と考える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億円前後を維持する方針である。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新庁舎建設事業の影響により、令和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年度に市債償還額はピークを迎える予定であり、それに備えるため計画的に積立を行ってきたが、令和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年度以降は新庁舎建設に関する償還に対し繰入を開始し減少する見込みである。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752224F-86A3-4497-A2E0-1A63B8FB91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973A6F6-4BAF-4676-B24E-CEF6A6D78F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DFCB9C0-738B-451E-85A0-391FE8B4BC4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6F92313-613F-4164-91C5-68896143413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89F3042-2195-4AAC-8A8A-59945D1144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5D328CE-62A4-4C99-BE61-60FE7CA90CE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EA221EF-05A5-4AA6-B838-A1565F7CBFB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3ED9D56-A152-4E83-995C-1538AA31BED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B42BA14-0B18-4906-96E8-66382058E4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D3A4674-BA40-4695-A8FA-92A7DE62C1D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E6FB60C-A640-40C9-8B11-5B1456F8A92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F001399-E0A1-413D-B85D-4E005FFBF8F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C32100B-E880-4AA0-860B-64B0C8DE21D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D74E2D4-8235-4FAC-AAAD-4CCFEDE9A12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87D388B-0A62-4C70-A1CB-C7D88EDBF6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EF8B763-CB76-442B-95CB-5BC66EF8BD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C3B3D21-0590-4781-B890-E3B7D00D315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2EFA6B7-4665-42E9-8A32-BEC2A5AF969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C8D7CD3-72CB-4766-B8FE-5A64830FBB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B229250-AC2C-458D-992B-7F06EA4290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492F5C5-161E-4233-9A65-0176C9B4544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F2B4760-7859-448D-AF08-FA787B817B3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F8720E7-63B4-44A8-ADE5-CAFF591D7D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58A2654-7A7B-4AEA-B129-95ED6702850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8695A74-B5A6-4123-93CD-D5FCC3537CA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61623D3-7102-44CF-8B84-492DBE2A9CC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77BD2B9-3146-47FD-B5B1-58C373E789A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DB7A78A-19B8-41D7-B2C5-94BDC50B1E5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D1E8244-6145-4C63-9CC4-030A4847810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529A972-252F-4408-BF36-69028A39CB7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8E44692-C98A-4AFB-8BDF-4F891A57C31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B218849-4A3C-40BB-92C5-EACBA2A8133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51B4CB7-CA5A-4E3F-99C6-08A636592BF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1BB1724-10FB-4EEA-B254-855F1768C7D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866D187-EE0B-450B-A8D5-8BF4E5F013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48F4286-391F-40D0-A8DF-8E366B03B76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C7CAC8B3-A6A5-4353-B230-211DD4BFCA6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6760A46-34A1-4709-B6C5-D23001B839A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0C1C329-2170-46DC-8F73-F3D21863E26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93B7CD9-A0AE-4D6C-B6B2-F8A82A9E341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B5B4EA9-955F-4DD4-8D7C-848ACA2C59A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44859FA-6039-480E-BB5D-2A8D7C4C16A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396FB4D-0D8A-4B67-B1A6-42434E9FD72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F7C60B1-DA91-4795-A35A-9D47276D579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F072498-E533-48B7-A045-AB921FED3BC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4BB7F0C-13D5-45F4-B5EB-C70A1A2F9E4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E0EC034-898F-4596-9378-04B0FEABF07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38A29293-C5DB-42E0-95CE-C7DC572118B6}"/>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1DDF1BF7-06C2-429D-A652-0984622519E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8A4CD297-DB67-4279-B138-5B89F490AD2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497861AA-32FA-49D1-8057-3C74C9CE96E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5D01FEE3-7B72-4FEF-BD93-19D13841D95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31E1120A-4F4C-4DE8-A683-0E43A8E6CC1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D9312D5E-6190-4DD4-9ED3-097DE405A30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82E6C9B3-BCDB-4DD0-9B19-623D31FCB20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7CEA826F-8AC5-4FF6-B544-220D53CFF18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7AFCDCB6-B250-44D4-B00E-5B2FB14A306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A186CC6D-A020-4C1D-A954-510E5D19442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7C3D1583-8268-427A-B2D5-722935164B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062CC565-D0B5-46C4-B965-34C0BE4FE0D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FD022AAC-5FCA-4EF4-BE26-5D95346197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類似団体と比べ高い数値となっているが、これは、新庁舎建設事業で起こした市債の影響である。新庁舎建設事業が終了する令和元年度決算まで数値は上昇し、新庁舎建設事業の償還が始まる令和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年度以降は下降する見込みである。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D28E290F-B3F4-4DC6-B3FD-1C8B21ADF2C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6409AC60-7E58-4020-8577-2149402674E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E2A1AA14-4042-4E24-BD5F-4CCB570C983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id="{20E6B680-5A4D-43A0-940D-FBC16EA7EC9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id="{6E7F057E-91F5-4817-9512-DEED071DD4E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id="{74CA2616-836E-4659-A494-D76FAEA66DE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id="{984E1BE4-FC91-4D10-B91C-3AE78371ABC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id="{152805C0-E1B2-4EA5-A334-E50D1F1A43A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id="{293CC3AA-16DC-4AAE-99B0-C25CEE3468D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id="{333449C8-230A-4DBE-82C2-6B50794F30B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id="{9CECA4A5-C539-4AF6-9D94-6E25CF97DBB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id="{1324CEFD-55B5-4B19-8CF8-71CCC5F1B7D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id="{549D1754-7220-41EF-9C1C-C2382FD9589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765CC65B-F9E9-4C9C-A684-D04ABB17CDE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id="{2AB4560C-3146-4BF8-9CA2-F94236D0FA4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78" name="直線コネクタ 77">
          <a:extLst>
            <a:ext uri="{FF2B5EF4-FFF2-40B4-BE49-F238E27FC236}">
              <a16:creationId xmlns:a16="http://schemas.microsoft.com/office/drawing/2014/main" id="{386ACCCA-8C8F-4FFD-A154-F5D5AE3D15E8}"/>
            </a:ext>
          </a:extLst>
        </xdr:cNvPr>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79" name="債務償還比率最小値テキスト">
          <a:extLst>
            <a:ext uri="{FF2B5EF4-FFF2-40B4-BE49-F238E27FC236}">
              <a16:creationId xmlns:a16="http://schemas.microsoft.com/office/drawing/2014/main" id="{D1D910A7-24C8-4875-8BCC-5F21C567F138}"/>
            </a:ext>
          </a:extLst>
        </xdr:cNvPr>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80" name="直線コネクタ 79">
          <a:extLst>
            <a:ext uri="{FF2B5EF4-FFF2-40B4-BE49-F238E27FC236}">
              <a16:creationId xmlns:a16="http://schemas.microsoft.com/office/drawing/2014/main" id="{D8242C08-538C-4F5E-8429-EF6D7776C1DA}"/>
            </a:ext>
          </a:extLst>
        </xdr:cNvPr>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81" name="債務償還比率最大値テキスト">
          <a:extLst>
            <a:ext uri="{FF2B5EF4-FFF2-40B4-BE49-F238E27FC236}">
              <a16:creationId xmlns:a16="http://schemas.microsoft.com/office/drawing/2014/main" id="{436F977F-4D6A-43B9-BA50-265ADC854281}"/>
            </a:ext>
          </a:extLst>
        </xdr:cNvPr>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82" name="直線コネクタ 81">
          <a:extLst>
            <a:ext uri="{FF2B5EF4-FFF2-40B4-BE49-F238E27FC236}">
              <a16:creationId xmlns:a16="http://schemas.microsoft.com/office/drawing/2014/main" id="{0F9D9A65-44B6-40EA-A8D7-0E0A69C8E214}"/>
            </a:ext>
          </a:extLst>
        </xdr:cNvPr>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98308</xdr:rowOff>
    </xdr:from>
    <xdr:ext cx="469744" cy="259045"/>
    <xdr:sp macro="" textlink="">
      <xdr:nvSpPr>
        <xdr:cNvPr id="83" name="債務償還比率平均値テキスト">
          <a:extLst>
            <a:ext uri="{FF2B5EF4-FFF2-40B4-BE49-F238E27FC236}">
              <a16:creationId xmlns:a16="http://schemas.microsoft.com/office/drawing/2014/main" id="{8DED7C2D-5428-4D26-B3FB-53996AEAB10F}"/>
            </a:ext>
          </a:extLst>
        </xdr:cNvPr>
        <xdr:cNvSpPr txBox="1"/>
      </xdr:nvSpPr>
      <xdr:spPr>
        <a:xfrm>
          <a:off x="14846300" y="5841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84" name="フローチャート: 判断 83">
          <a:extLst>
            <a:ext uri="{FF2B5EF4-FFF2-40B4-BE49-F238E27FC236}">
              <a16:creationId xmlns:a16="http://schemas.microsoft.com/office/drawing/2014/main" id="{B37AAC67-0C26-47F2-AF42-86DE0A21AF6B}"/>
            </a:ext>
          </a:extLst>
        </xdr:cNvPr>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85" name="フローチャート: 判断 84">
          <a:extLst>
            <a:ext uri="{FF2B5EF4-FFF2-40B4-BE49-F238E27FC236}">
              <a16:creationId xmlns:a16="http://schemas.microsoft.com/office/drawing/2014/main" id="{E06F51D8-7AF2-426D-B3C4-FED079606FD0}"/>
            </a:ext>
          </a:extLst>
        </xdr:cNvPr>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86" name="フローチャート: 判断 85">
          <a:extLst>
            <a:ext uri="{FF2B5EF4-FFF2-40B4-BE49-F238E27FC236}">
              <a16:creationId xmlns:a16="http://schemas.microsoft.com/office/drawing/2014/main" id="{56B2F9AC-B068-4B5E-BC46-EC6BD09B783D}"/>
            </a:ext>
          </a:extLst>
        </xdr:cNvPr>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87" name="フローチャート: 判断 86">
          <a:extLst>
            <a:ext uri="{FF2B5EF4-FFF2-40B4-BE49-F238E27FC236}">
              <a16:creationId xmlns:a16="http://schemas.microsoft.com/office/drawing/2014/main" id="{FD398BF9-67CA-4501-A306-4CF491A08805}"/>
            </a:ext>
          </a:extLst>
        </xdr:cNvPr>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88" name="フローチャート: 判断 87">
          <a:extLst>
            <a:ext uri="{FF2B5EF4-FFF2-40B4-BE49-F238E27FC236}">
              <a16:creationId xmlns:a16="http://schemas.microsoft.com/office/drawing/2014/main" id="{2AEC6F0F-84D1-4E64-ADD7-E128A54B9783}"/>
            </a:ext>
          </a:extLst>
        </xdr:cNvPr>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BCE5864-6A60-4C43-BD55-5B01C2A813B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9342AFC-093F-4ED4-B755-6FECF0B2261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956B43E-7D78-4642-8AF8-337F723C8F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E587687-3930-4E95-AE69-8105AC299EF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732E5A67-5F92-4EBE-B426-12F184712DF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116642</xdr:rowOff>
    </xdr:from>
    <xdr:to>
      <xdr:col>76</xdr:col>
      <xdr:colOff>73025</xdr:colOff>
      <xdr:row>32</xdr:row>
      <xdr:rowOff>46792</xdr:rowOff>
    </xdr:to>
    <xdr:sp macro="" textlink="">
      <xdr:nvSpPr>
        <xdr:cNvPr id="94" name="楕円 93">
          <a:extLst>
            <a:ext uri="{FF2B5EF4-FFF2-40B4-BE49-F238E27FC236}">
              <a16:creationId xmlns:a16="http://schemas.microsoft.com/office/drawing/2014/main" id="{F0A58A93-03B9-494B-8529-57AB2FBEE94F}"/>
            </a:ext>
          </a:extLst>
        </xdr:cNvPr>
        <xdr:cNvSpPr/>
      </xdr:nvSpPr>
      <xdr:spPr>
        <a:xfrm>
          <a:off x="14744700" y="62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95069</xdr:rowOff>
    </xdr:from>
    <xdr:ext cx="469744" cy="259045"/>
    <xdr:sp macro="" textlink="">
      <xdr:nvSpPr>
        <xdr:cNvPr id="95" name="債務償還比率該当値テキスト">
          <a:extLst>
            <a:ext uri="{FF2B5EF4-FFF2-40B4-BE49-F238E27FC236}">
              <a16:creationId xmlns:a16="http://schemas.microsoft.com/office/drawing/2014/main" id="{4EEE9EC7-5A37-49F2-B8F7-D3463ABA23EB}"/>
            </a:ext>
          </a:extLst>
        </xdr:cNvPr>
        <xdr:cNvSpPr txBox="1"/>
      </xdr:nvSpPr>
      <xdr:spPr>
        <a:xfrm>
          <a:off x="14846300" y="618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68425</xdr:rowOff>
    </xdr:from>
    <xdr:to>
      <xdr:col>72</xdr:col>
      <xdr:colOff>123825</xdr:colOff>
      <xdr:row>31</xdr:row>
      <xdr:rowOff>170025</xdr:rowOff>
    </xdr:to>
    <xdr:sp macro="" textlink="">
      <xdr:nvSpPr>
        <xdr:cNvPr id="96" name="楕円 95">
          <a:extLst>
            <a:ext uri="{FF2B5EF4-FFF2-40B4-BE49-F238E27FC236}">
              <a16:creationId xmlns:a16="http://schemas.microsoft.com/office/drawing/2014/main" id="{9E35D628-A888-4B1E-B91C-0B1D74BA1B15}"/>
            </a:ext>
          </a:extLst>
        </xdr:cNvPr>
        <xdr:cNvSpPr/>
      </xdr:nvSpPr>
      <xdr:spPr>
        <a:xfrm>
          <a:off x="14033500" y="615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119225</xdr:rowOff>
    </xdr:from>
    <xdr:to>
      <xdr:col>76</xdr:col>
      <xdr:colOff>22225</xdr:colOff>
      <xdr:row>31</xdr:row>
      <xdr:rowOff>167442</xdr:rowOff>
    </xdr:to>
    <xdr:cxnSp macro="">
      <xdr:nvCxnSpPr>
        <xdr:cNvPr id="97" name="直線コネクタ 96">
          <a:extLst>
            <a:ext uri="{FF2B5EF4-FFF2-40B4-BE49-F238E27FC236}">
              <a16:creationId xmlns:a16="http://schemas.microsoft.com/office/drawing/2014/main" id="{BDCB50B5-E5C5-4009-903E-53D2542CBFA0}"/>
            </a:ext>
          </a:extLst>
        </xdr:cNvPr>
        <xdr:cNvCxnSpPr/>
      </xdr:nvCxnSpPr>
      <xdr:spPr>
        <a:xfrm>
          <a:off x="14084300" y="6205700"/>
          <a:ext cx="711200" cy="4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167068</xdr:rowOff>
    </xdr:from>
    <xdr:to>
      <xdr:col>68</xdr:col>
      <xdr:colOff>123825</xdr:colOff>
      <xdr:row>31</xdr:row>
      <xdr:rowOff>97218</xdr:rowOff>
    </xdr:to>
    <xdr:sp macro="" textlink="">
      <xdr:nvSpPr>
        <xdr:cNvPr id="98" name="楕円 97">
          <a:extLst>
            <a:ext uri="{FF2B5EF4-FFF2-40B4-BE49-F238E27FC236}">
              <a16:creationId xmlns:a16="http://schemas.microsoft.com/office/drawing/2014/main" id="{E9D1E9EA-0B4A-44E4-B47C-B456E181A1FF}"/>
            </a:ext>
          </a:extLst>
        </xdr:cNvPr>
        <xdr:cNvSpPr/>
      </xdr:nvSpPr>
      <xdr:spPr>
        <a:xfrm>
          <a:off x="13271500" y="60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46418</xdr:rowOff>
    </xdr:from>
    <xdr:to>
      <xdr:col>72</xdr:col>
      <xdr:colOff>73025</xdr:colOff>
      <xdr:row>31</xdr:row>
      <xdr:rowOff>119225</xdr:rowOff>
    </xdr:to>
    <xdr:cxnSp macro="">
      <xdr:nvCxnSpPr>
        <xdr:cNvPr id="99" name="直線コネクタ 98">
          <a:extLst>
            <a:ext uri="{FF2B5EF4-FFF2-40B4-BE49-F238E27FC236}">
              <a16:creationId xmlns:a16="http://schemas.microsoft.com/office/drawing/2014/main" id="{B4D6252A-06A1-4031-911B-5973984BA0A0}"/>
            </a:ext>
          </a:extLst>
        </xdr:cNvPr>
        <xdr:cNvCxnSpPr/>
      </xdr:nvCxnSpPr>
      <xdr:spPr>
        <a:xfrm>
          <a:off x="13322300" y="6132893"/>
          <a:ext cx="762000" cy="7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75431</xdr:rowOff>
    </xdr:from>
    <xdr:to>
      <xdr:col>64</xdr:col>
      <xdr:colOff>123825</xdr:colOff>
      <xdr:row>31</xdr:row>
      <xdr:rowOff>5581</xdr:rowOff>
    </xdr:to>
    <xdr:sp macro="" textlink="">
      <xdr:nvSpPr>
        <xdr:cNvPr id="100" name="楕円 99">
          <a:extLst>
            <a:ext uri="{FF2B5EF4-FFF2-40B4-BE49-F238E27FC236}">
              <a16:creationId xmlns:a16="http://schemas.microsoft.com/office/drawing/2014/main" id="{17E96663-B867-40D6-B75E-BDB92EB456EE}"/>
            </a:ext>
          </a:extLst>
        </xdr:cNvPr>
        <xdr:cNvSpPr/>
      </xdr:nvSpPr>
      <xdr:spPr>
        <a:xfrm>
          <a:off x="12509500" y="59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126231</xdr:rowOff>
    </xdr:from>
    <xdr:to>
      <xdr:col>68</xdr:col>
      <xdr:colOff>73025</xdr:colOff>
      <xdr:row>31</xdr:row>
      <xdr:rowOff>46418</xdr:rowOff>
    </xdr:to>
    <xdr:cxnSp macro="">
      <xdr:nvCxnSpPr>
        <xdr:cNvPr id="101" name="直線コネクタ 100">
          <a:extLst>
            <a:ext uri="{FF2B5EF4-FFF2-40B4-BE49-F238E27FC236}">
              <a16:creationId xmlns:a16="http://schemas.microsoft.com/office/drawing/2014/main" id="{3A22FB47-EA9D-4A34-93D8-9C12FE12F398}"/>
            </a:ext>
          </a:extLst>
        </xdr:cNvPr>
        <xdr:cNvCxnSpPr/>
      </xdr:nvCxnSpPr>
      <xdr:spPr>
        <a:xfrm>
          <a:off x="12560300" y="6041256"/>
          <a:ext cx="762000" cy="9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151645</xdr:rowOff>
    </xdr:from>
    <xdr:to>
      <xdr:col>60</xdr:col>
      <xdr:colOff>123825</xdr:colOff>
      <xdr:row>30</xdr:row>
      <xdr:rowOff>81795</xdr:rowOff>
    </xdr:to>
    <xdr:sp macro="" textlink="">
      <xdr:nvSpPr>
        <xdr:cNvPr id="102" name="楕円 101">
          <a:extLst>
            <a:ext uri="{FF2B5EF4-FFF2-40B4-BE49-F238E27FC236}">
              <a16:creationId xmlns:a16="http://schemas.microsoft.com/office/drawing/2014/main" id="{EA9BB3E4-AD90-4200-B252-BE91D930935E}"/>
            </a:ext>
          </a:extLst>
        </xdr:cNvPr>
        <xdr:cNvSpPr/>
      </xdr:nvSpPr>
      <xdr:spPr>
        <a:xfrm>
          <a:off x="11747500" y="58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30995</xdr:rowOff>
    </xdr:from>
    <xdr:to>
      <xdr:col>64</xdr:col>
      <xdr:colOff>73025</xdr:colOff>
      <xdr:row>30</xdr:row>
      <xdr:rowOff>126231</xdr:rowOff>
    </xdr:to>
    <xdr:cxnSp macro="">
      <xdr:nvCxnSpPr>
        <xdr:cNvPr id="103" name="直線コネクタ 102">
          <a:extLst>
            <a:ext uri="{FF2B5EF4-FFF2-40B4-BE49-F238E27FC236}">
              <a16:creationId xmlns:a16="http://schemas.microsoft.com/office/drawing/2014/main" id="{1E06D94E-D73E-4B95-8365-5D12762BFDD5}"/>
            </a:ext>
          </a:extLst>
        </xdr:cNvPr>
        <xdr:cNvCxnSpPr/>
      </xdr:nvCxnSpPr>
      <xdr:spPr>
        <a:xfrm>
          <a:off x="11798300" y="5946020"/>
          <a:ext cx="762000" cy="9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167050</xdr:rowOff>
    </xdr:from>
    <xdr:ext cx="469744" cy="259045"/>
    <xdr:sp macro="" textlink="">
      <xdr:nvSpPr>
        <xdr:cNvPr id="104" name="n_1aveValue債務償還比率">
          <a:extLst>
            <a:ext uri="{FF2B5EF4-FFF2-40B4-BE49-F238E27FC236}">
              <a16:creationId xmlns:a16="http://schemas.microsoft.com/office/drawing/2014/main" id="{D86D666A-CBAF-4C64-8110-62B03C0F7C4D}"/>
            </a:ext>
          </a:extLst>
        </xdr:cNvPr>
        <xdr:cNvSpPr txBox="1"/>
      </xdr:nvSpPr>
      <xdr:spPr>
        <a:xfrm>
          <a:off x="13836727" y="573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05" name="n_2aveValue債務償還比率">
          <a:extLst>
            <a:ext uri="{FF2B5EF4-FFF2-40B4-BE49-F238E27FC236}">
              <a16:creationId xmlns:a16="http://schemas.microsoft.com/office/drawing/2014/main" id="{6E80B822-E62C-42E0-86E5-1A0358F511D9}"/>
            </a:ext>
          </a:extLst>
        </xdr:cNvPr>
        <xdr:cNvSpPr txBox="1"/>
      </xdr:nvSpPr>
      <xdr:spPr>
        <a:xfrm>
          <a:off x="13087427" y="57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06" name="n_3aveValue債務償還比率">
          <a:extLst>
            <a:ext uri="{FF2B5EF4-FFF2-40B4-BE49-F238E27FC236}">
              <a16:creationId xmlns:a16="http://schemas.microsoft.com/office/drawing/2014/main" id="{C9F3CA34-6C1C-4AC7-9CC5-0EAC95D2B775}"/>
            </a:ext>
          </a:extLst>
        </xdr:cNvPr>
        <xdr:cNvSpPr txBox="1"/>
      </xdr:nvSpPr>
      <xdr:spPr>
        <a:xfrm>
          <a:off x="12325427" y="57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07" name="n_4aveValue債務償還比率">
          <a:extLst>
            <a:ext uri="{FF2B5EF4-FFF2-40B4-BE49-F238E27FC236}">
              <a16:creationId xmlns:a16="http://schemas.microsoft.com/office/drawing/2014/main" id="{627719DC-0BEA-4307-923D-8096C0618E79}"/>
            </a:ext>
          </a:extLst>
        </xdr:cNvPr>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161152</xdr:rowOff>
    </xdr:from>
    <xdr:ext cx="469744" cy="259045"/>
    <xdr:sp macro="" textlink="">
      <xdr:nvSpPr>
        <xdr:cNvPr id="108" name="n_1mainValue債務償還比率">
          <a:extLst>
            <a:ext uri="{FF2B5EF4-FFF2-40B4-BE49-F238E27FC236}">
              <a16:creationId xmlns:a16="http://schemas.microsoft.com/office/drawing/2014/main" id="{AEE35E79-5E1E-479D-93FF-13FDA8B74CE3}"/>
            </a:ext>
          </a:extLst>
        </xdr:cNvPr>
        <xdr:cNvSpPr txBox="1"/>
      </xdr:nvSpPr>
      <xdr:spPr>
        <a:xfrm>
          <a:off x="13836727" y="624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88345</xdr:rowOff>
    </xdr:from>
    <xdr:ext cx="469744" cy="259045"/>
    <xdr:sp macro="" textlink="">
      <xdr:nvSpPr>
        <xdr:cNvPr id="109" name="n_2mainValue債務償還比率">
          <a:extLst>
            <a:ext uri="{FF2B5EF4-FFF2-40B4-BE49-F238E27FC236}">
              <a16:creationId xmlns:a16="http://schemas.microsoft.com/office/drawing/2014/main" id="{A97E8AB5-04A9-43DE-90B9-68B34920385C}"/>
            </a:ext>
          </a:extLst>
        </xdr:cNvPr>
        <xdr:cNvSpPr txBox="1"/>
      </xdr:nvSpPr>
      <xdr:spPr>
        <a:xfrm>
          <a:off x="13087427" y="61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168158</xdr:rowOff>
    </xdr:from>
    <xdr:ext cx="469744" cy="259045"/>
    <xdr:sp macro="" textlink="">
      <xdr:nvSpPr>
        <xdr:cNvPr id="110" name="n_3mainValue債務償還比率">
          <a:extLst>
            <a:ext uri="{FF2B5EF4-FFF2-40B4-BE49-F238E27FC236}">
              <a16:creationId xmlns:a16="http://schemas.microsoft.com/office/drawing/2014/main" id="{10EB7F16-46F4-48F3-8907-DB82BCE346EB}"/>
            </a:ext>
          </a:extLst>
        </xdr:cNvPr>
        <xdr:cNvSpPr txBox="1"/>
      </xdr:nvSpPr>
      <xdr:spPr>
        <a:xfrm>
          <a:off x="12325427" y="608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98322</xdr:rowOff>
    </xdr:from>
    <xdr:ext cx="469744" cy="259045"/>
    <xdr:sp macro="" textlink="">
      <xdr:nvSpPr>
        <xdr:cNvPr id="111" name="n_4mainValue債務償還比率">
          <a:extLst>
            <a:ext uri="{FF2B5EF4-FFF2-40B4-BE49-F238E27FC236}">
              <a16:creationId xmlns:a16="http://schemas.microsoft.com/office/drawing/2014/main" id="{8064AD44-20FC-4540-AA6F-B5E3C6B68DF9}"/>
            </a:ext>
          </a:extLst>
        </xdr:cNvPr>
        <xdr:cNvSpPr txBox="1"/>
      </xdr:nvSpPr>
      <xdr:spPr>
        <a:xfrm>
          <a:off x="11563427" y="56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id="{89541EF3-F878-4E4E-8214-2BB66448B9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id="{64FFF59E-3587-4DF4-8C30-1EACD936D8E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id="{0721406A-A7B7-4EDD-8336-DB95E0C8E2F1}"/>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id="{2EFBFD6E-DB58-438C-A62B-7A70F602ECA7}"/>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id="{87A16DCA-46BA-4F03-A3E5-3B35397111F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id="{0CCDEC36-8594-4058-A223-5AA9D6A9D25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343F32B-60AA-4FE9-B2B5-0C3BF590E4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4E50A4-A79E-48FB-B04B-AF0F26B922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F84ACC-B5C5-4B4B-B5D6-482490A68E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69359F-B428-4A01-92EF-7F499CE5BB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0FE786-8431-4274-9ECD-28DF6F75EF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78F4D9-BFB4-40B8-AA65-BB96948220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3F42E3-69A2-41C8-9FEA-9F0CBFE1DC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5C08CF-A4E5-4993-AC15-743FB4480D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5A45C80-FCE2-435D-8416-6416A99C38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657440-5CA5-453F-827E-8CF9D4F644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534BB7-49D9-420A-982C-AD39AD25D2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9FAB7D-DE5B-451D-BD2B-EE5D52BA36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847860-F238-4464-8953-90CEF7B39D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B58EA0-40F5-4F04-B3F2-7968AFB84E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6C0954-40E9-470C-8F59-7101028819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3F03C32-B553-4A3E-A7C2-9E597454FF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D01C53B-1B21-4F9A-93FB-3904C596A78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F1BF304-D5B8-4960-AA2A-7B5907F26D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DC3A126B-7E41-4BC4-A354-9E5891FA395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515971FA-F34E-41AB-9C48-964BE0A67DA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943023FB-5D06-4715-8515-DDD23E7A200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EEAFF002-B7E6-4E5C-8C31-10065E3727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8A3E03C3-C173-46F3-AEE5-BFD4269470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5D9CA10E-5292-4BCA-9218-E200C4A1B5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AA4E14-D20E-4038-ABD1-0E5FBC237C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7315C0-6289-4A63-B54B-7C64D4B841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839A96-85A2-44C6-8649-D128808DA9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43A4B1-FC42-49ED-95E3-FD9835E951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90113F-0737-45CD-AC75-3A41802015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8907E6-285C-4E5C-B8AE-ECA0A5FFE1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3FE430-61F3-40F0-AEBF-B0E5B5F717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5520EA0-80CB-4DA8-A513-DEA74BC879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4DDBF8-04B7-4EAA-881F-4FFEEBC0EA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D1C9A4-0799-4F35-9C7E-3917CEE72E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CFCDDD-F481-4F25-94F0-64AE2C1925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800709-CE9D-4673-A5E3-54873F7C10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C70B97-52E6-443F-BA89-63AF757EAF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54CE50-7BB1-469E-A1BC-941915CB91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3A0967-0280-4616-B5E5-9384FBA7E5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48BD8E-AF9B-4A22-9503-619BFBCEC0B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6018165-96E8-4ABB-A968-E7C6A358C4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A31BA477-004E-4286-88AF-292ADB6EC4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9D7D61AC-FEF4-4B95-B960-43566A3D6CA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FFE0B876-D208-4FA8-92C3-1607537BE50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1202AE9-667B-4518-9ECF-7F1CCB8E233B}"/>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BECFD569-823C-4267-A675-9B5E2E0ECE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8F236F92-D13C-4D2F-ACCF-F9E45772A2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EC5E8D6B-A8D9-4FE7-98B0-3FC71F8544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人口減少と高い高齢化率（</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％）に加え、基幹産業が農業であり、かつ製造業等の立地企業がほとんど中小零細であるため、産業構造が極めて脆弱で全国平均を大きく下回っている。</a:t>
          </a:r>
          <a:endParaRPr lang="ja-JP" altLang="ja-JP" sz="1400">
            <a:effectLst/>
          </a:endParaRPr>
        </a:p>
        <a:p>
          <a:r>
            <a:rPr kumimoji="1" lang="ja-JP" altLang="ja-JP" sz="1100">
              <a:solidFill>
                <a:schemeClr val="dk1"/>
              </a:solidFill>
              <a:effectLst/>
              <a:latin typeface="+mn-lt"/>
              <a:ea typeface="+mn-ea"/>
              <a:cs typeface="+mn-cs"/>
            </a:rPr>
            <a:t>　近年は平成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年までに行われた大型事業の償還に対する交付税算入が終了したことにより基準財政需要額が縮小し、財政力指数は上昇傾向にある。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今年度は前年度と比べ</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し、類似団体と比べ</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下回っている。これは分子である公債費等が減少し、市税が増加したことが主因となっている。</a:t>
          </a:r>
          <a:endParaRPr lang="ja-JP" altLang="ja-JP" sz="1400">
            <a:effectLst/>
          </a:endParaRPr>
        </a:p>
        <a:p>
          <a:r>
            <a:rPr kumimoji="1" lang="ja-JP" altLang="ja-JP" sz="1100">
              <a:solidFill>
                <a:schemeClr val="dk1"/>
              </a:solidFill>
              <a:effectLst/>
              <a:latin typeface="+mn-lt"/>
              <a:ea typeface="+mn-ea"/>
              <a:cs typeface="+mn-cs"/>
            </a:rPr>
            <a:t>　定員適正化計画に沿った職員数の抑制や事務事業の見直しによる経常経費の抑制に努め、投資的事業についても重要度や緊急度など厳選し、交付税措置のある地方債を活用するなど、事務事業の徹底した見直しにより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129286</xdr:rowOff>
    </xdr:from>
    <xdr:to>
      <xdr:col>23</xdr:col>
      <xdr:colOff>133350</xdr:colOff>
      <xdr:row>60</xdr:row>
      <xdr:rowOff>44704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448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76725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129286</xdr:rowOff>
    </xdr:from>
    <xdr:to>
      <xdr:col>19</xdr:col>
      <xdr:colOff>133350</xdr:colOff>
      <xdr:row>60</xdr:row>
      <xdr:rowOff>6096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448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60</xdr:row>
      <xdr:rowOff>102616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930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61722</xdr:rowOff>
    </xdr:from>
    <xdr:to>
      <xdr:col>11</xdr:col>
      <xdr:colOff>31750</xdr:colOff>
      <xdr:row>60</xdr:row>
      <xdr:rowOff>102616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7727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24655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10431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78486</xdr:rowOff>
    </xdr:from>
    <xdr:to>
      <xdr:col>19</xdr:col>
      <xdr:colOff>184150</xdr:colOff>
      <xdr:row>60</xdr:row>
      <xdr:rowOff>8636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18813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51816</xdr:rowOff>
    </xdr:from>
    <xdr:to>
      <xdr:col>11</xdr:col>
      <xdr:colOff>82550</xdr:colOff>
      <xdr:row>60</xdr:row>
      <xdr:rowOff>153416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163593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10922</xdr:rowOff>
    </xdr:from>
    <xdr:to>
      <xdr:col>7</xdr:col>
      <xdr:colOff>31750</xdr:colOff>
      <xdr:row>59</xdr:row>
      <xdr:rowOff>112522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122699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当市は豪雪地であり、</a:t>
          </a:r>
          <a:r>
            <a:rPr kumimoji="1" lang="ja-JP" altLang="en-US" sz="1100">
              <a:solidFill>
                <a:schemeClr val="dk1"/>
              </a:solidFill>
              <a:effectLst/>
              <a:latin typeface="+mn-lt"/>
              <a:ea typeface="+mn-ea"/>
              <a:cs typeface="+mn-cs"/>
            </a:rPr>
            <a:t>例年多額の除排雪経費を要する</a:t>
          </a:r>
          <a:r>
            <a:rPr kumimoji="1" lang="ja-JP" altLang="ja-JP" sz="1100">
              <a:solidFill>
                <a:schemeClr val="dk1"/>
              </a:solidFill>
              <a:effectLst/>
              <a:latin typeface="+mn-lt"/>
              <a:ea typeface="+mn-ea"/>
              <a:cs typeface="+mn-cs"/>
            </a:rPr>
            <a:t>。また、消防業務を隣接の大石田町から受託していること、さらには扇状地上に集落が点在する地理的な事情により公共施設が多いことなどが重なり、人件費、物件費、維持補修費の合計が類似団体に比較して高くなっている。</a:t>
          </a:r>
          <a:r>
            <a:rPr kumimoji="1" lang="ja-JP" altLang="en-US" sz="1100">
              <a:solidFill>
                <a:schemeClr val="dk1"/>
              </a:solidFill>
              <a:effectLst/>
              <a:latin typeface="+mn-lt"/>
              <a:ea typeface="+mn-ea"/>
              <a:cs typeface="+mn-cs"/>
            </a:rPr>
            <a:t>令和元年度はまれにみる少雪により人口</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人当たり人件費・物件費等決算額が減少した。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定員適正化計画に沿った職員数の抑制や、民間委託の活用等により人件費・物件費・維持補修費のコスト削減に努める。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163854</xdr:rowOff>
    </xdr:from>
    <xdr:to>
      <xdr:col>23</xdr:col>
      <xdr:colOff>133350</xdr:colOff>
      <xdr:row>86</xdr:row>
      <xdr:rowOff>121934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737104"/>
          <a:ext cx="838200" cy="1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112539</xdr:rowOff>
    </xdr:from>
    <xdr:to>
      <xdr:col>19</xdr:col>
      <xdr:colOff>133350</xdr:colOff>
      <xdr:row>86</xdr:row>
      <xdr:rowOff>121934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57239"/>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92542</xdr:rowOff>
    </xdr:from>
    <xdr:to>
      <xdr:col>15</xdr:col>
      <xdr:colOff>82550</xdr:colOff>
      <xdr:row>86</xdr:row>
      <xdr:rowOff>112539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65792"/>
          <a:ext cx="889000" cy="19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14320</xdr:rowOff>
    </xdr:from>
    <xdr:to>
      <xdr:col>11</xdr:col>
      <xdr:colOff>31750</xdr:colOff>
      <xdr:row>85</xdr:row>
      <xdr:rowOff>92542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87570"/>
          <a:ext cx="889000" cy="7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113054</xdr:rowOff>
    </xdr:from>
    <xdr:to>
      <xdr:col>23</xdr:col>
      <xdr:colOff>184150</xdr:colOff>
      <xdr:row>86</xdr:row>
      <xdr:rowOff>43204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85131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71134</xdr:rowOff>
    </xdr:from>
    <xdr:to>
      <xdr:col>19</xdr:col>
      <xdr:colOff>184150</xdr:colOff>
      <xdr:row>87</xdr:row>
      <xdr:rowOff>1284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157511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0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61739</xdr:rowOff>
    </xdr:from>
    <xdr:to>
      <xdr:col>15</xdr:col>
      <xdr:colOff>133350</xdr:colOff>
      <xdr:row>86</xdr:row>
      <xdr:rowOff>163339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148116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9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41742</xdr:rowOff>
    </xdr:from>
    <xdr:to>
      <xdr:col>11</xdr:col>
      <xdr:colOff>82550</xdr:colOff>
      <xdr:row>85</xdr:row>
      <xdr:rowOff>143342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128119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0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134970</xdr:rowOff>
    </xdr:from>
    <xdr:to>
      <xdr:col>7</xdr:col>
      <xdr:colOff>31750</xdr:colOff>
      <xdr:row>85</xdr:row>
      <xdr:rowOff>65120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49897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2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旧来からの給与体系により、類似団体や県内市町村平均と比較しても約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ポイント程度下回っていたが、平成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年度の給与構造改革以降は、自治体の制度均一化等により徐々に上昇した。</a:t>
          </a:r>
          <a:endParaRPr lang="ja-JP" altLang="ja-JP" sz="1400">
            <a:effectLst/>
          </a:endParaRPr>
        </a:p>
        <a:p>
          <a:r>
            <a:rPr kumimoji="1" lang="ja-JP" altLang="en-US" sz="1100">
              <a:solidFill>
                <a:schemeClr val="dk1"/>
              </a:solidFill>
              <a:effectLst/>
              <a:latin typeface="+mn-lt"/>
              <a:ea typeface="+mn-ea"/>
              <a:cs typeface="+mn-cs"/>
            </a:rPr>
            <a:t>　令和元年度</a:t>
          </a:r>
          <a:r>
            <a:rPr kumimoji="1" lang="ja-JP" altLang="ja-JP" sz="1100">
              <a:solidFill>
                <a:schemeClr val="dk1"/>
              </a:solidFill>
              <a:effectLst/>
              <a:latin typeface="+mn-lt"/>
              <a:ea typeface="+mn-ea"/>
              <a:cs typeface="+mn-cs"/>
            </a:rPr>
            <a:t>は、類似団体と</a:t>
          </a:r>
          <a:r>
            <a:rPr kumimoji="1" lang="ja-JP" altLang="en-US" sz="1100">
              <a:solidFill>
                <a:schemeClr val="dk1"/>
              </a:solidFill>
              <a:effectLst/>
              <a:latin typeface="+mn-lt"/>
              <a:ea typeface="+mn-ea"/>
              <a:cs typeface="+mn-cs"/>
            </a:rPr>
            <a:t>同水準となった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394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151493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が著しいことに加え、豪雪地であることや奥羽山脈の扇状沿いに集落が点在していることから保育所や学校が他団体よりも多いこと、さらには隣町の大石田町から消防業務を受託していることにより、類似団体を上回っている。</a:t>
          </a:r>
          <a:endParaRPr lang="ja-JP" altLang="ja-JP" sz="1400">
            <a:effectLst/>
          </a:endParaRPr>
        </a:p>
        <a:p>
          <a:r>
            <a:rPr kumimoji="1" lang="ja-JP" altLang="ja-JP" sz="1100">
              <a:solidFill>
                <a:schemeClr val="dk1"/>
              </a:solidFill>
              <a:effectLst/>
              <a:latin typeface="+mn-lt"/>
              <a:ea typeface="+mn-ea"/>
              <a:cs typeface="+mn-cs"/>
            </a:rPr>
            <a:t>　定員適正化計画に沿った職員数の抑制や消防業務の効率的な運用を行うことで、類似団体の平均に近づける方針である。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159203</xdr:rowOff>
    </xdr:from>
    <xdr:to>
      <xdr:col>81</xdr:col>
      <xdr:colOff>44450</xdr:colOff>
      <xdr:row>66</xdr:row>
      <xdr:rowOff>51526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03453"/>
          <a:ext cx="8382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81643</xdr:rowOff>
    </xdr:from>
    <xdr:to>
      <xdr:col>77</xdr:col>
      <xdr:colOff>44450</xdr:colOff>
      <xdr:row>65</xdr:row>
      <xdr:rowOff>159203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25893"/>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64407</xdr:rowOff>
    </xdr:from>
    <xdr:to>
      <xdr:col>72</xdr:col>
      <xdr:colOff>203200</xdr:colOff>
      <xdr:row>65</xdr:row>
      <xdr:rowOff>81643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0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28212</xdr:rowOff>
    </xdr:from>
    <xdr:to>
      <xdr:col>68</xdr:col>
      <xdr:colOff>152400</xdr:colOff>
      <xdr:row>65</xdr:row>
      <xdr:rowOff>64407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1724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726</xdr:rowOff>
    </xdr:from>
    <xdr:to>
      <xdr:col>81</xdr:col>
      <xdr:colOff>95250</xdr:colOff>
      <xdr:row>66</xdr:row>
      <xdr:rowOff>102326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68053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21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108403</xdr:rowOff>
    </xdr:from>
    <xdr:to>
      <xdr:col>77</xdr:col>
      <xdr:colOff>95250</xdr:colOff>
      <xdr:row>66</xdr:row>
      <xdr:rowOff>38553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23330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3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30843</xdr:rowOff>
    </xdr:from>
    <xdr:to>
      <xdr:col>73</xdr:col>
      <xdr:colOff>44450</xdr:colOff>
      <xdr:row>65</xdr:row>
      <xdr:rowOff>132443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117220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13607</xdr:rowOff>
    </xdr:from>
    <xdr:to>
      <xdr:col>68</xdr:col>
      <xdr:colOff>203200</xdr:colOff>
      <xdr:row>65</xdr:row>
      <xdr:rowOff>115207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99984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148862</xdr:rowOff>
    </xdr:from>
    <xdr:to>
      <xdr:col>64</xdr:col>
      <xdr:colOff>152400</xdr:colOff>
      <xdr:row>65</xdr:row>
      <xdr:rowOff>79012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1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63789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20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大型事業の償還終了により</a:t>
          </a:r>
          <a:r>
            <a:rPr kumimoji="1" lang="ja-JP" altLang="ja-JP" sz="1100">
              <a:solidFill>
                <a:schemeClr val="dk1"/>
              </a:solidFill>
              <a:effectLst/>
              <a:latin typeface="+mn-lt"/>
              <a:ea typeface="+mn-ea"/>
              <a:cs typeface="+mn-cs"/>
            </a:rPr>
            <a:t>、今年度は類似団体に比べ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前年比で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ポイント改善しており、新庁舎建設に係る元金償還が開始される令和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年度まで横ばいとなる見込みである。その後令和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年度まで上昇すると見込んでいる。</a:t>
          </a:r>
          <a:endParaRPr lang="ja-JP" altLang="ja-JP" sz="1400">
            <a:effectLst/>
          </a:endParaRPr>
        </a:p>
        <a:p>
          <a:r>
            <a:rPr kumimoji="1" lang="ja-JP" altLang="ja-JP" sz="1100">
              <a:solidFill>
                <a:schemeClr val="dk1"/>
              </a:solidFill>
              <a:effectLst/>
              <a:latin typeface="+mn-lt"/>
              <a:ea typeface="+mn-ea"/>
              <a:cs typeface="+mn-cs"/>
            </a:rPr>
            <a:t>　今後も投資的事業の厳選に努め、実質公債費比率のさらなる抑制を図る。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89746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906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149013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6760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新鶴子ダム建設に係る償還金の返還は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年度で終了し、長根</a:t>
          </a:r>
          <a:r>
            <a:rPr kumimoji="1" lang="ja-JP" altLang="en-US" sz="1100">
              <a:solidFill>
                <a:schemeClr val="dk1"/>
              </a:solidFill>
              <a:effectLst/>
              <a:latin typeface="+mn-lt"/>
              <a:ea typeface="+mn-ea"/>
              <a:cs typeface="+mn-cs"/>
            </a:rPr>
            <a:t>山</a:t>
          </a:r>
          <a:r>
            <a:rPr kumimoji="1" lang="ja-JP" altLang="ja-JP" sz="1100">
              <a:solidFill>
                <a:schemeClr val="dk1"/>
              </a:solidFill>
              <a:effectLst/>
              <a:latin typeface="+mn-lt"/>
              <a:ea typeface="+mn-ea"/>
              <a:cs typeface="+mn-cs"/>
            </a:rPr>
            <a:t>運動公園整備や福原中学校建設、道路新設改良事業など</a:t>
          </a:r>
          <a:r>
            <a:rPr kumimoji="1" lang="en-US" altLang="ja-JP" sz="1100">
              <a:solidFill>
                <a:schemeClr val="dk1"/>
              </a:solidFill>
              <a:effectLst/>
              <a:latin typeface="+mn-lt"/>
              <a:ea typeface="+mn-ea"/>
              <a:cs typeface="+mn-cs"/>
            </a:rPr>
            <a:t>H15</a:t>
          </a:r>
          <a:r>
            <a:rPr kumimoji="1" lang="ja-JP" altLang="ja-JP" sz="1100">
              <a:solidFill>
                <a:schemeClr val="dk1"/>
              </a:solidFill>
              <a:effectLst/>
              <a:latin typeface="+mn-lt"/>
              <a:ea typeface="+mn-ea"/>
              <a:cs typeface="+mn-cs"/>
            </a:rPr>
            <a:t>年度までに集中的に行った大型事業が次々と償還終了することに加え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事業の取捨選択により起債の抑制を図ったことから近年は数値の改善が図られている。</a:t>
          </a:r>
          <a:r>
            <a:rPr kumimoji="1" lang="ja-JP" altLang="en-US" sz="1100">
              <a:solidFill>
                <a:schemeClr val="dk1"/>
              </a:solidFill>
              <a:effectLst/>
              <a:latin typeface="+mn-lt"/>
              <a:ea typeface="+mn-ea"/>
              <a:cs typeface="+mn-cs"/>
            </a:rPr>
            <a:t>庁舎建設の影響による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80.2</a:t>
          </a:r>
          <a:r>
            <a:rPr kumimoji="1" lang="ja-JP" altLang="en-US" sz="1100">
              <a:solidFill>
                <a:schemeClr val="dk1"/>
              </a:solidFill>
              <a:effectLst/>
              <a:latin typeface="+mn-lt"/>
              <a:ea typeface="+mn-ea"/>
              <a:cs typeface="+mn-cs"/>
            </a:rPr>
            <a:t>ポイントをピークに、徐々に改善していく</a:t>
          </a:r>
          <a:r>
            <a:rPr kumimoji="1" lang="ja-JP" altLang="ja-JP" sz="1100">
              <a:solidFill>
                <a:schemeClr val="dk1"/>
              </a:solidFill>
              <a:effectLst/>
              <a:latin typeface="+mn-lt"/>
              <a:ea typeface="+mn-ea"/>
              <a:cs typeface="+mn-cs"/>
            </a:rPr>
            <a:t>見込みである。今後は安全安心に寄与する事業や緊急を要する事業などに厳選することとし財政の健全化に努めていく。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132334</xdr:rowOff>
    </xdr:from>
    <xdr:to>
      <xdr:col>81</xdr:col>
      <xdr:colOff>44450</xdr:colOff>
      <xdr:row>18</xdr:row>
      <xdr:rowOff>139090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218434"/>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160342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8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158039</xdr:rowOff>
    </xdr:from>
    <xdr:to>
      <xdr:col>77</xdr:col>
      <xdr:colOff>44450</xdr:colOff>
      <xdr:row>18</xdr:row>
      <xdr:rowOff>139090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072689"/>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143205</xdr:rowOff>
    </xdr:from>
    <xdr:to>
      <xdr:col>72</xdr:col>
      <xdr:colOff>203200</xdr:colOff>
      <xdr:row>17</xdr:row>
      <xdr:rowOff>158039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86405"/>
          <a:ext cx="889000" cy="1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143205</xdr:rowOff>
    </xdr:from>
    <xdr:to>
      <xdr:col>68</xdr:col>
      <xdr:colOff>152400</xdr:colOff>
      <xdr:row>16</xdr:row>
      <xdr:rowOff>165405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86405"/>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81534</xdr:rowOff>
    </xdr:from>
    <xdr:to>
      <xdr:col>81</xdr:col>
      <xdr:colOff>95250</xdr:colOff>
      <xdr:row>19</xdr:row>
      <xdr:rowOff>11684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53611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3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88290</xdr:rowOff>
    </xdr:from>
    <xdr:to>
      <xdr:col>77</xdr:col>
      <xdr:colOff>95250</xdr:colOff>
      <xdr:row>19</xdr:row>
      <xdr:rowOff>18440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3217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6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107239</xdr:rowOff>
    </xdr:from>
    <xdr:to>
      <xdr:col>73</xdr:col>
      <xdr:colOff>44450</xdr:colOff>
      <xdr:row>18</xdr:row>
      <xdr:rowOff>37389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22166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0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92405</xdr:rowOff>
    </xdr:from>
    <xdr:to>
      <xdr:col>68</xdr:col>
      <xdr:colOff>203200</xdr:colOff>
      <xdr:row>17</xdr:row>
      <xdr:rowOff>22555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7332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2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114605</xdr:rowOff>
    </xdr:from>
    <xdr:to>
      <xdr:col>64</xdr:col>
      <xdr:colOff>152400</xdr:colOff>
      <xdr:row>17</xdr:row>
      <xdr:rowOff>44755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29532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4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a:t>
          </a:r>
          <a:r>
            <a:rPr kumimoji="1" lang="en-US" altLang="ja-JP" sz="1100">
              <a:solidFill>
                <a:schemeClr val="dk1"/>
              </a:solidFill>
              <a:effectLst/>
              <a:latin typeface="+mn-lt"/>
              <a:ea typeface="+mn-ea"/>
              <a:cs typeface="+mn-cs"/>
            </a:rPr>
            <a:t>26.8</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と類似団体と比べ</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ポイント高くなっている。これは本市の集落が扇状地上に立地しており保育所や小中学校が点在していることや、大石田町から消防業務を受託していることなど行政サービスの差異によるものである。　　　</a:t>
          </a:r>
          <a:endParaRPr lang="ja-JP" altLang="ja-JP" sz="1400">
            <a:effectLst/>
          </a:endParaRPr>
        </a:p>
        <a:p>
          <a:r>
            <a:rPr kumimoji="1" lang="ja-JP" altLang="ja-JP" sz="1100">
              <a:solidFill>
                <a:schemeClr val="dk1"/>
              </a:solidFill>
              <a:effectLst/>
              <a:latin typeface="+mn-lt"/>
              <a:ea typeface="+mn-ea"/>
              <a:cs typeface="+mn-cs"/>
            </a:rPr>
            <a:t>　これまでも集中改革プランに基づき人員削減を実施してきたが、今後も民間事業所の参画などを進めながら、定員適正化計画に基づき人件費の抑制に努めていく。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44450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25400</xdr:rowOff>
    </xdr:from>
    <xdr:to>
      <xdr:col>15</xdr:col>
      <xdr:colOff>98425</xdr:colOff>
      <xdr:row>36</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25400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158750</xdr:rowOff>
    </xdr:from>
    <xdr:to>
      <xdr:col>15</xdr:col>
      <xdr:colOff>149225</xdr:colOff>
      <xdr:row>36</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146050</xdr:rowOff>
    </xdr:from>
    <xdr:to>
      <xdr:col>11</xdr:col>
      <xdr:colOff>60325</xdr:colOff>
      <xdr:row>36</xdr:row>
      <xdr:rowOff>76200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施設管理に指定管理者制度を積極的に導入したこと、業務委託の長期継続契約の推進により経費の圧縮が図られたことで類似団体平均よりも低くなっている</a:t>
          </a:r>
          <a:r>
            <a:rPr lang="ja-JP" altLang="en-US" sz="1100" b="0" i="0" baseline="0">
              <a:solidFill>
                <a:schemeClr val="dk1"/>
              </a:solidFill>
              <a:effectLst/>
              <a:latin typeface="+mn-lt"/>
              <a:ea typeface="+mn-ea"/>
              <a:cs typeface="+mn-cs"/>
            </a:rPr>
            <a:t>が、令和元年度は小学校児童用パソコン更新の影響で前年に比べ</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ポイント増加した。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今後も事務事業の効率化を推進し、物件費の抑制に努める。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87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158750</xdr:rowOff>
    </xdr:from>
    <xdr:to>
      <xdr:col>78</xdr:col>
      <xdr:colOff>69850</xdr:colOff>
      <xdr:row>14</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13</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4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高齢化率（</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国調</a:t>
          </a:r>
          <a:r>
            <a:rPr lang="en-US" altLang="ja-JP" sz="1100" b="0" i="0" baseline="0">
              <a:solidFill>
                <a:schemeClr val="dk1"/>
              </a:solidFill>
              <a:effectLst/>
              <a:latin typeface="+mn-lt"/>
              <a:ea typeface="+mn-ea"/>
              <a:cs typeface="+mn-cs"/>
            </a:rPr>
            <a:t>36.7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高い</a:t>
          </a:r>
          <a:r>
            <a:rPr lang="ja-JP" altLang="en-US" sz="1100" b="0" i="0" baseline="0">
              <a:solidFill>
                <a:schemeClr val="dk1"/>
              </a:solidFill>
              <a:effectLst/>
              <a:latin typeface="+mn-lt"/>
              <a:ea typeface="+mn-ea"/>
              <a:cs typeface="+mn-cs"/>
            </a:rPr>
            <a:t>が出生数が減少していることにより</a:t>
          </a:r>
          <a:r>
            <a:rPr lang="ja-JP" altLang="ja-JP" sz="1100" b="0" i="0" baseline="0">
              <a:solidFill>
                <a:schemeClr val="dk1"/>
              </a:solidFill>
              <a:effectLst/>
              <a:latin typeface="+mn-lt"/>
              <a:ea typeface="+mn-ea"/>
              <a:cs typeface="+mn-cs"/>
            </a:rPr>
            <a:t>、類似団体より低くなっている。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今後、高齢化率は上昇し比例して扶助費も増加していくと見込んでいる。そのため事業の取捨選択を行いながら財政を圧迫することのないように努めていく。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降雪状況によって維持補修費は大きく変動</a:t>
          </a:r>
          <a:r>
            <a:rPr lang="ja-JP" altLang="en-US" sz="1100" b="0" i="0" baseline="0">
              <a:solidFill>
                <a:schemeClr val="dk1"/>
              </a:solidFill>
              <a:effectLst/>
              <a:latin typeface="+mn-lt"/>
              <a:ea typeface="+mn-ea"/>
              <a:cs typeface="+mn-cs"/>
            </a:rPr>
            <a:t>するが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少雪となり</a:t>
          </a:r>
          <a:r>
            <a:rPr lang="ja-JP" altLang="ja-JP" sz="1100" b="0" i="0" baseline="0">
              <a:solidFill>
                <a:schemeClr val="dk1"/>
              </a:solidFill>
              <a:effectLst/>
              <a:latin typeface="+mn-lt"/>
              <a:ea typeface="+mn-ea"/>
              <a:cs typeface="+mn-cs"/>
            </a:rPr>
            <a:t>除排雪経費は</a:t>
          </a:r>
          <a:r>
            <a:rPr lang="ja-JP" altLang="en-US" sz="1100" b="0" i="0" baseline="0">
              <a:solidFill>
                <a:schemeClr val="dk1"/>
              </a:solidFill>
              <a:effectLst/>
              <a:latin typeface="+mn-lt"/>
              <a:ea typeface="+mn-ea"/>
              <a:cs typeface="+mn-cs"/>
            </a:rPr>
            <a:t>大幅に減少した</a:t>
          </a:r>
          <a:r>
            <a:rPr lang="ja-JP" altLang="ja-JP" sz="1100" b="0" i="0" baseline="0">
              <a:solidFill>
                <a:schemeClr val="dk1"/>
              </a:solidFill>
              <a:effectLst/>
              <a:latin typeface="+mn-lt"/>
              <a:ea typeface="+mn-ea"/>
              <a:cs typeface="+mn-cs"/>
            </a:rPr>
            <a:t>。下水道や簡易水道等の公営企業会計への繰出しについて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年々増加傾向となっている。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営企業の適用事業についても毎年事業計画の見直しを行うこととし、独立採算の原則に立った適正な料金体系を構築する。また、国民健康保険事業や介護保険事業については、健康増進事業を推進し負担の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33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1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80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は類似団体平均よりも低くなっているが、特に単独補助金の必要性の検討と終期を設けるなど毎年見直しを加えてきたことが要因である。今後も継続して見直しを進めることで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8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73660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8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73660</xdr:rowOff>
    </xdr:from>
    <xdr:to>
      <xdr:col>73</xdr:col>
      <xdr:colOff>180975</xdr:colOff>
      <xdr:row>34</xdr:row>
      <xdr:rowOff>96520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45720</xdr:rowOff>
    </xdr:from>
    <xdr:to>
      <xdr:col>69</xdr:col>
      <xdr:colOff>142875</xdr:colOff>
      <xdr:row>34</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157497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大型事業の償還終了により、</a:t>
          </a:r>
          <a:r>
            <a:rPr lang="ja-JP" altLang="en-US" sz="1100" b="0" i="0" baseline="0">
              <a:solidFill>
                <a:schemeClr val="dk1"/>
              </a:solidFill>
              <a:effectLst/>
              <a:latin typeface="+mn-lt"/>
              <a:ea typeface="+mn-ea"/>
              <a:cs typeface="+mn-cs"/>
            </a:rPr>
            <a:t>令和元年度では</a:t>
          </a:r>
          <a:r>
            <a:rPr lang="ja-JP" altLang="ja-JP" sz="1100" b="0" i="0" baseline="0">
              <a:solidFill>
                <a:schemeClr val="dk1"/>
              </a:solidFill>
              <a:effectLst/>
              <a:latin typeface="+mn-lt"/>
              <a:ea typeface="+mn-ea"/>
              <a:cs typeface="+mn-cs"/>
            </a:rPr>
            <a:t>類似団体に比べ</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市債残高は毎年減少しているが、冬期間の快適環境づくりのため流雪溝や防雪柵の整備を継続的に進めていくこと、新庁舎建設や公共施設の長寿命化事業などの大型事業もあり、事業の取捨選択と交付税措置のある地方債の活用により将来負担の軽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40132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446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40132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104139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104139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108729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101109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ついては、類似団体の平均を下回っている。しかし、人件費と繰出金が大きなウエイトを占めており、定員適正化計画に沿った人員の抑制と下水道等の公営企業会計への繰出しが抑制できるよう、毎年事業計画の見直しを行うとともに独立採算の原則に則った適正な料金体系を構築するなど負担軽減に努めていく。また、国民健康保険事業や介護保険事業に対する繰出しに対しても、健康増進事業の推進により負担額の軽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7914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74</xdr:row>
      <xdr:rowOff>149860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74</xdr:row>
      <xdr:rowOff>149860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111760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6314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97807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154957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18344</xdr:rowOff>
    </xdr:from>
    <xdr:to>
      <xdr:col>29</xdr:col>
      <xdr:colOff>127000</xdr:colOff>
      <xdr:row>14</xdr:row>
      <xdr:rowOff>120088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66269"/>
          <a:ext cx="647700" cy="101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120088</xdr:rowOff>
    </xdr:from>
    <xdr:to>
      <xdr:col>26</xdr:col>
      <xdr:colOff>50800</xdr:colOff>
      <xdr:row>14</xdr:row>
      <xdr:rowOff>160044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68013"/>
          <a:ext cx="698500" cy="3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160044</xdr:rowOff>
    </xdr:from>
    <xdr:to>
      <xdr:col>22</xdr:col>
      <xdr:colOff>114300</xdr:colOff>
      <xdr:row>15</xdr:row>
      <xdr:rowOff>40600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7969"/>
          <a:ext cx="698500" cy="5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34656</xdr:rowOff>
    </xdr:from>
    <xdr:to>
      <xdr:col>18</xdr:col>
      <xdr:colOff>177800</xdr:colOff>
      <xdr:row>15</xdr:row>
      <xdr:rowOff>40600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54031"/>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138994</xdr:rowOff>
    </xdr:from>
    <xdr:to>
      <xdr:col>29</xdr:col>
      <xdr:colOff>177800</xdr:colOff>
      <xdr:row>14</xdr:row>
      <xdr:rowOff>69144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155521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6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69288</xdr:rowOff>
    </xdr:from>
    <xdr:to>
      <xdr:col>26</xdr:col>
      <xdr:colOff>101600</xdr:colOff>
      <xdr:row>14</xdr:row>
      <xdr:rowOff>170888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1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9615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109244</xdr:rowOff>
    </xdr:from>
    <xdr:to>
      <xdr:col>22</xdr:col>
      <xdr:colOff>165100</xdr:colOff>
      <xdr:row>15</xdr:row>
      <xdr:rowOff>39394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49571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161250</xdr:rowOff>
    </xdr:from>
    <xdr:to>
      <xdr:col>19</xdr:col>
      <xdr:colOff>38100</xdr:colOff>
      <xdr:row>15</xdr:row>
      <xdr:rowOff>91400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0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101577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155306</xdr:rowOff>
    </xdr:from>
    <xdr:to>
      <xdr:col>15</xdr:col>
      <xdr:colOff>101600</xdr:colOff>
      <xdr:row>15</xdr:row>
      <xdr:rowOff>85456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95633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135972</xdr:rowOff>
    </xdr:from>
    <xdr:to>
      <xdr:col>29</xdr:col>
      <xdr:colOff>127000</xdr:colOff>
      <xdr:row>35</xdr:row>
      <xdr:rowOff>164014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46322"/>
          <a:ext cx="647700" cy="2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135972</xdr:rowOff>
    </xdr:from>
    <xdr:to>
      <xdr:col>26</xdr:col>
      <xdr:colOff>50800</xdr:colOff>
      <xdr:row>35</xdr:row>
      <xdr:rowOff>154851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46322"/>
          <a:ext cx="6985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104349</xdr:rowOff>
    </xdr:from>
    <xdr:to>
      <xdr:col>22</xdr:col>
      <xdr:colOff>114300</xdr:colOff>
      <xdr:row>35</xdr:row>
      <xdr:rowOff>154851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14699"/>
          <a:ext cx="698500" cy="5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179102</xdr:rowOff>
    </xdr:from>
    <xdr:to>
      <xdr:col>18</xdr:col>
      <xdr:colOff>177800</xdr:colOff>
      <xdr:row>35</xdr:row>
      <xdr:rowOff>104349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446552"/>
          <a:ext cx="698500" cy="268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113214</xdr:rowOff>
    </xdr:from>
    <xdr:to>
      <xdr:col>29</xdr:col>
      <xdr:colOff>177800</xdr:colOff>
      <xdr:row>35</xdr:row>
      <xdr:rowOff>214814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85291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9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85172</xdr:rowOff>
    </xdr:from>
    <xdr:to>
      <xdr:col>26</xdr:col>
      <xdr:colOff>101600</xdr:colOff>
      <xdr:row>35</xdr:row>
      <xdr:rowOff>186772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9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171549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781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104051</xdr:rowOff>
    </xdr:from>
    <xdr:to>
      <xdr:col>22</xdr:col>
      <xdr:colOff>165100</xdr:colOff>
      <xdr:row>35</xdr:row>
      <xdr:rowOff>205651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1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190428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0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53549</xdr:rowOff>
    </xdr:from>
    <xdr:to>
      <xdr:col>19</xdr:col>
      <xdr:colOff>38100</xdr:colOff>
      <xdr:row>35</xdr:row>
      <xdr:rowOff>155149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6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165326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128302</xdr:rowOff>
    </xdr:from>
    <xdr:to>
      <xdr:col>15</xdr:col>
      <xdr:colOff>101600</xdr:colOff>
      <xdr:row>34</xdr:row>
      <xdr:rowOff>229902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9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240079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89539</xdr:rowOff>
    </xdr:from>
    <xdr:to>
      <xdr:col>24</xdr:col>
      <xdr:colOff>63500</xdr:colOff>
      <xdr:row>32</xdr:row>
      <xdr:rowOff>70385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04489"/>
          <a:ext cx="838200" cy="1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55787</xdr:rowOff>
    </xdr:from>
    <xdr:to>
      <xdr:col>19</xdr:col>
      <xdr:colOff>177800</xdr:colOff>
      <xdr:row>32</xdr:row>
      <xdr:rowOff>70385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42187"/>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55787</xdr:rowOff>
    </xdr:from>
    <xdr:to>
      <xdr:col>15</xdr:col>
      <xdr:colOff>50800</xdr:colOff>
      <xdr:row>32</xdr:row>
      <xdr:rowOff>86730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42187"/>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86730</xdr:rowOff>
    </xdr:from>
    <xdr:to>
      <xdr:col>10</xdr:col>
      <xdr:colOff>114300</xdr:colOff>
      <xdr:row>32</xdr:row>
      <xdr:rowOff>105198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73130"/>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38739</xdr:rowOff>
    </xdr:from>
    <xdr:to>
      <xdr:col>24</xdr:col>
      <xdr:colOff>114300</xdr:colOff>
      <xdr:row>31</xdr:row>
      <xdr:rowOff>140339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61616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0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19585</xdr:rowOff>
    </xdr:from>
    <xdr:to>
      <xdr:col>20</xdr:col>
      <xdr:colOff>38100</xdr:colOff>
      <xdr:row>32</xdr:row>
      <xdr:rowOff>121185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137712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28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4987</xdr:rowOff>
    </xdr:from>
    <xdr:to>
      <xdr:col>15</xdr:col>
      <xdr:colOff>101600</xdr:colOff>
      <xdr:row>32</xdr:row>
      <xdr:rowOff>106587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123114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6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35930</xdr:rowOff>
    </xdr:from>
    <xdr:to>
      <xdr:col>10</xdr:col>
      <xdr:colOff>165100</xdr:colOff>
      <xdr:row>32</xdr:row>
      <xdr:rowOff>137530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154057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9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54398</xdr:rowOff>
    </xdr:from>
    <xdr:to>
      <xdr:col>6</xdr:col>
      <xdr:colOff>38100</xdr:colOff>
      <xdr:row>32</xdr:row>
      <xdr:rowOff>155998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1075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1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100178</xdr:rowOff>
    </xdr:from>
    <xdr:to>
      <xdr:col>24</xdr:col>
      <xdr:colOff>63500</xdr:colOff>
      <xdr:row>58</xdr:row>
      <xdr:rowOff>45974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2828"/>
          <a:ext cx="838200" cy="1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45974</xdr:rowOff>
    </xdr:from>
    <xdr:to>
      <xdr:col>19</xdr:col>
      <xdr:colOff>177800</xdr:colOff>
      <xdr:row>58</xdr:row>
      <xdr:rowOff>68225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9007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68225</xdr:rowOff>
    </xdr:from>
    <xdr:to>
      <xdr:col>15</xdr:col>
      <xdr:colOff>50800</xdr:colOff>
      <xdr:row>58</xdr:row>
      <xdr:rowOff>93231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2325"/>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93231</xdr:rowOff>
    </xdr:from>
    <xdr:to>
      <xdr:col>10</xdr:col>
      <xdr:colOff>114300</xdr:colOff>
      <xdr:row>58</xdr:row>
      <xdr:rowOff>143066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733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49378</xdr:rowOff>
    </xdr:from>
    <xdr:to>
      <xdr:col>24</xdr:col>
      <xdr:colOff>114300</xdr:colOff>
      <xdr:row>57</xdr:row>
      <xdr:rowOff>150978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27805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166624</xdr:rowOff>
    </xdr:from>
    <xdr:to>
      <xdr:col>20</xdr:col>
      <xdr:colOff>38100</xdr:colOff>
      <xdr:row>58</xdr:row>
      <xdr:rowOff>96774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87901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17425</xdr:rowOff>
    </xdr:from>
    <xdr:to>
      <xdr:col>15</xdr:col>
      <xdr:colOff>101600</xdr:colOff>
      <xdr:row>58</xdr:row>
      <xdr:rowOff>119025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110152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42431</xdr:rowOff>
    </xdr:from>
    <xdr:to>
      <xdr:col>10</xdr:col>
      <xdr:colOff>165100</xdr:colOff>
      <xdr:row>58</xdr:row>
      <xdr:rowOff>144031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135158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92266</xdr:rowOff>
    </xdr:from>
    <xdr:to>
      <xdr:col>6</xdr:col>
      <xdr:colOff>38100</xdr:colOff>
      <xdr:row>59</xdr:row>
      <xdr:rowOff>22416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13543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2380</xdr:rowOff>
    </xdr:from>
    <xdr:to>
      <xdr:col>24</xdr:col>
      <xdr:colOff>62865</xdr:colOff>
      <xdr:row>78</xdr:row>
      <xdr:rowOff>102530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3032580"/>
          <a:ext cx="1270" cy="4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106357</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102530</xdr:rowOff>
    </xdr:from>
    <xdr:to>
      <xdr:col>24</xdr:col>
      <xdr:colOff>152400</xdr:colOff>
      <xdr:row>78</xdr:row>
      <xdr:rowOff>102530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120507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8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2380</xdr:rowOff>
    </xdr:from>
    <xdr:to>
      <xdr:col>24</xdr:col>
      <xdr:colOff>152400</xdr:colOff>
      <xdr:row>76</xdr:row>
      <xdr:rowOff>2380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03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138397</xdr:rowOff>
    </xdr:from>
    <xdr:to>
      <xdr:col>24</xdr:col>
      <xdr:colOff>63500</xdr:colOff>
      <xdr:row>76</xdr:row>
      <xdr:rowOff>2380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311347"/>
          <a:ext cx="838200" cy="7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94187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115760</xdr:rowOff>
    </xdr:from>
    <xdr:to>
      <xdr:col>24</xdr:col>
      <xdr:colOff>114300</xdr:colOff>
      <xdr:row>78</xdr:row>
      <xdr:rowOff>45910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1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115971</xdr:rowOff>
    </xdr:from>
    <xdr:to>
      <xdr:col>19</xdr:col>
      <xdr:colOff>177800</xdr:colOff>
      <xdr:row>71</xdr:row>
      <xdr:rowOff>138397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288921"/>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89791</xdr:rowOff>
    </xdr:from>
    <xdr:to>
      <xdr:col>20</xdr:col>
      <xdr:colOff>38100</xdr:colOff>
      <xdr:row>78</xdr:row>
      <xdr:rowOff>19941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11068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8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115971</xdr:rowOff>
    </xdr:from>
    <xdr:to>
      <xdr:col>15</xdr:col>
      <xdr:colOff>50800</xdr:colOff>
      <xdr:row>74</xdr:row>
      <xdr:rowOff>32029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288921"/>
          <a:ext cx="889000" cy="43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68715</xdr:rowOff>
    </xdr:from>
    <xdr:to>
      <xdr:col>15</xdr:col>
      <xdr:colOff>101600</xdr:colOff>
      <xdr:row>77</xdr:row>
      <xdr:rowOff>170315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32029</xdr:rowOff>
    </xdr:from>
    <xdr:to>
      <xdr:col>10</xdr:col>
      <xdr:colOff>114300</xdr:colOff>
      <xdr:row>74</xdr:row>
      <xdr:rowOff>150307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719329"/>
          <a:ext cx="889000" cy="1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87619</xdr:rowOff>
    </xdr:from>
    <xdr:to>
      <xdr:col>10</xdr:col>
      <xdr:colOff>165100</xdr:colOff>
      <xdr:row>78</xdr:row>
      <xdr:rowOff>17769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123030</xdr:rowOff>
    </xdr:from>
    <xdr:to>
      <xdr:col>24</xdr:col>
      <xdr:colOff>114300</xdr:colOff>
      <xdr:row>76</xdr:row>
      <xdr:rowOff>53180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76057</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87597</xdr:rowOff>
    </xdr:from>
    <xdr:to>
      <xdr:col>20</xdr:col>
      <xdr:colOff>38100</xdr:colOff>
      <xdr:row>72</xdr:row>
      <xdr:rowOff>17747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2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34274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0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65171</xdr:rowOff>
    </xdr:from>
    <xdr:to>
      <xdr:col>15</xdr:col>
      <xdr:colOff>101600</xdr:colOff>
      <xdr:row>71</xdr:row>
      <xdr:rowOff>166771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2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11848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0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152679</xdr:rowOff>
    </xdr:from>
    <xdr:to>
      <xdr:col>10</xdr:col>
      <xdr:colOff>165100</xdr:colOff>
      <xdr:row>74</xdr:row>
      <xdr:rowOff>82829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6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99356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4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99507</xdr:rowOff>
    </xdr:from>
    <xdr:to>
      <xdr:col>6</xdr:col>
      <xdr:colOff>38100</xdr:colOff>
      <xdr:row>75</xdr:row>
      <xdr:rowOff>29657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46184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51003</xdr:rowOff>
    </xdr:from>
    <xdr:to>
      <xdr:col>24</xdr:col>
      <xdr:colOff>63500</xdr:colOff>
      <xdr:row>96</xdr:row>
      <xdr:rowOff>132924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10203"/>
          <a:ext cx="838200" cy="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132924</xdr:rowOff>
    </xdr:from>
    <xdr:to>
      <xdr:col>19</xdr:col>
      <xdr:colOff>177800</xdr:colOff>
      <xdr:row>96</xdr:row>
      <xdr:rowOff>155082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92124"/>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155082</xdr:rowOff>
    </xdr:from>
    <xdr:to>
      <xdr:col>15</xdr:col>
      <xdr:colOff>50800</xdr:colOff>
      <xdr:row>97</xdr:row>
      <xdr:rowOff>15211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14282"/>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15211</xdr:rowOff>
    </xdr:from>
    <xdr:to>
      <xdr:col>10</xdr:col>
      <xdr:colOff>114300</xdr:colOff>
      <xdr:row>97</xdr:row>
      <xdr:rowOff>142019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45861"/>
          <a:ext cx="889000" cy="1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203</xdr:rowOff>
    </xdr:from>
    <xdr:to>
      <xdr:col>24</xdr:col>
      <xdr:colOff>114300</xdr:colOff>
      <xdr:row>96</xdr:row>
      <xdr:rowOff>101803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23080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82124</xdr:rowOff>
    </xdr:from>
    <xdr:to>
      <xdr:col>20</xdr:col>
      <xdr:colOff>38100</xdr:colOff>
      <xdr:row>97</xdr:row>
      <xdr:rowOff>12274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28801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104282</xdr:rowOff>
    </xdr:from>
    <xdr:to>
      <xdr:col>15</xdr:col>
      <xdr:colOff>101600</xdr:colOff>
      <xdr:row>97</xdr:row>
      <xdr:rowOff>34432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50959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3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135861</xdr:rowOff>
    </xdr:from>
    <xdr:to>
      <xdr:col>10</xdr:col>
      <xdr:colOff>165100</xdr:colOff>
      <xdr:row>97</xdr:row>
      <xdr:rowOff>66011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91219</xdr:rowOff>
    </xdr:from>
    <xdr:to>
      <xdr:col>6</xdr:col>
      <xdr:colOff>38100</xdr:colOff>
      <xdr:row>98</xdr:row>
      <xdr:rowOff>21369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12496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171361</xdr:rowOff>
    </xdr:from>
    <xdr:to>
      <xdr:col>55</xdr:col>
      <xdr:colOff>0</xdr:colOff>
      <xdr:row>35</xdr:row>
      <xdr:rowOff>28346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000661"/>
          <a:ext cx="8382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17615</xdr:rowOff>
    </xdr:from>
    <xdr:to>
      <xdr:col>50</xdr:col>
      <xdr:colOff>114300</xdr:colOff>
      <xdr:row>35</xdr:row>
      <xdr:rowOff>28346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18365"/>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17615</xdr:rowOff>
    </xdr:from>
    <xdr:to>
      <xdr:col>45</xdr:col>
      <xdr:colOff>177800</xdr:colOff>
      <xdr:row>35</xdr:row>
      <xdr:rowOff>31229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18365"/>
          <a:ext cx="8890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167386</xdr:rowOff>
    </xdr:from>
    <xdr:to>
      <xdr:col>41</xdr:col>
      <xdr:colOff>50800</xdr:colOff>
      <xdr:row>35</xdr:row>
      <xdr:rowOff>31229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5653786"/>
          <a:ext cx="889000" cy="3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138650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120561</xdr:rowOff>
    </xdr:from>
    <xdr:to>
      <xdr:col>55</xdr:col>
      <xdr:colOff>50800</xdr:colOff>
      <xdr:row>35</xdr:row>
      <xdr:rowOff>50711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143438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148996</xdr:rowOff>
    </xdr:from>
    <xdr:to>
      <xdr:col>50</xdr:col>
      <xdr:colOff>165100</xdr:colOff>
      <xdr:row>35</xdr:row>
      <xdr:rowOff>79146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9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95673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7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138265</xdr:rowOff>
    </xdr:from>
    <xdr:to>
      <xdr:col>46</xdr:col>
      <xdr:colOff>38100</xdr:colOff>
      <xdr:row>35</xdr:row>
      <xdr:rowOff>68415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84942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151879</xdr:rowOff>
    </xdr:from>
    <xdr:to>
      <xdr:col>41</xdr:col>
      <xdr:colOff>101600</xdr:colOff>
      <xdr:row>35</xdr:row>
      <xdr:rowOff>82029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59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98556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75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116586</xdr:rowOff>
    </xdr:from>
    <xdr:to>
      <xdr:col>36</xdr:col>
      <xdr:colOff>165100</xdr:colOff>
      <xdr:row>33</xdr:row>
      <xdr:rowOff>46736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56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63263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37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92849</xdr:rowOff>
    </xdr:from>
    <xdr:to>
      <xdr:col>55</xdr:col>
      <xdr:colOff>0</xdr:colOff>
      <xdr:row>58</xdr:row>
      <xdr:rowOff>129408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36949"/>
          <a:ext cx="8382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92735</xdr:rowOff>
    </xdr:from>
    <xdr:to>
      <xdr:col>50</xdr:col>
      <xdr:colOff>114300</xdr:colOff>
      <xdr:row>58</xdr:row>
      <xdr:rowOff>92849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3683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92735</xdr:rowOff>
    </xdr:from>
    <xdr:to>
      <xdr:col>45</xdr:col>
      <xdr:colOff>177800</xdr:colOff>
      <xdr:row>58</xdr:row>
      <xdr:rowOff>165979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36835"/>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136486</xdr:rowOff>
    </xdr:from>
    <xdr:to>
      <xdr:col>41</xdr:col>
      <xdr:colOff>50800</xdr:colOff>
      <xdr:row>58</xdr:row>
      <xdr:rowOff>165979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80586"/>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78608</xdr:rowOff>
    </xdr:from>
    <xdr:to>
      <xdr:col>55</xdr:col>
      <xdr:colOff>50800</xdr:colOff>
      <xdr:row>59</xdr:row>
      <xdr:rowOff>8758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42195</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42049</xdr:rowOff>
    </xdr:from>
    <xdr:to>
      <xdr:col>50</xdr:col>
      <xdr:colOff>165100</xdr:colOff>
      <xdr:row>58</xdr:row>
      <xdr:rowOff>143649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160176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7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41935</xdr:rowOff>
    </xdr:from>
    <xdr:to>
      <xdr:col>46</xdr:col>
      <xdr:colOff>38100</xdr:colOff>
      <xdr:row>58</xdr:row>
      <xdr:rowOff>143535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160062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6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115179</xdr:rowOff>
    </xdr:from>
    <xdr:to>
      <xdr:col>41</xdr:col>
      <xdr:colOff>101600</xdr:colOff>
      <xdr:row>59</xdr:row>
      <xdr:rowOff>45329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36456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85686</xdr:rowOff>
    </xdr:from>
    <xdr:to>
      <xdr:col>36</xdr:col>
      <xdr:colOff>165100</xdr:colOff>
      <xdr:row>59</xdr:row>
      <xdr:rowOff>15836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32363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80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23155</xdr:rowOff>
    </xdr:from>
    <xdr:to>
      <xdr:col>55</xdr:col>
      <xdr:colOff>0</xdr:colOff>
      <xdr:row>79</xdr:row>
      <xdr:rowOff>28814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67705"/>
          <a:ext cx="8382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25687</xdr:rowOff>
    </xdr:from>
    <xdr:to>
      <xdr:col>50</xdr:col>
      <xdr:colOff>114300</xdr:colOff>
      <xdr:row>79</xdr:row>
      <xdr:rowOff>28814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0237"/>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25687</xdr:rowOff>
    </xdr:from>
    <xdr:to>
      <xdr:col>45</xdr:col>
      <xdr:colOff>177800</xdr:colOff>
      <xdr:row>79</xdr:row>
      <xdr:rowOff>34987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0237"/>
          <a:ext cx="8890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170321</xdr:rowOff>
    </xdr:from>
    <xdr:to>
      <xdr:col>41</xdr:col>
      <xdr:colOff>50800</xdr:colOff>
      <xdr:row>79</xdr:row>
      <xdr:rowOff>34987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3421"/>
          <a:ext cx="889000" cy="3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143805</xdr:rowOff>
    </xdr:from>
    <xdr:to>
      <xdr:col>55</xdr:col>
      <xdr:colOff>50800</xdr:colOff>
      <xdr:row>79</xdr:row>
      <xdr:rowOff>73955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149464</xdr:rowOff>
    </xdr:from>
    <xdr:to>
      <xdr:col>50</xdr:col>
      <xdr:colOff>165100</xdr:colOff>
      <xdr:row>79</xdr:row>
      <xdr:rowOff>79614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96141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146337</xdr:rowOff>
    </xdr:from>
    <xdr:to>
      <xdr:col>46</xdr:col>
      <xdr:colOff>38100</xdr:colOff>
      <xdr:row>79</xdr:row>
      <xdr:rowOff>76487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93014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155637</xdr:rowOff>
    </xdr:from>
    <xdr:to>
      <xdr:col>41</xdr:col>
      <xdr:colOff>101600</xdr:colOff>
      <xdr:row>79</xdr:row>
      <xdr:rowOff>85787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76914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119521</xdr:rowOff>
    </xdr:from>
    <xdr:to>
      <xdr:col>36</xdr:col>
      <xdr:colOff>165100</xdr:colOff>
      <xdr:row>79</xdr:row>
      <xdr:rowOff>49671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66198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150966</xdr:rowOff>
    </xdr:from>
    <xdr:to>
      <xdr:col>55</xdr:col>
      <xdr:colOff>0</xdr:colOff>
      <xdr:row>96</xdr:row>
      <xdr:rowOff>10202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5752916"/>
          <a:ext cx="838200" cy="7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150966</xdr:rowOff>
    </xdr:from>
    <xdr:to>
      <xdr:col>50</xdr:col>
      <xdr:colOff>114300</xdr:colOff>
      <xdr:row>93</xdr:row>
      <xdr:rowOff>87241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752916"/>
          <a:ext cx="889000" cy="27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87241</xdr:rowOff>
    </xdr:from>
    <xdr:to>
      <xdr:col>45</xdr:col>
      <xdr:colOff>177800</xdr:colOff>
      <xdr:row>96</xdr:row>
      <xdr:rowOff>119171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032091"/>
          <a:ext cx="889000" cy="54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119171</xdr:rowOff>
    </xdr:from>
    <xdr:to>
      <xdr:col>41</xdr:col>
      <xdr:colOff>50800</xdr:colOff>
      <xdr:row>98</xdr:row>
      <xdr:rowOff>5558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78371"/>
          <a:ext cx="889000" cy="2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130852</xdr:rowOff>
    </xdr:from>
    <xdr:to>
      <xdr:col>55</xdr:col>
      <xdr:colOff>50800</xdr:colOff>
      <xdr:row>96</xdr:row>
      <xdr:rowOff>61002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153729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7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100166</xdr:rowOff>
    </xdr:from>
    <xdr:to>
      <xdr:col>50</xdr:col>
      <xdr:colOff>165100</xdr:colOff>
      <xdr:row>92</xdr:row>
      <xdr:rowOff>30316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7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46843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4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36441</xdr:rowOff>
    </xdr:from>
    <xdr:to>
      <xdr:col>46</xdr:col>
      <xdr:colOff>38100</xdr:colOff>
      <xdr:row>93</xdr:row>
      <xdr:rowOff>138041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9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154568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7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68371</xdr:rowOff>
    </xdr:from>
    <xdr:to>
      <xdr:col>41</xdr:col>
      <xdr:colOff>101600</xdr:colOff>
      <xdr:row>96</xdr:row>
      <xdr:rowOff>169971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126208</xdr:rowOff>
    </xdr:from>
    <xdr:to>
      <xdr:col>36</xdr:col>
      <xdr:colOff>165100</xdr:colOff>
      <xdr:row>98</xdr:row>
      <xdr:rowOff>56358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47485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21550</xdr:rowOff>
    </xdr:from>
    <xdr:to>
      <xdr:col>85</xdr:col>
      <xdr:colOff>127000</xdr:colOff>
      <xdr:row>39</xdr:row>
      <xdr:rowOff>29334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08100"/>
          <a:ext cx="8382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29334</xdr:rowOff>
    </xdr:from>
    <xdr:to>
      <xdr:col>81</xdr:col>
      <xdr:colOff>50800</xdr:colOff>
      <xdr:row>39</xdr:row>
      <xdr:rowOff>33443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15884"/>
          <a:ext cx="889000" cy="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80094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33443</xdr:rowOff>
    </xdr:from>
    <xdr:to>
      <xdr:col>76</xdr:col>
      <xdr:colOff>114300</xdr:colOff>
      <xdr:row>39</xdr:row>
      <xdr:rowOff>35415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1999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81487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35415</xdr:rowOff>
    </xdr:from>
    <xdr:to>
      <xdr:col>71</xdr:col>
      <xdr:colOff>177800</xdr:colOff>
      <xdr:row>39</xdr:row>
      <xdr:rowOff>39493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21965"/>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142200</xdr:rowOff>
    </xdr:from>
    <xdr:to>
      <xdr:col>85</xdr:col>
      <xdr:colOff>177800</xdr:colOff>
      <xdr:row>39</xdr:row>
      <xdr:rowOff>72350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149984</xdr:rowOff>
    </xdr:from>
    <xdr:to>
      <xdr:col>81</xdr:col>
      <xdr:colOff>101600</xdr:colOff>
      <xdr:row>39</xdr:row>
      <xdr:rowOff>80134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96661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44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154093</xdr:rowOff>
    </xdr:from>
    <xdr:to>
      <xdr:col>76</xdr:col>
      <xdr:colOff>165100</xdr:colOff>
      <xdr:row>39</xdr:row>
      <xdr:rowOff>84243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100770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44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156065</xdr:rowOff>
    </xdr:from>
    <xdr:to>
      <xdr:col>72</xdr:col>
      <xdr:colOff>38100</xdr:colOff>
      <xdr:row>39</xdr:row>
      <xdr:rowOff>86215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102742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44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160143</xdr:rowOff>
    </xdr:from>
    <xdr:to>
      <xdr:col>67</xdr:col>
      <xdr:colOff>101600</xdr:colOff>
      <xdr:row>39</xdr:row>
      <xdr:rowOff>90293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106820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45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159958</xdr:rowOff>
    </xdr:from>
    <xdr:to>
      <xdr:col>85</xdr:col>
      <xdr:colOff>127000</xdr:colOff>
      <xdr:row>75</xdr:row>
      <xdr:rowOff>28687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847258"/>
          <a:ext cx="8382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159272</xdr:rowOff>
    </xdr:from>
    <xdr:to>
      <xdr:col>81</xdr:col>
      <xdr:colOff>50800</xdr:colOff>
      <xdr:row>74</xdr:row>
      <xdr:rowOff>159958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4657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96200</xdr:rowOff>
    </xdr:from>
    <xdr:to>
      <xdr:col>76</xdr:col>
      <xdr:colOff>114300</xdr:colOff>
      <xdr:row>74</xdr:row>
      <xdr:rowOff>159272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783500"/>
          <a:ext cx="889000" cy="6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93577</xdr:rowOff>
    </xdr:from>
    <xdr:to>
      <xdr:col>71</xdr:col>
      <xdr:colOff>177800</xdr:colOff>
      <xdr:row>74</xdr:row>
      <xdr:rowOff>96200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780877"/>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149337</xdr:rowOff>
    </xdr:from>
    <xdr:to>
      <xdr:col>85</xdr:col>
      <xdr:colOff>177800</xdr:colOff>
      <xdr:row>75</xdr:row>
      <xdr:rowOff>79487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764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109158</xdr:rowOff>
    </xdr:from>
    <xdr:to>
      <xdr:col>81</xdr:col>
      <xdr:colOff>101600</xdr:colOff>
      <xdr:row>75</xdr:row>
      <xdr:rowOff>39308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55835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108472</xdr:rowOff>
    </xdr:from>
    <xdr:to>
      <xdr:col>76</xdr:col>
      <xdr:colOff>165100</xdr:colOff>
      <xdr:row>75</xdr:row>
      <xdr:rowOff>38622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55149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5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45400</xdr:rowOff>
    </xdr:from>
    <xdr:to>
      <xdr:col>72</xdr:col>
      <xdr:colOff>38100</xdr:colOff>
      <xdr:row>74</xdr:row>
      <xdr:rowOff>147000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163527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5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42777</xdr:rowOff>
    </xdr:from>
    <xdr:to>
      <xdr:col>67</xdr:col>
      <xdr:colOff>101600</xdr:colOff>
      <xdr:row>74</xdr:row>
      <xdr:rowOff>144377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160904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140102</xdr:rowOff>
    </xdr:from>
    <xdr:to>
      <xdr:col>85</xdr:col>
      <xdr:colOff>127000</xdr:colOff>
      <xdr:row>98</xdr:row>
      <xdr:rowOff>142351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42202"/>
          <a:ext cx="8382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140102</xdr:rowOff>
    </xdr:from>
    <xdr:to>
      <xdr:col>81</xdr:col>
      <xdr:colOff>50800</xdr:colOff>
      <xdr:row>98</xdr:row>
      <xdr:rowOff>152699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42202"/>
          <a:ext cx="889000" cy="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143962</xdr:rowOff>
    </xdr:from>
    <xdr:to>
      <xdr:col>76</xdr:col>
      <xdr:colOff>114300</xdr:colOff>
      <xdr:row>98</xdr:row>
      <xdr:rowOff>152699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46062"/>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133494</xdr:rowOff>
    </xdr:from>
    <xdr:to>
      <xdr:col>71</xdr:col>
      <xdr:colOff>177800</xdr:colOff>
      <xdr:row>98</xdr:row>
      <xdr:rowOff>143962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35594"/>
          <a:ext cx="889000" cy="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91551</xdr:rowOff>
    </xdr:from>
    <xdr:to>
      <xdr:col>85</xdr:col>
      <xdr:colOff>177800</xdr:colOff>
      <xdr:row>99</xdr:row>
      <xdr:rowOff>21701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50928</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89302</xdr:rowOff>
    </xdr:from>
    <xdr:to>
      <xdr:col>81</xdr:col>
      <xdr:colOff>101600</xdr:colOff>
      <xdr:row>99</xdr:row>
      <xdr:rowOff>19452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35979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101899</xdr:rowOff>
    </xdr:from>
    <xdr:to>
      <xdr:col>76</xdr:col>
      <xdr:colOff>165100</xdr:colOff>
      <xdr:row>99</xdr:row>
      <xdr:rowOff>32049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48576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93162</xdr:rowOff>
    </xdr:from>
    <xdr:to>
      <xdr:col>72</xdr:col>
      <xdr:colOff>38100</xdr:colOff>
      <xdr:row>99</xdr:row>
      <xdr:rowOff>23312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39839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82694</xdr:rowOff>
    </xdr:from>
    <xdr:to>
      <xdr:col>67</xdr:col>
      <xdr:colOff>101600</xdr:colOff>
      <xdr:row>99</xdr:row>
      <xdr:rowOff>12844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29371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107056</xdr:rowOff>
    </xdr:from>
    <xdr:to>
      <xdr:col>116</xdr:col>
      <xdr:colOff>63500</xdr:colOff>
      <xdr:row>57</xdr:row>
      <xdr:rowOff>80767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536806"/>
          <a:ext cx="8382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39391</xdr:rowOff>
    </xdr:from>
    <xdr:to>
      <xdr:col>111</xdr:col>
      <xdr:colOff>177800</xdr:colOff>
      <xdr:row>57</xdr:row>
      <xdr:rowOff>80767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81204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36327</xdr:rowOff>
    </xdr:from>
    <xdr:to>
      <xdr:col>107</xdr:col>
      <xdr:colOff>50800</xdr:colOff>
      <xdr:row>57</xdr:row>
      <xdr:rowOff>39391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294627"/>
          <a:ext cx="889000" cy="5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36327</xdr:rowOff>
    </xdr:from>
    <xdr:to>
      <xdr:col>102</xdr:col>
      <xdr:colOff>114300</xdr:colOff>
      <xdr:row>56</xdr:row>
      <xdr:rowOff>145324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294627"/>
          <a:ext cx="889000" cy="45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156527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56256</xdr:rowOff>
    </xdr:from>
    <xdr:to>
      <xdr:col>116</xdr:col>
      <xdr:colOff>114300</xdr:colOff>
      <xdr:row>55</xdr:row>
      <xdr:rowOff>157856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4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79133</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33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29967</xdr:rowOff>
    </xdr:from>
    <xdr:to>
      <xdr:col>112</xdr:col>
      <xdr:colOff>38100</xdr:colOff>
      <xdr:row>57</xdr:row>
      <xdr:rowOff>131567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148094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57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160041</xdr:rowOff>
    </xdr:from>
    <xdr:to>
      <xdr:col>107</xdr:col>
      <xdr:colOff>101600</xdr:colOff>
      <xdr:row>57</xdr:row>
      <xdr:rowOff>90191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7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106718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53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156977</xdr:rowOff>
    </xdr:from>
    <xdr:to>
      <xdr:col>102</xdr:col>
      <xdr:colOff>165100</xdr:colOff>
      <xdr:row>54</xdr:row>
      <xdr:rowOff>87127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103654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0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94524</xdr:rowOff>
    </xdr:from>
    <xdr:to>
      <xdr:col>98</xdr:col>
      <xdr:colOff>38100</xdr:colOff>
      <xdr:row>57</xdr:row>
      <xdr:rowOff>24674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41201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47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39116</xdr:rowOff>
    </xdr:from>
    <xdr:to>
      <xdr:col>116</xdr:col>
      <xdr:colOff>63500</xdr:colOff>
      <xdr:row>72</xdr:row>
      <xdr:rowOff>103010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383516"/>
          <a:ext cx="8382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102762</xdr:rowOff>
    </xdr:from>
    <xdr:to>
      <xdr:col>111</xdr:col>
      <xdr:colOff>177800</xdr:colOff>
      <xdr:row>72</xdr:row>
      <xdr:rowOff>103010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44716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102762</xdr:rowOff>
    </xdr:from>
    <xdr:to>
      <xdr:col>107</xdr:col>
      <xdr:colOff>50800</xdr:colOff>
      <xdr:row>72</xdr:row>
      <xdr:rowOff>146044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447162"/>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146044</xdr:rowOff>
    </xdr:from>
    <xdr:to>
      <xdr:col>102</xdr:col>
      <xdr:colOff>114300</xdr:colOff>
      <xdr:row>73</xdr:row>
      <xdr:rowOff>75921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490444"/>
          <a:ext cx="8890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159766</xdr:rowOff>
    </xdr:from>
    <xdr:to>
      <xdr:col>116</xdr:col>
      <xdr:colOff>114300</xdr:colOff>
      <xdr:row>72</xdr:row>
      <xdr:rowOff>89916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3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11193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1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52210</xdr:rowOff>
    </xdr:from>
    <xdr:to>
      <xdr:col>112</xdr:col>
      <xdr:colOff>38100</xdr:colOff>
      <xdr:row>72</xdr:row>
      <xdr:rowOff>153810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170337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17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51962</xdr:rowOff>
    </xdr:from>
    <xdr:to>
      <xdr:col>107</xdr:col>
      <xdr:colOff>101600</xdr:colOff>
      <xdr:row>72</xdr:row>
      <xdr:rowOff>153562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3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170089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1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95244</xdr:rowOff>
    </xdr:from>
    <xdr:to>
      <xdr:col>102</xdr:col>
      <xdr:colOff>165100</xdr:colOff>
      <xdr:row>73</xdr:row>
      <xdr:rowOff>25394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4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41921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2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25121</xdr:rowOff>
    </xdr:from>
    <xdr:to>
      <xdr:col>98</xdr:col>
      <xdr:colOff>38100</xdr:colOff>
      <xdr:row>73</xdr:row>
      <xdr:rowOff>126721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5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143248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3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本市の集落は扇状地上に立地しており湧水や豊富な地下水など水の制約が少なかったため、広い範囲で集落が点在するようになった経緯がある。そのため、公共施設の統廃合を進めているが依然として保育所や小中学校が点在している。また大石田町から消防業務も受託していることから、類似団体と比べ人件費が高くなる傾向にある。また、広範囲へ水道管や下水道管を整備する必要があるため、地形的な高低差を利用し可能な限り自然流下方式を採用するなど経費削減を図っているが、簡易水道特別会計への繰出金及び下水道を管理する一部事務組合への負担金（補助費）も類似団体と比べコストが高くなっている。本市のもう一つの特徴的な環境として冬の豪雪が挙げられ、除排雪経費は維持補修費を押し上げる原因となっている。また、橋や道路、市営住宅など長寿命化改修を</a:t>
          </a:r>
          <a:r>
            <a:rPr lang="ja-JP" altLang="en-US" sz="1100" b="0" i="0" baseline="0">
              <a:solidFill>
                <a:schemeClr val="dk1"/>
              </a:solidFill>
              <a:effectLst/>
              <a:latin typeface="+mn-lt"/>
              <a:ea typeface="+mn-ea"/>
              <a:cs typeface="+mn-cs"/>
            </a:rPr>
            <a:t>進めて</a:t>
          </a:r>
          <a:r>
            <a:rPr lang="ja-JP" altLang="ja-JP" sz="1100" b="0" i="0" baseline="0">
              <a:solidFill>
                <a:schemeClr val="dk1"/>
              </a:solidFill>
              <a:effectLst/>
              <a:latin typeface="+mn-lt"/>
              <a:ea typeface="+mn-ea"/>
              <a:cs typeface="+mn-cs"/>
            </a:rPr>
            <a:t>おり、普通建設事業のうち更新整備の経費が増大している。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積立金について、</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年度も全国から多くのふるさと納税による寄附金を頂いているが、いったん全てを基金への積</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立</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るため積立金が大きくなり、それに対する返礼品も比例して多くなるため補助費を押し上げている。他に積立金の一人あたりの金額が類似団体に比べ大きい要因は、老朽化した公共施設が数多くあり、中でも耐震化基準を満たさない公共施設の解体に備え積立を行っ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15,786
15,684
372.53
12,956,058
11,969,901
745,046
6,249,527
12,849,832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1016</xdr:rowOff>
    </xdr:from>
    <xdr:to>
      <xdr:col>24</xdr:col>
      <xdr:colOff>63500</xdr:colOff>
      <xdr:row>31</xdr:row>
      <xdr:rowOff>9589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15966"/>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1016</xdr:rowOff>
    </xdr:from>
    <xdr:to>
      <xdr:col>19</xdr:col>
      <xdr:colOff>177800</xdr:colOff>
      <xdr:row>31</xdr:row>
      <xdr:rowOff>56642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1596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56642</xdr:rowOff>
    </xdr:from>
    <xdr:to>
      <xdr:col>15</xdr:col>
      <xdr:colOff>50800</xdr:colOff>
      <xdr:row>31</xdr:row>
      <xdr:rowOff>104077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71592"/>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143510</xdr:rowOff>
    </xdr:from>
    <xdr:to>
      <xdr:col>10</xdr:col>
      <xdr:colOff>114300</xdr:colOff>
      <xdr:row>31</xdr:row>
      <xdr:rowOff>104077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87010"/>
          <a:ext cx="8890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130239</xdr:rowOff>
    </xdr:from>
    <xdr:to>
      <xdr:col>24</xdr:col>
      <xdr:colOff>114300</xdr:colOff>
      <xdr:row>31</xdr:row>
      <xdr:rowOff>60389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83266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2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121666</xdr:rowOff>
    </xdr:from>
    <xdr:to>
      <xdr:col>20</xdr:col>
      <xdr:colOff>38100</xdr:colOff>
      <xdr:row>31</xdr:row>
      <xdr:rowOff>51816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68343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5842</xdr:rowOff>
    </xdr:from>
    <xdr:to>
      <xdr:col>15</xdr:col>
      <xdr:colOff>101600</xdr:colOff>
      <xdr:row>31</xdr:row>
      <xdr:rowOff>107442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123969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53277</xdr:rowOff>
    </xdr:from>
    <xdr:to>
      <xdr:col>10</xdr:col>
      <xdr:colOff>165100</xdr:colOff>
      <xdr:row>31</xdr:row>
      <xdr:rowOff>154877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171404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4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92710</xdr:rowOff>
    </xdr:from>
    <xdr:to>
      <xdr:col>6</xdr:col>
      <xdr:colOff>38100</xdr:colOff>
      <xdr:row>31</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39387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1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87836</xdr:rowOff>
    </xdr:from>
    <xdr:to>
      <xdr:col>24</xdr:col>
      <xdr:colOff>63500</xdr:colOff>
      <xdr:row>58</xdr:row>
      <xdr:rowOff>6153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0486"/>
          <a:ext cx="838200" cy="8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87836</xdr:rowOff>
    </xdr:from>
    <xdr:to>
      <xdr:col>19</xdr:col>
      <xdr:colOff>177800</xdr:colOff>
      <xdr:row>57</xdr:row>
      <xdr:rowOff>146307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0486"/>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146307</xdr:rowOff>
    </xdr:from>
    <xdr:to>
      <xdr:col>15</xdr:col>
      <xdr:colOff>50800</xdr:colOff>
      <xdr:row>58</xdr:row>
      <xdr:rowOff>33013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18957"/>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23278</xdr:rowOff>
    </xdr:from>
    <xdr:to>
      <xdr:col>10</xdr:col>
      <xdr:colOff>114300</xdr:colOff>
      <xdr:row>58</xdr:row>
      <xdr:rowOff>33013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67378"/>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126803</xdr:rowOff>
    </xdr:from>
    <xdr:to>
      <xdr:col>24</xdr:col>
      <xdr:colOff>114300</xdr:colOff>
      <xdr:row>58</xdr:row>
      <xdr:rowOff>56953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149680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37036</xdr:rowOff>
    </xdr:from>
    <xdr:to>
      <xdr:col>20</xdr:col>
      <xdr:colOff>38100</xdr:colOff>
      <xdr:row>57</xdr:row>
      <xdr:rowOff>138636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155163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8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95507</xdr:rowOff>
    </xdr:from>
    <xdr:to>
      <xdr:col>15</xdr:col>
      <xdr:colOff>101600</xdr:colOff>
      <xdr:row>58</xdr:row>
      <xdr:rowOff>25657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42184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4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153663</xdr:rowOff>
    </xdr:from>
    <xdr:to>
      <xdr:col>10</xdr:col>
      <xdr:colOff>165100</xdr:colOff>
      <xdr:row>58</xdr:row>
      <xdr:rowOff>83813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0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143928</xdr:rowOff>
    </xdr:from>
    <xdr:to>
      <xdr:col>6</xdr:col>
      <xdr:colOff>38100</xdr:colOff>
      <xdr:row>58</xdr:row>
      <xdr:rowOff>74078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90605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9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10046</xdr:rowOff>
    </xdr:from>
    <xdr:to>
      <xdr:col>24</xdr:col>
      <xdr:colOff>63500</xdr:colOff>
      <xdr:row>76</xdr:row>
      <xdr:rowOff>9792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25896"/>
          <a:ext cx="838200" cy="5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3099</xdr:rowOff>
    </xdr:from>
    <xdr:to>
      <xdr:col>19</xdr:col>
      <xdr:colOff>177800</xdr:colOff>
      <xdr:row>76</xdr:row>
      <xdr:rowOff>9792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33299"/>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3099</xdr:rowOff>
    </xdr:from>
    <xdr:to>
      <xdr:col>15</xdr:col>
      <xdr:colOff>50800</xdr:colOff>
      <xdr:row>76</xdr:row>
      <xdr:rowOff>92875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33299"/>
          <a:ext cx="889000" cy="8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92875</xdr:rowOff>
    </xdr:from>
    <xdr:to>
      <xdr:col>10</xdr:col>
      <xdr:colOff>114300</xdr:colOff>
      <xdr:row>77</xdr:row>
      <xdr:rowOff>12458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3075"/>
          <a:ext cx="8890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130696</xdr:rowOff>
    </xdr:from>
    <xdr:to>
      <xdr:col>24</xdr:col>
      <xdr:colOff>114300</xdr:colOff>
      <xdr:row>73</xdr:row>
      <xdr:rowOff>60846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153573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2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130442</xdr:rowOff>
    </xdr:from>
    <xdr:to>
      <xdr:col>20</xdr:col>
      <xdr:colOff>38100</xdr:colOff>
      <xdr:row>76</xdr:row>
      <xdr:rowOff>60592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77119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123749</xdr:rowOff>
    </xdr:from>
    <xdr:to>
      <xdr:col>15</xdr:col>
      <xdr:colOff>101600</xdr:colOff>
      <xdr:row>76</xdr:row>
      <xdr:rowOff>53899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70426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5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42075</xdr:rowOff>
    </xdr:from>
    <xdr:to>
      <xdr:col>10</xdr:col>
      <xdr:colOff>165100</xdr:colOff>
      <xdr:row>76</xdr:row>
      <xdr:rowOff>143675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134802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6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133108</xdr:rowOff>
    </xdr:from>
    <xdr:to>
      <xdr:col>6</xdr:col>
      <xdr:colOff>38100</xdr:colOff>
      <xdr:row>77</xdr:row>
      <xdr:rowOff>63258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54385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113812</xdr:rowOff>
    </xdr:from>
    <xdr:to>
      <xdr:col>24</xdr:col>
      <xdr:colOff>63500</xdr:colOff>
      <xdr:row>96</xdr:row>
      <xdr:rowOff>21210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01562"/>
          <a:ext cx="838200" cy="7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1245</xdr:rowOff>
    </xdr:from>
    <xdr:to>
      <xdr:col>19</xdr:col>
      <xdr:colOff>177800</xdr:colOff>
      <xdr:row>96</xdr:row>
      <xdr:rowOff>21210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46044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117163</xdr:rowOff>
    </xdr:from>
    <xdr:to>
      <xdr:col>15</xdr:col>
      <xdr:colOff>50800</xdr:colOff>
      <xdr:row>96</xdr:row>
      <xdr:rowOff>1245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04913"/>
          <a:ext cx="8890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117163</xdr:rowOff>
    </xdr:from>
    <xdr:to>
      <xdr:col>10</xdr:col>
      <xdr:colOff>114300</xdr:colOff>
      <xdr:row>96</xdr:row>
      <xdr:rowOff>16294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04913"/>
          <a:ext cx="889000" cy="7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63012</xdr:rowOff>
    </xdr:from>
    <xdr:to>
      <xdr:col>24</xdr:col>
      <xdr:colOff>114300</xdr:colOff>
      <xdr:row>95</xdr:row>
      <xdr:rowOff>164612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85889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141860</xdr:rowOff>
    </xdr:from>
    <xdr:to>
      <xdr:col>20</xdr:col>
      <xdr:colOff>38100</xdr:colOff>
      <xdr:row>96</xdr:row>
      <xdr:rowOff>72010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121895</xdr:rowOff>
    </xdr:from>
    <xdr:to>
      <xdr:col>15</xdr:col>
      <xdr:colOff>101600</xdr:colOff>
      <xdr:row>96</xdr:row>
      <xdr:rowOff>52045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68572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66363</xdr:rowOff>
    </xdr:from>
    <xdr:to>
      <xdr:col>10</xdr:col>
      <xdr:colOff>165100</xdr:colOff>
      <xdr:row>95</xdr:row>
      <xdr:rowOff>167963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136944</xdr:rowOff>
    </xdr:from>
    <xdr:to>
      <xdr:col>6</xdr:col>
      <xdr:colOff>38100</xdr:colOff>
      <xdr:row>96</xdr:row>
      <xdr:rowOff>67094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58221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87612</xdr:rowOff>
    </xdr:from>
    <xdr:to>
      <xdr:col>55</xdr:col>
      <xdr:colOff>0</xdr:colOff>
      <xdr:row>37</xdr:row>
      <xdr:rowOff>140843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31262"/>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51325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66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140843</xdr:rowOff>
    </xdr:from>
    <xdr:to>
      <xdr:col>50</xdr:col>
      <xdr:colOff>114300</xdr:colOff>
      <xdr:row>37</xdr:row>
      <xdr:rowOff>152110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84493"/>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162196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150804</xdr:rowOff>
    </xdr:from>
    <xdr:to>
      <xdr:col>45</xdr:col>
      <xdr:colOff>177800</xdr:colOff>
      <xdr:row>37</xdr:row>
      <xdr:rowOff>152110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9445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153868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150804</xdr:rowOff>
    </xdr:from>
    <xdr:to>
      <xdr:col>41</xdr:col>
      <xdr:colOff>50800</xdr:colOff>
      <xdr:row>37</xdr:row>
      <xdr:rowOff>167132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9445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1850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108801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36812</xdr:rowOff>
    </xdr:from>
    <xdr:to>
      <xdr:col>55</xdr:col>
      <xdr:colOff>50800</xdr:colOff>
      <xdr:row>37</xdr:row>
      <xdr:rowOff>138412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59689</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90043</xdr:rowOff>
    </xdr:from>
    <xdr:to>
      <xdr:col>50</xdr:col>
      <xdr:colOff>165100</xdr:colOff>
      <xdr:row>38</xdr:row>
      <xdr:rowOff>20193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36720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101310</xdr:rowOff>
    </xdr:from>
    <xdr:to>
      <xdr:col>46</xdr:col>
      <xdr:colOff>38100</xdr:colOff>
      <xdr:row>38</xdr:row>
      <xdr:rowOff>31460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47987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100004</xdr:rowOff>
    </xdr:from>
    <xdr:to>
      <xdr:col>41</xdr:col>
      <xdr:colOff>101600</xdr:colOff>
      <xdr:row>38</xdr:row>
      <xdr:rowOff>30153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46681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63009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3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107805</xdr:rowOff>
    </xdr:from>
    <xdr:to>
      <xdr:col>55</xdr:col>
      <xdr:colOff>0</xdr:colOff>
      <xdr:row>56</xdr:row>
      <xdr:rowOff>122217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09005"/>
          <a:ext cx="8382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79187</xdr:rowOff>
    </xdr:from>
    <xdr:to>
      <xdr:col>50</xdr:col>
      <xdr:colOff>114300</xdr:colOff>
      <xdr:row>56</xdr:row>
      <xdr:rowOff>107805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337487"/>
          <a:ext cx="889000" cy="3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79187</xdr:rowOff>
    </xdr:from>
    <xdr:to>
      <xdr:col>45</xdr:col>
      <xdr:colOff>177800</xdr:colOff>
      <xdr:row>56</xdr:row>
      <xdr:rowOff>135640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337487"/>
          <a:ext cx="889000" cy="39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161373</xdr:rowOff>
    </xdr:from>
    <xdr:to>
      <xdr:col>41</xdr:col>
      <xdr:colOff>50800</xdr:colOff>
      <xdr:row>56</xdr:row>
      <xdr:rowOff>135640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248223"/>
          <a:ext cx="889000" cy="48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71417</xdr:rowOff>
    </xdr:from>
    <xdr:to>
      <xdr:col>55</xdr:col>
      <xdr:colOff>50800</xdr:colOff>
      <xdr:row>57</xdr:row>
      <xdr:rowOff>1567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94294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57005</xdr:rowOff>
    </xdr:from>
    <xdr:to>
      <xdr:col>50</xdr:col>
      <xdr:colOff>165100</xdr:colOff>
      <xdr:row>56</xdr:row>
      <xdr:rowOff>158605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3682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28387</xdr:rowOff>
    </xdr:from>
    <xdr:to>
      <xdr:col>46</xdr:col>
      <xdr:colOff>38100</xdr:colOff>
      <xdr:row>54</xdr:row>
      <xdr:rowOff>129987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2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146514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0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84840</xdr:rowOff>
    </xdr:from>
    <xdr:to>
      <xdr:col>41</xdr:col>
      <xdr:colOff>101600</xdr:colOff>
      <xdr:row>57</xdr:row>
      <xdr:rowOff>14990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31517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110573</xdr:rowOff>
    </xdr:from>
    <xdr:to>
      <xdr:col>36</xdr:col>
      <xdr:colOff>165100</xdr:colOff>
      <xdr:row>54</xdr:row>
      <xdr:rowOff>40723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1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57250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9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105753</xdr:rowOff>
    </xdr:from>
    <xdr:to>
      <xdr:col>55</xdr:col>
      <xdr:colOff>0</xdr:colOff>
      <xdr:row>77</xdr:row>
      <xdr:rowOff>2521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35953"/>
          <a:ext cx="838200" cy="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104970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105753</xdr:rowOff>
    </xdr:from>
    <xdr:to>
      <xdr:col>50</xdr:col>
      <xdr:colOff>114300</xdr:colOff>
      <xdr:row>76</xdr:row>
      <xdr:rowOff>108649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359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14082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106058</xdr:rowOff>
    </xdr:from>
    <xdr:to>
      <xdr:col>45</xdr:col>
      <xdr:colOff>177800</xdr:colOff>
      <xdr:row>76</xdr:row>
      <xdr:rowOff>108649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964808"/>
          <a:ext cx="889000" cy="1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106058</xdr:rowOff>
    </xdr:from>
    <xdr:to>
      <xdr:col>41</xdr:col>
      <xdr:colOff>50800</xdr:colOff>
      <xdr:row>76</xdr:row>
      <xdr:rowOff>166427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964808"/>
          <a:ext cx="889000" cy="2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105084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125677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123171</xdr:rowOff>
    </xdr:from>
    <xdr:to>
      <xdr:col>55</xdr:col>
      <xdr:colOff>50800</xdr:colOff>
      <xdr:row>77</xdr:row>
      <xdr:rowOff>53321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146048</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54953</xdr:rowOff>
    </xdr:from>
    <xdr:to>
      <xdr:col>50</xdr:col>
      <xdr:colOff>165100</xdr:colOff>
      <xdr:row>76</xdr:row>
      <xdr:rowOff>156553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57849</xdr:rowOff>
    </xdr:from>
    <xdr:to>
      <xdr:col>46</xdr:col>
      <xdr:colOff>38100</xdr:colOff>
      <xdr:row>76</xdr:row>
      <xdr:rowOff>159449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4525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55258</xdr:rowOff>
    </xdr:from>
    <xdr:to>
      <xdr:col>41</xdr:col>
      <xdr:colOff>101600</xdr:colOff>
      <xdr:row>75</xdr:row>
      <xdr:rowOff>156859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14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1935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6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115627</xdr:rowOff>
    </xdr:from>
    <xdr:to>
      <xdr:col>36</xdr:col>
      <xdr:colOff>165100</xdr:colOff>
      <xdr:row>77</xdr:row>
      <xdr:rowOff>45777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62304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137497</xdr:rowOff>
    </xdr:from>
    <xdr:to>
      <xdr:col>55</xdr:col>
      <xdr:colOff>0</xdr:colOff>
      <xdr:row>98</xdr:row>
      <xdr:rowOff>161274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39597"/>
          <a:ext cx="838200" cy="2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132862</xdr:rowOff>
    </xdr:from>
    <xdr:to>
      <xdr:col>50</xdr:col>
      <xdr:colOff>114300</xdr:colOff>
      <xdr:row>98</xdr:row>
      <xdr:rowOff>137497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34962"/>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132862</xdr:rowOff>
    </xdr:from>
    <xdr:to>
      <xdr:col>45</xdr:col>
      <xdr:colOff>177800</xdr:colOff>
      <xdr:row>98</xdr:row>
      <xdr:rowOff>152831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934962"/>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152831</xdr:rowOff>
    </xdr:from>
    <xdr:to>
      <xdr:col>41</xdr:col>
      <xdr:colOff>50800</xdr:colOff>
      <xdr:row>98</xdr:row>
      <xdr:rowOff>158835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54931"/>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110474</xdr:rowOff>
    </xdr:from>
    <xdr:to>
      <xdr:col>55</xdr:col>
      <xdr:colOff>50800</xdr:colOff>
      <xdr:row>99</xdr:row>
      <xdr:rowOff>40624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86697</xdr:rowOff>
    </xdr:from>
    <xdr:to>
      <xdr:col>50</xdr:col>
      <xdr:colOff>165100</xdr:colOff>
      <xdr:row>99</xdr:row>
      <xdr:rowOff>16847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33374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666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82062</xdr:rowOff>
    </xdr:from>
    <xdr:to>
      <xdr:col>46</xdr:col>
      <xdr:colOff>38100</xdr:colOff>
      <xdr:row>99</xdr:row>
      <xdr:rowOff>12212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28739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50795" y="166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102031</xdr:rowOff>
    </xdr:from>
    <xdr:to>
      <xdr:col>41</xdr:col>
      <xdr:colOff>101600</xdr:colOff>
      <xdr:row>99</xdr:row>
      <xdr:rowOff>32181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48708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7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108035</xdr:rowOff>
    </xdr:from>
    <xdr:to>
      <xdr:col>36</xdr:col>
      <xdr:colOff>165100</xdr:colOff>
      <xdr:row>99</xdr:row>
      <xdr:rowOff>38185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54712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145513</xdr:rowOff>
    </xdr:from>
    <xdr:to>
      <xdr:col>85</xdr:col>
      <xdr:colOff>127000</xdr:colOff>
      <xdr:row>35</xdr:row>
      <xdr:rowOff>5904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974813"/>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5904</xdr:rowOff>
    </xdr:from>
    <xdr:to>
      <xdr:col>81</xdr:col>
      <xdr:colOff>50800</xdr:colOff>
      <xdr:row>35</xdr:row>
      <xdr:rowOff>128956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006654"/>
          <a:ext cx="889000" cy="1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28078</xdr:rowOff>
    </xdr:from>
    <xdr:to>
      <xdr:col>76</xdr:col>
      <xdr:colOff>114300</xdr:colOff>
      <xdr:row>35</xdr:row>
      <xdr:rowOff>128956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028828"/>
          <a:ext cx="8890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19489</xdr:rowOff>
    </xdr:from>
    <xdr:to>
      <xdr:col>71</xdr:col>
      <xdr:colOff>177800</xdr:colOff>
      <xdr:row>35</xdr:row>
      <xdr:rowOff>28078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162989"/>
          <a:ext cx="889000" cy="86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94713</xdr:rowOff>
    </xdr:from>
    <xdr:to>
      <xdr:col>85</xdr:col>
      <xdr:colOff>177800</xdr:colOff>
      <xdr:row>35</xdr:row>
      <xdr:rowOff>24863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9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117590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7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126554</xdr:rowOff>
    </xdr:from>
    <xdr:to>
      <xdr:col>81</xdr:col>
      <xdr:colOff>101600</xdr:colOff>
      <xdr:row>35</xdr:row>
      <xdr:rowOff>56704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73231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3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78156</xdr:rowOff>
    </xdr:from>
    <xdr:to>
      <xdr:col>76</xdr:col>
      <xdr:colOff>165100</xdr:colOff>
      <xdr:row>36</xdr:row>
      <xdr:rowOff>8306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24833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148728</xdr:rowOff>
    </xdr:from>
    <xdr:to>
      <xdr:col>72</xdr:col>
      <xdr:colOff>38100</xdr:colOff>
      <xdr:row>35</xdr:row>
      <xdr:rowOff>78878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95405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5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140139</xdr:rowOff>
    </xdr:from>
    <xdr:to>
      <xdr:col>67</xdr:col>
      <xdr:colOff>101600</xdr:colOff>
      <xdr:row>30</xdr:row>
      <xdr:rowOff>70289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1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86816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48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153840</xdr:rowOff>
    </xdr:from>
    <xdr:to>
      <xdr:col>85</xdr:col>
      <xdr:colOff>127000</xdr:colOff>
      <xdr:row>57</xdr:row>
      <xdr:rowOff>153405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755040"/>
          <a:ext cx="838200" cy="1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153405</xdr:rowOff>
    </xdr:from>
    <xdr:to>
      <xdr:col>81</xdr:col>
      <xdr:colOff>50800</xdr:colOff>
      <xdr:row>57</xdr:row>
      <xdr:rowOff>161112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926055"/>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161112</xdr:rowOff>
    </xdr:from>
    <xdr:to>
      <xdr:col>76</xdr:col>
      <xdr:colOff>114300</xdr:colOff>
      <xdr:row>58</xdr:row>
      <xdr:rowOff>44537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933762"/>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44537</xdr:rowOff>
    </xdr:from>
    <xdr:to>
      <xdr:col>71</xdr:col>
      <xdr:colOff>177800</xdr:colOff>
      <xdr:row>58</xdr:row>
      <xdr:rowOff>101186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988637"/>
          <a:ext cx="889000" cy="5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103040</xdr:rowOff>
    </xdr:from>
    <xdr:to>
      <xdr:col>85</xdr:col>
      <xdr:colOff>177800</xdr:colOff>
      <xdr:row>57</xdr:row>
      <xdr:rowOff>33190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7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81467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68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102605</xdr:rowOff>
    </xdr:from>
    <xdr:to>
      <xdr:col>81</xdr:col>
      <xdr:colOff>101600</xdr:colOff>
      <xdr:row>58</xdr:row>
      <xdr:rowOff>32755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8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23882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9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110312</xdr:rowOff>
    </xdr:from>
    <xdr:to>
      <xdr:col>76</xdr:col>
      <xdr:colOff>165100</xdr:colOff>
      <xdr:row>58</xdr:row>
      <xdr:rowOff>40462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31589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165187</xdr:rowOff>
    </xdr:from>
    <xdr:to>
      <xdr:col>72</xdr:col>
      <xdr:colOff>38100</xdr:colOff>
      <xdr:row>58</xdr:row>
      <xdr:rowOff>95337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86464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0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50386</xdr:rowOff>
    </xdr:from>
    <xdr:to>
      <xdr:col>67</xdr:col>
      <xdr:colOff>101600</xdr:colOff>
      <xdr:row>58</xdr:row>
      <xdr:rowOff>151986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143113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21551</xdr:rowOff>
    </xdr:from>
    <xdr:to>
      <xdr:col>85</xdr:col>
      <xdr:colOff>127000</xdr:colOff>
      <xdr:row>79</xdr:row>
      <xdr:rowOff>29333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66101"/>
          <a:ext cx="8382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29333</xdr:rowOff>
    </xdr:from>
    <xdr:to>
      <xdr:col>81</xdr:col>
      <xdr:colOff>50800</xdr:colOff>
      <xdr:row>79</xdr:row>
      <xdr:rowOff>33443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73883"/>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80094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33443</xdr:rowOff>
    </xdr:from>
    <xdr:to>
      <xdr:col>76</xdr:col>
      <xdr:colOff>114300</xdr:colOff>
      <xdr:row>79</xdr:row>
      <xdr:rowOff>35415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7799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35415</xdr:rowOff>
    </xdr:from>
    <xdr:to>
      <xdr:col>71</xdr:col>
      <xdr:colOff>177800</xdr:colOff>
      <xdr:row>79</xdr:row>
      <xdr:rowOff>39494</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79965"/>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142201</xdr:rowOff>
    </xdr:from>
    <xdr:to>
      <xdr:col>85</xdr:col>
      <xdr:colOff>177800</xdr:colOff>
      <xdr:row>79</xdr:row>
      <xdr:rowOff>72351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1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112568</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149983</xdr:rowOff>
    </xdr:from>
    <xdr:to>
      <xdr:col>81</xdr:col>
      <xdr:colOff>101600</xdr:colOff>
      <xdr:row>79</xdr:row>
      <xdr:rowOff>80133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96660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154093</xdr:rowOff>
    </xdr:from>
    <xdr:to>
      <xdr:col>76</xdr:col>
      <xdr:colOff>165100</xdr:colOff>
      <xdr:row>79</xdr:row>
      <xdr:rowOff>84243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100770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30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156065</xdr:rowOff>
    </xdr:from>
    <xdr:to>
      <xdr:col>72</xdr:col>
      <xdr:colOff>38100</xdr:colOff>
      <xdr:row>79</xdr:row>
      <xdr:rowOff>86215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102742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3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160144</xdr:rowOff>
    </xdr:from>
    <xdr:to>
      <xdr:col>67</xdr:col>
      <xdr:colOff>101600</xdr:colOff>
      <xdr:row>79</xdr:row>
      <xdr:rowOff>90294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106821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3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159958</xdr:rowOff>
    </xdr:from>
    <xdr:to>
      <xdr:col>85</xdr:col>
      <xdr:colOff>127000</xdr:colOff>
      <xdr:row>95</xdr:row>
      <xdr:rowOff>28688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276258"/>
          <a:ext cx="838200" cy="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159272</xdr:rowOff>
    </xdr:from>
    <xdr:to>
      <xdr:col>81</xdr:col>
      <xdr:colOff>50800</xdr:colOff>
      <xdr:row>94</xdr:row>
      <xdr:rowOff>159958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27557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96200</xdr:rowOff>
    </xdr:from>
    <xdr:to>
      <xdr:col>76</xdr:col>
      <xdr:colOff>114300</xdr:colOff>
      <xdr:row>94</xdr:row>
      <xdr:rowOff>159272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212500"/>
          <a:ext cx="889000" cy="6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93577</xdr:rowOff>
    </xdr:from>
    <xdr:to>
      <xdr:col>71</xdr:col>
      <xdr:colOff>177800</xdr:colOff>
      <xdr:row>94</xdr:row>
      <xdr:rowOff>96200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209877"/>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149338</xdr:rowOff>
    </xdr:from>
    <xdr:to>
      <xdr:col>85</xdr:col>
      <xdr:colOff>177800</xdr:colOff>
      <xdr:row>95</xdr:row>
      <xdr:rowOff>79488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2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765</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109158</xdr:rowOff>
    </xdr:from>
    <xdr:to>
      <xdr:col>81</xdr:col>
      <xdr:colOff>101600</xdr:colOff>
      <xdr:row>95</xdr:row>
      <xdr:rowOff>39308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2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55835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0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108472</xdr:rowOff>
    </xdr:from>
    <xdr:to>
      <xdr:col>76</xdr:col>
      <xdr:colOff>165100</xdr:colOff>
      <xdr:row>95</xdr:row>
      <xdr:rowOff>38622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55149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45400</xdr:rowOff>
    </xdr:from>
    <xdr:to>
      <xdr:col>72</xdr:col>
      <xdr:colOff>38100</xdr:colOff>
      <xdr:row>94</xdr:row>
      <xdr:rowOff>147000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16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163527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9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42777</xdr:rowOff>
    </xdr:from>
    <xdr:to>
      <xdr:col>67</xdr:col>
      <xdr:colOff>101600</xdr:colOff>
      <xdr:row>94</xdr:row>
      <xdr:rowOff>144377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1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160904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59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民生費について、</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認定こども園整備事業の影響で</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大きく上回って</a:t>
          </a:r>
          <a:r>
            <a:rPr kumimoji="1" lang="ja-JP" altLang="ja-JP" sz="1100" b="0" i="0" baseline="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商工費について、観光施設などの管理・維持に対する経費や産業振興に対する経費は類似団体と</a:t>
          </a:r>
          <a:r>
            <a:rPr kumimoji="1" lang="ja-JP" altLang="en-US" sz="1100" b="0" i="0" baseline="0">
              <a:solidFill>
                <a:schemeClr val="dk1"/>
              </a:solidFill>
              <a:effectLst/>
              <a:latin typeface="+mn-lt"/>
              <a:ea typeface="+mn-ea"/>
              <a:cs typeface="+mn-cs"/>
            </a:rPr>
            <a:t>同水準</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土木費について、広い面積に散在する集落を結ぶため市道総延長が長い上に、市道の除排雪経費も上乗せされるため、類似団体と比べ高くなっている。</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少</a:t>
          </a:r>
          <a:r>
            <a:rPr kumimoji="1" lang="ja-JP" altLang="ja-JP" sz="1100" b="0" i="0" baseline="0">
              <a:solidFill>
                <a:schemeClr val="dk1"/>
              </a:solidFill>
              <a:effectLst/>
              <a:latin typeface="+mn-lt"/>
              <a:ea typeface="+mn-ea"/>
              <a:cs typeface="+mn-cs"/>
            </a:rPr>
            <a:t>雪のため例年より</a:t>
          </a:r>
          <a:r>
            <a:rPr kumimoji="1" lang="ja-JP" altLang="en-US" sz="1100" b="0" i="0" baseline="0">
              <a:solidFill>
                <a:schemeClr val="dk1"/>
              </a:solidFill>
              <a:effectLst/>
              <a:latin typeface="+mn-lt"/>
              <a:ea typeface="+mn-ea"/>
              <a:cs typeface="+mn-cs"/>
            </a:rPr>
            <a:t>低く</a:t>
          </a:r>
          <a:r>
            <a:rPr kumimoji="1" lang="ja-JP" altLang="ja-JP" sz="1100" b="0" i="0" baseline="0">
              <a:solidFill>
                <a:schemeClr val="dk1"/>
              </a:solidFill>
              <a:effectLst/>
              <a:latin typeface="+mn-lt"/>
              <a:ea typeface="+mn-ea"/>
              <a:cs typeface="+mn-cs"/>
            </a:rPr>
            <a:t>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消防費について、隣接する大石田町の消防業務を受託しており類似団体と比べ</a:t>
          </a:r>
          <a:r>
            <a:rPr kumimoji="1" lang="en-US" altLang="ja-JP" sz="1100" b="0" i="0" baseline="0">
              <a:solidFill>
                <a:schemeClr val="dk1"/>
              </a:solidFill>
              <a:effectLst/>
              <a:latin typeface="+mn-lt"/>
              <a:ea typeface="+mn-ea"/>
              <a:cs typeface="+mn-cs"/>
            </a:rPr>
            <a:t>8,382</a:t>
          </a:r>
          <a:r>
            <a:rPr kumimoji="1" lang="ja-JP" altLang="ja-JP" sz="1100" b="0" i="0" baseline="0">
              <a:solidFill>
                <a:schemeClr val="dk1"/>
              </a:solidFill>
              <a:effectLst/>
              <a:latin typeface="+mn-lt"/>
              <a:ea typeface="+mn-ea"/>
              <a:cs typeface="+mn-cs"/>
            </a:rPr>
            <a:t>円高くなっている。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公債費について、類似団体と比べ</a:t>
          </a:r>
          <a:r>
            <a:rPr kumimoji="1" lang="en-US" altLang="ja-JP" sz="1100" b="0" i="0" baseline="0">
              <a:solidFill>
                <a:schemeClr val="dk1"/>
              </a:solidFill>
              <a:effectLst/>
              <a:latin typeface="+mn-lt"/>
              <a:ea typeface="+mn-ea"/>
              <a:cs typeface="+mn-cs"/>
            </a:rPr>
            <a:t>1,144</a:t>
          </a:r>
          <a:r>
            <a:rPr kumimoji="1" lang="ja-JP" altLang="ja-JP" sz="1100" b="0" i="0" baseline="0">
              <a:solidFill>
                <a:schemeClr val="dk1"/>
              </a:solidFill>
              <a:effectLst/>
              <a:latin typeface="+mn-lt"/>
              <a:ea typeface="+mn-ea"/>
              <a:cs typeface="+mn-cs"/>
            </a:rPr>
            <a:t>円高い状態ではあるが、事業を重要度や緊急度により取捨選択し起債の抑制を行ったため、</a:t>
          </a:r>
          <a:r>
            <a:rPr kumimoji="1" lang="en-US" altLang="ja-JP" sz="1100" b="0" i="0" baseline="0">
              <a:solidFill>
                <a:schemeClr val="dk1"/>
              </a:solidFill>
              <a:effectLst/>
              <a:latin typeface="+mn-lt"/>
              <a:ea typeface="+mn-ea"/>
              <a:cs typeface="+mn-cs"/>
            </a:rPr>
            <a:t>H27</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類似団体平均との差</a:t>
          </a:r>
          <a:r>
            <a:rPr kumimoji="1" lang="en-US" altLang="ja-JP" sz="1100" b="0" i="0" baseline="0">
              <a:solidFill>
                <a:schemeClr val="dk1"/>
              </a:solidFill>
              <a:effectLst/>
              <a:latin typeface="+mn-lt"/>
              <a:ea typeface="+mn-ea"/>
              <a:cs typeface="+mn-cs"/>
            </a:rPr>
            <a:t>13,103</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では</a:t>
          </a:r>
          <a:r>
            <a:rPr kumimoji="1" lang="en-US" altLang="ja-JP" sz="1100" b="0" i="0" baseline="0">
              <a:solidFill>
                <a:schemeClr val="dk1"/>
              </a:solidFill>
              <a:effectLst/>
              <a:latin typeface="+mn-lt"/>
              <a:ea typeface="+mn-ea"/>
              <a:cs typeface="+mn-cs"/>
            </a:rPr>
            <a:t>1,144</a:t>
          </a:r>
          <a:r>
            <a:rPr kumimoji="1" lang="ja-JP" altLang="ja-JP" sz="1100" b="0" i="0" baseline="0">
              <a:solidFill>
                <a:schemeClr val="dk1"/>
              </a:solidFill>
              <a:effectLst/>
              <a:latin typeface="+mn-lt"/>
              <a:ea typeface="+mn-ea"/>
              <a:cs typeface="+mn-cs"/>
            </a:rPr>
            <a:t>円まで減少しており、数値は着実に改善している。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財政調整基金残高については、職員数の削減や職員給の独自カットなど集中改革プランの確実な実行により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15.58</a:t>
          </a:r>
          <a:r>
            <a:rPr lang="ja-JP" altLang="ja-JP" sz="1100" b="0" i="0" baseline="0">
              <a:solidFill>
                <a:schemeClr val="dk1"/>
              </a:solidFill>
              <a:effectLst/>
              <a:latin typeface="+mn-lt"/>
              <a:ea typeface="+mn-ea"/>
              <a:cs typeface="+mn-cs"/>
            </a:rPr>
            <a:t>％まで上昇し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年度は一般財源の減少に対応するため繰り入れを行い</a:t>
          </a:r>
          <a:r>
            <a:rPr lang="en-US" altLang="ja-JP" sz="1100" b="0" i="0" baseline="0">
              <a:solidFill>
                <a:schemeClr val="dk1"/>
              </a:solidFill>
              <a:effectLst/>
              <a:latin typeface="+mn-lt"/>
              <a:ea typeface="+mn-ea"/>
              <a:cs typeface="+mn-cs"/>
            </a:rPr>
            <a:t>12.96</a:t>
          </a:r>
          <a:r>
            <a:rPr lang="ja-JP" altLang="ja-JP" sz="1100" b="0" i="0" baseline="0">
              <a:solidFill>
                <a:schemeClr val="dk1"/>
              </a:solidFill>
              <a:effectLst/>
              <a:latin typeface="+mn-lt"/>
              <a:ea typeface="+mn-ea"/>
              <a:cs typeface="+mn-cs"/>
            </a:rPr>
            <a:t>％まで減少</a:t>
          </a:r>
          <a:r>
            <a:rPr lang="ja-JP" altLang="en-US" sz="1100" b="0" i="0" baseline="0">
              <a:solidFill>
                <a:schemeClr val="dk1"/>
              </a:solidFill>
              <a:effectLst/>
              <a:latin typeface="+mn-lt"/>
              <a:ea typeface="+mn-ea"/>
              <a:cs typeface="+mn-cs"/>
            </a:rPr>
            <a:t>し、令和元年は少雪のため例年より繰り入れが少なかった</a:t>
          </a:r>
          <a:r>
            <a:rPr lang="ja-JP" altLang="ja-JP" sz="1100" b="0" i="0" baseline="0">
              <a:solidFill>
                <a:schemeClr val="dk1"/>
              </a:solidFill>
              <a:effectLst/>
              <a:latin typeface="+mn-lt"/>
              <a:ea typeface="+mn-ea"/>
              <a:cs typeface="+mn-cs"/>
            </a:rPr>
            <a:t>。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今後においても、行財政改革プランに基づき、引き続き経常経費の節減に努め、限られた財源を有効に活用して財政の健全化の取り組みを着実に実施するよう努める。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一般会計及び国民健康保険特別会計から国営村山北部土地改良事業特別会計までの特別会計において、赤字になっている会計はなく、全</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会計において黒字となっている。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においては、毎年、事務事業の見直しや投資的事業の取捨選択を実施し歳出の抑制を行い、また、補助事業の活用や交付税措置のある地方債の活用などにも努めている。歳入においては市税等の収納対策の強化やふるさと応援寄附金のＰＲなどで自主財源の確保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国民健康保険特別会計においては、平成2</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年度に国保税の改定を行い、また医療費抑制のため個別のきめ細かな保健事業にも力を入れている。簡易水道特別会計においては平成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月に使用料を改定するなど財源確保に努めている。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12956058</v>
      </c>
      <c r="BO4" s="462"/>
      <c r="BP4" s="462"/>
      <c r="BQ4" s="462"/>
      <c r="BR4" s="462"/>
      <c r="BS4" s="462"/>
      <c r="BT4" s="462"/>
      <c r="BU4" s="463"/>
      <c r="BV4" s="461">
        <v>13985290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11.9</v>
      </c>
      <c r="CU4" s="646"/>
      <c r="CV4" s="646"/>
      <c r="CW4" s="646"/>
      <c r="CX4" s="646"/>
      <c r="CY4" s="646"/>
      <c r="CZ4" s="646"/>
      <c r="DA4" s="647"/>
      <c r="DB4" s="645">
        <v>12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11969901</v>
      </c>
      <c r="BO5" s="467"/>
      <c r="BP5" s="467"/>
      <c r="BQ5" s="467"/>
      <c r="BR5" s="467"/>
      <c r="BS5" s="467"/>
      <c r="BT5" s="467"/>
      <c r="BU5" s="468"/>
      <c r="BV5" s="466">
        <v>13011380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87.7</v>
      </c>
      <c r="CU5" s="437"/>
      <c r="CV5" s="437"/>
      <c r="CW5" s="437"/>
      <c r="CX5" s="437"/>
      <c r="CY5" s="437"/>
      <c r="CZ5" s="437"/>
      <c r="DA5" s="438"/>
      <c r="DB5" s="436">
        <v>86.8</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986157</v>
      </c>
      <c r="BO6" s="467"/>
      <c r="BP6" s="467"/>
      <c r="BQ6" s="467"/>
      <c r="BR6" s="467"/>
      <c r="BS6" s="467"/>
      <c r="BT6" s="467"/>
      <c r="BU6" s="468"/>
      <c r="BV6" s="466">
        <v>973910</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90.6</v>
      </c>
      <c r="CU6" s="620"/>
      <c r="CV6" s="620"/>
      <c r="CW6" s="620"/>
      <c r="CX6" s="620"/>
      <c r="CY6" s="620"/>
      <c r="CZ6" s="620"/>
      <c r="DA6" s="621"/>
      <c r="DB6" s="619">
        <v>90.5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241111</v>
      </c>
      <c r="BO7" s="467"/>
      <c r="BP7" s="467"/>
      <c r="BQ7" s="467"/>
      <c r="BR7" s="467"/>
      <c r="BS7" s="467"/>
      <c r="BT7" s="467"/>
      <c r="BU7" s="468"/>
      <c r="BV7" s="466">
        <v>220369</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6249527</v>
      </c>
      <c r="CU7" s="467"/>
      <c r="CV7" s="467"/>
      <c r="CW7" s="467"/>
      <c r="CX7" s="467"/>
      <c r="CY7" s="467"/>
      <c r="CZ7" s="467"/>
      <c r="DA7" s="468"/>
      <c r="DB7" s="466">
        <v>6283629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745046</v>
      </c>
      <c r="BO8" s="467"/>
      <c r="BP8" s="467"/>
      <c r="BQ8" s="467"/>
      <c r="BR8" s="467"/>
      <c r="BS8" s="467"/>
      <c r="BT8" s="467"/>
      <c r="BU8" s="468"/>
      <c r="BV8" s="466">
        <v>753541</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0.28999999999999998</v>
      </c>
      <c r="CU8" s="580"/>
      <c r="CV8" s="580"/>
      <c r="CW8" s="580"/>
      <c r="CX8" s="580"/>
      <c r="CY8" s="580"/>
      <c r="CZ8" s="580"/>
      <c r="DA8" s="581"/>
      <c r="DB8" s="579">
        <v>0.28999999999999998</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16953</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-8038</v>
      </c>
      <c r="BO9" s="467"/>
      <c r="BP9" s="467"/>
      <c r="BQ9" s="467"/>
      <c r="BR9" s="467"/>
      <c r="BS9" s="467"/>
      <c r="BT9" s="467"/>
      <c r="BU9" s="468"/>
      <c r="BV9" s="466">
        <v>68509</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12.2</v>
      </c>
      <c r="CU9" s="437"/>
      <c r="CV9" s="437"/>
      <c r="CW9" s="437"/>
      <c r="CX9" s="437"/>
      <c r="CY9" s="437"/>
      <c r="CZ9" s="437"/>
      <c r="DA9" s="438"/>
      <c r="DB9" s="436">
        <v>13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18955</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376528</v>
      </c>
      <c r="BO10" s="467"/>
      <c r="BP10" s="467"/>
      <c r="BQ10" s="467"/>
      <c r="BR10" s="467"/>
      <c r="BS10" s="467"/>
      <c r="BT10" s="467"/>
      <c r="BU10" s="468"/>
      <c r="BV10" s="466">
        <v>342479</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15786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320000</v>
      </c>
      <c r="BO12" s="467"/>
      <c r="BP12" s="467"/>
      <c r="BQ12" s="467"/>
      <c r="BR12" s="467"/>
      <c r="BS12" s="467"/>
      <c r="BT12" s="467"/>
      <c r="BU12" s="468"/>
      <c r="BV12" s="466">
        <v>528876</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15684</v>
      </c>
      <c r="S13" s="570"/>
      <c r="T13" s="570"/>
      <c r="U13" s="570"/>
      <c r="V13" s="571"/>
      <c r="W13" s="557" t="s">
        <v>140</v>
      </c>
      <c r="X13" s="479"/>
      <c r="Y13" s="479"/>
      <c r="Z13" s="479"/>
      <c r="AA13" s="479"/>
      <c r="AB13" s="480"/>
      <c r="AC13" s="442">
        <v>1993</v>
      </c>
      <c r="AD13" s="443"/>
      <c r="AE13" s="443"/>
      <c r="AF13" s="443"/>
      <c r="AG13" s="444"/>
      <c r="AH13" s="442">
        <v>2397</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48490</v>
      </c>
      <c r="BO13" s="467"/>
      <c r="BP13" s="467"/>
      <c r="BQ13" s="467"/>
      <c r="BR13" s="467"/>
      <c r="BS13" s="467"/>
      <c r="BT13" s="467"/>
      <c r="BU13" s="468"/>
      <c r="BV13" s="466">
        <v>-117888</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6.6</v>
      </c>
      <c r="CU13" s="437"/>
      <c r="CV13" s="437"/>
      <c r="CW13" s="437"/>
      <c r="CX13" s="437"/>
      <c r="CY13" s="437"/>
      <c r="CZ13" s="437"/>
      <c r="DA13" s="438"/>
      <c r="DB13" s="436">
        <v>7.1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16202</v>
      </c>
      <c r="S14" s="570"/>
      <c r="T14" s="570"/>
      <c r="U14" s="570"/>
      <c r="V14" s="571"/>
      <c r="W14" s="572"/>
      <c r="X14" s="482"/>
      <c r="Y14" s="482"/>
      <c r="Z14" s="482"/>
      <c r="AA14" s="482"/>
      <c r="AB14" s="483"/>
      <c r="AC14" s="562">
        <v>22.2</v>
      </c>
      <c r="AD14" s="563"/>
      <c r="AE14" s="563"/>
      <c r="AF14" s="563"/>
      <c r="AG14" s="564"/>
      <c r="AH14" s="562">
        <v>24.4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79.5</v>
      </c>
      <c r="CU14" s="574"/>
      <c r="CV14" s="574"/>
      <c r="CW14" s="574"/>
      <c r="CX14" s="574"/>
      <c r="CY14" s="574"/>
      <c r="CZ14" s="574"/>
      <c r="DA14" s="575"/>
      <c r="DB14" s="573">
        <v>80.2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16103</v>
      </c>
      <c r="S15" s="570"/>
      <c r="T15" s="570"/>
      <c r="U15" s="570"/>
      <c r="V15" s="571"/>
      <c r="W15" s="557" t="s">
        <v>147</v>
      </c>
      <c r="X15" s="479"/>
      <c r="Y15" s="479"/>
      <c r="Z15" s="479"/>
      <c r="AA15" s="479"/>
      <c r="AB15" s="480"/>
      <c r="AC15" s="442">
        <v>2826</v>
      </c>
      <c r="AD15" s="443"/>
      <c r="AE15" s="443"/>
      <c r="AF15" s="443"/>
      <c r="AG15" s="444"/>
      <c r="AH15" s="442">
        <v>3004</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1653821</v>
      </c>
      <c r="BO15" s="462"/>
      <c r="BP15" s="462"/>
      <c r="BQ15" s="462"/>
      <c r="BR15" s="462"/>
      <c r="BS15" s="462"/>
      <c r="BT15" s="462"/>
      <c r="BU15" s="463"/>
      <c r="BV15" s="461">
        <v>1653149</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31.5</v>
      </c>
      <c r="AD16" s="563"/>
      <c r="AE16" s="563"/>
      <c r="AF16" s="563"/>
      <c r="AG16" s="564"/>
      <c r="AH16" s="562">
        <v>30.6</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5631725</v>
      </c>
      <c r="BO16" s="467"/>
      <c r="BP16" s="467"/>
      <c r="BQ16" s="467"/>
      <c r="BR16" s="467"/>
      <c r="BS16" s="467"/>
      <c r="BT16" s="467"/>
      <c r="BU16" s="468"/>
      <c r="BV16" s="466">
        <v>5596287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151</v>
      </c>
      <c r="S17" s="555"/>
      <c r="T17" s="555"/>
      <c r="U17" s="555"/>
      <c r="V17" s="556"/>
      <c r="W17" s="557" t="s">
        <v>154</v>
      </c>
      <c r="X17" s="479"/>
      <c r="Y17" s="479"/>
      <c r="Z17" s="479"/>
      <c r="AA17" s="479"/>
      <c r="AB17" s="480"/>
      <c r="AC17" s="442">
        <v>4166</v>
      </c>
      <c r="AD17" s="443"/>
      <c r="AE17" s="443"/>
      <c r="AF17" s="443"/>
      <c r="AG17" s="444"/>
      <c r="AH17" s="442">
        <v>4409</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2076604</v>
      </c>
      <c r="BO17" s="467"/>
      <c r="BP17" s="467"/>
      <c r="BQ17" s="467"/>
      <c r="BR17" s="467"/>
      <c r="BS17" s="467"/>
      <c r="BT17" s="467"/>
      <c r="BU17" s="468"/>
      <c r="BV17" s="466">
        <v>2079522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372.53</v>
      </c>
      <c r="M18" s="531"/>
      <c r="N18" s="531"/>
      <c r="O18" s="531"/>
      <c r="P18" s="531"/>
      <c r="Q18" s="531"/>
      <c r="R18" s="532"/>
      <c r="S18" s="532"/>
      <c r="T18" s="532"/>
      <c r="U18" s="532"/>
      <c r="V18" s="533"/>
      <c r="W18" s="547"/>
      <c r="X18" s="548"/>
      <c r="Y18" s="548"/>
      <c r="Z18" s="548"/>
      <c r="AA18" s="548"/>
      <c r="AB18" s="558"/>
      <c r="AC18" s="430">
        <v>46.4</v>
      </c>
      <c r="AD18" s="431"/>
      <c r="AE18" s="431"/>
      <c r="AF18" s="431"/>
      <c r="AG18" s="534"/>
      <c r="AH18" s="430">
        <v>44.9</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5560731</v>
      </c>
      <c r="BO18" s="467"/>
      <c r="BP18" s="467"/>
      <c r="BQ18" s="467"/>
      <c r="BR18" s="467"/>
      <c r="BS18" s="467"/>
      <c r="BT18" s="467"/>
      <c r="BU18" s="468"/>
      <c r="BV18" s="466">
        <v>5513200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46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8645294</v>
      </c>
      <c r="BO19" s="467"/>
      <c r="BP19" s="467"/>
      <c r="BQ19" s="467"/>
      <c r="BR19" s="467"/>
      <c r="BS19" s="467"/>
      <c r="BT19" s="467"/>
      <c r="BU19" s="468"/>
      <c r="BV19" s="466">
        <v>8841203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5109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12849832</v>
      </c>
      <c r="BO23" s="467"/>
      <c r="BP23" s="467"/>
      <c r="BQ23" s="467"/>
      <c r="BR23" s="467"/>
      <c r="BS23" s="467"/>
      <c r="BT23" s="467"/>
      <c r="BU23" s="468"/>
      <c r="BV23" s="466">
        <v>12601607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7280</v>
      </c>
      <c r="R24" s="443"/>
      <c r="S24" s="443"/>
      <c r="T24" s="443"/>
      <c r="U24" s="443"/>
      <c r="V24" s="444"/>
      <c r="W24" s="508"/>
      <c r="X24" s="499"/>
      <c r="Y24" s="500"/>
      <c r="Z24" s="439" t="s">
        <v>170</v>
      </c>
      <c r="AA24" s="440"/>
      <c r="AB24" s="440"/>
      <c r="AC24" s="440"/>
      <c r="AD24" s="440"/>
      <c r="AE24" s="440"/>
      <c r="AF24" s="440"/>
      <c r="AG24" s="441"/>
      <c r="AH24" s="442">
        <v>224</v>
      </c>
      <c r="AI24" s="443"/>
      <c r="AJ24" s="443"/>
      <c r="AK24" s="443"/>
      <c r="AL24" s="444"/>
      <c r="AM24" s="442">
        <v>649824</v>
      </c>
      <c r="AN24" s="443"/>
      <c r="AO24" s="443"/>
      <c r="AP24" s="443"/>
      <c r="AQ24" s="443"/>
      <c r="AR24" s="444"/>
      <c r="AS24" s="442">
        <v>2901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10887971</v>
      </c>
      <c r="BO24" s="467"/>
      <c r="BP24" s="467"/>
      <c r="BQ24" s="467"/>
      <c r="BR24" s="467"/>
      <c r="BS24" s="467"/>
      <c r="BT24" s="467"/>
      <c r="BU24" s="468"/>
      <c r="BV24" s="466">
        <v>10703911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6800</v>
      </c>
      <c r="R25" s="443"/>
      <c r="S25" s="443"/>
      <c r="T25" s="443"/>
      <c r="U25" s="443"/>
      <c r="V25" s="444"/>
      <c r="W25" s="508"/>
      <c r="X25" s="499"/>
      <c r="Y25" s="500"/>
      <c r="Z25" s="439" t="s">
        <v>173</v>
      </c>
      <c r="AA25" s="440"/>
      <c r="AB25" s="440"/>
      <c r="AC25" s="440"/>
      <c r="AD25" s="440"/>
      <c r="AE25" s="440"/>
      <c r="AF25" s="440"/>
      <c r="AG25" s="441"/>
      <c r="AH25" s="442">
        <v>51</v>
      </c>
      <c r="AI25" s="443"/>
      <c r="AJ25" s="443"/>
      <c r="AK25" s="443"/>
      <c r="AL25" s="444"/>
      <c r="AM25" s="442">
        <v>136884</v>
      </c>
      <c r="AN25" s="443"/>
      <c r="AO25" s="443"/>
      <c r="AP25" s="443"/>
      <c r="AQ25" s="443"/>
      <c r="AR25" s="444"/>
      <c r="AS25" s="442">
        <v>2684</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2357794</v>
      </c>
      <c r="BO25" s="462"/>
      <c r="BP25" s="462"/>
      <c r="BQ25" s="462"/>
      <c r="BR25" s="462"/>
      <c r="BS25" s="462"/>
      <c r="BT25" s="462"/>
      <c r="BU25" s="463"/>
      <c r="BV25" s="461">
        <v>691299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5700</v>
      </c>
      <c r="R26" s="443"/>
      <c r="S26" s="443"/>
      <c r="T26" s="443"/>
      <c r="U26" s="443"/>
      <c r="V26" s="444"/>
      <c r="W26" s="508"/>
      <c r="X26" s="499"/>
      <c r="Y26" s="500"/>
      <c r="Z26" s="439" t="s">
        <v>176</v>
      </c>
      <c r="AA26" s="521"/>
      <c r="AB26" s="521"/>
      <c r="AC26" s="521"/>
      <c r="AD26" s="521"/>
      <c r="AE26" s="521"/>
      <c r="AF26" s="521"/>
      <c r="AG26" s="522"/>
      <c r="AH26" s="442">
        <v>9</v>
      </c>
      <c r="AI26" s="443"/>
      <c r="AJ26" s="443"/>
      <c r="AK26" s="443"/>
      <c r="AL26" s="444"/>
      <c r="AM26" s="442">
        <v>25560</v>
      </c>
      <c r="AN26" s="443"/>
      <c r="AO26" s="443"/>
      <c r="AP26" s="443"/>
      <c r="AQ26" s="443"/>
      <c r="AR26" s="444"/>
      <c r="AS26" s="442">
        <v>2840</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4200</v>
      </c>
      <c r="R27" s="443"/>
      <c r="S27" s="443"/>
      <c r="T27" s="443"/>
      <c r="U27" s="443"/>
      <c r="V27" s="444"/>
      <c r="W27" s="508"/>
      <c r="X27" s="499"/>
      <c r="Y27" s="500"/>
      <c r="Z27" s="439" t="s">
        <v>180</v>
      </c>
      <c r="AA27" s="440"/>
      <c r="AB27" s="440"/>
      <c r="AC27" s="440"/>
      <c r="AD27" s="440"/>
      <c r="AE27" s="440"/>
      <c r="AF27" s="440"/>
      <c r="AG27" s="441"/>
      <c r="AH27" s="442">
        <v>2</v>
      </c>
      <c r="AI27" s="443"/>
      <c r="AJ27" s="443"/>
      <c r="AK27" s="443"/>
      <c r="AL27" s="444"/>
      <c r="AM27" s="442" t="s">
        <v>181</v>
      </c>
      <c r="AN27" s="443"/>
      <c r="AO27" s="443"/>
      <c r="AP27" s="443"/>
      <c r="AQ27" s="443"/>
      <c r="AR27" s="444"/>
      <c r="AS27" s="442" t="s">
        <v>181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111140</v>
      </c>
      <c r="BO27" s="470"/>
      <c r="BP27" s="470"/>
      <c r="BQ27" s="470"/>
      <c r="BR27" s="470"/>
      <c r="BS27" s="470"/>
      <c r="BT27" s="470"/>
      <c r="BU27" s="471"/>
      <c r="BV27" s="469">
        <v>111140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3750</v>
      </c>
      <c r="R28" s="443"/>
      <c r="S28" s="443"/>
      <c r="T28" s="443"/>
      <c r="U28" s="443"/>
      <c r="V28" s="444"/>
      <c r="W28" s="508"/>
      <c r="X28" s="499"/>
      <c r="Y28" s="500"/>
      <c r="Z28" s="439" t="s">
        <v>184</v>
      </c>
      <c r="AA28" s="440"/>
      <c r="AB28" s="440"/>
      <c r="AC28" s="440"/>
      <c r="AD28" s="440"/>
      <c r="AE28" s="440"/>
      <c r="AF28" s="440"/>
      <c r="AG28" s="441"/>
      <c r="AH28" s="442" t="s">
        <v>178</v>
      </c>
      <c r="AI28" s="443"/>
      <c r="AJ28" s="443"/>
      <c r="AK28" s="443"/>
      <c r="AL28" s="444"/>
      <c r="AM28" s="442" t="s">
        <v>178</v>
      </c>
      <c r="AN28" s="443"/>
      <c r="AO28" s="443"/>
      <c r="AP28" s="443"/>
      <c r="AQ28" s="443"/>
      <c r="AR28" s="444"/>
      <c r="AS28" s="442" t="s">
        <v>178</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871030</v>
      </c>
      <c r="BO28" s="462"/>
      <c r="BP28" s="462"/>
      <c r="BQ28" s="462"/>
      <c r="BR28" s="462"/>
      <c r="BS28" s="462"/>
      <c r="BT28" s="462"/>
      <c r="BU28" s="463"/>
      <c r="BV28" s="461">
        <v>814502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12</v>
      </c>
      <c r="M29" s="443"/>
      <c r="N29" s="443"/>
      <c r="O29" s="443"/>
      <c r="P29" s="444"/>
      <c r="Q29" s="442">
        <v>3500</v>
      </c>
      <c r="R29" s="443"/>
      <c r="S29" s="443"/>
      <c r="T29" s="443"/>
      <c r="U29" s="443"/>
      <c r="V29" s="444"/>
      <c r="W29" s="509"/>
      <c r="X29" s="510"/>
      <c r="Y29" s="511"/>
      <c r="Z29" s="439" t="s">
        <v>187</v>
      </c>
      <c r="AA29" s="440"/>
      <c r="AB29" s="440"/>
      <c r="AC29" s="440"/>
      <c r="AD29" s="440"/>
      <c r="AE29" s="440"/>
      <c r="AF29" s="440"/>
      <c r="AG29" s="441"/>
      <c r="AH29" s="442">
        <v>226</v>
      </c>
      <c r="AI29" s="443"/>
      <c r="AJ29" s="443"/>
      <c r="AK29" s="443"/>
      <c r="AL29" s="444"/>
      <c r="AM29" s="442">
        <v>658280</v>
      </c>
      <c r="AN29" s="443"/>
      <c r="AO29" s="443"/>
      <c r="AP29" s="443"/>
      <c r="AQ29" s="443"/>
      <c r="AR29" s="444"/>
      <c r="AS29" s="442">
        <v>2913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165786</v>
      </c>
      <c r="BO29" s="467"/>
      <c r="BP29" s="467"/>
      <c r="BQ29" s="467"/>
      <c r="BR29" s="467"/>
      <c r="BS29" s="467"/>
      <c r="BT29" s="467"/>
      <c r="BU29" s="468"/>
      <c r="BV29" s="466">
        <v>165772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1296263</v>
      </c>
      <c r="BO30" s="470"/>
      <c r="BP30" s="470"/>
      <c r="BQ30" s="470"/>
      <c r="BR30" s="470"/>
      <c r="BS30" s="470"/>
      <c r="BT30" s="470"/>
      <c r="BU30" s="471"/>
      <c r="BV30" s="469">
        <v>1426996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尾花沢市大石田町環境衛生事業組合（普通会計分）</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尾花沢農産加工</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国営村山北部土地改良事業特別会計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簡易水道特別会計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尾花沢市大石田町環境衛生事業組合（水道事業会計）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尾花沢市ふるさと振興公社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尾花沢市大石田町環境衛生事業組合（公共下水道事業特別会計）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尾花沢市土地開発公社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尾花沢市大石田町環境衛生事業組合（特定環境保全公共下水道事業特別会計）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北村山広域行政事務組合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山形県市町村職員退職手当組合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山形県消防補償等組合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山形県自治会館管理組合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山形県後期高齢者医療広域連合（普通会計分）</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山形県後期高齢者医療広域連合（事業会計分）</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z0G9D2t72A7d6hE6aMhe7OM+kk+tVq9paRCj8lOeMCVe9VE+STK4l/MmqcZpqOT7malSbkQwt3i9LzYF70kSw==" saltValue="VM6LNSJVNDaNjPXGH7l+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8" t="s">
        <v>552</v>
      </c>
      <c r="D34" s="1248"/>
      <c r="E34" s="1249"/>
      <c r="F34" s="32">
        <v>10.59</v>
      </c>
      <c r="G34" s="33">
        <v>11.2</v>
      </c>
      <c r="H34" s="33">
        <v>10.66</v>
      </c>
      <c r="I34" s="33">
        <v>11.98</v>
      </c>
      <c r="J34" s="34">
        <v>11.91</v>
      </c>
      <c r="K34" s="22"/>
      <c r="L34" s="22"/>
      <c r="M34" s="22"/>
      <c r="N34" s="22"/>
      <c r="O34" s="22"/>
      <c r="P34" s="22"/>
    </row>
    <row r="35" spans="1:16" ht="39" customHeight="1" x14ac:dyDescent="0.15">
      <c r="A35" s="22"/>
      <c r="B35" s="35"/>
      <c r="C35" s="1242" t="s">
        <v>553</v>
      </c>
      <c r="D35" s="1243"/>
      <c r="E35" s="1244"/>
      <c r="F35" s="36">
        <v>1.83</v>
      </c>
      <c r="G35" s="37">
        <v>2.86</v>
      </c>
      <c r="H35" s="37">
        <v>3.37</v>
      </c>
      <c r="I35" s="37">
        <v>3.62</v>
      </c>
      <c r="J35" s="38">
        <v>4.46</v>
      </c>
      <c r="K35" s="22"/>
      <c r="L35" s="22"/>
      <c r="M35" s="22"/>
      <c r="N35" s="22"/>
      <c r="O35" s="22"/>
      <c r="P35" s="22"/>
    </row>
    <row r="36" spans="1:16" ht="39" customHeight="1" x14ac:dyDescent="0.15">
      <c r="A36" s="22"/>
      <c r="B36" s="35"/>
      <c r="C36" s="1242" t="s">
        <v>554</v>
      </c>
      <c r="D36" s="1243"/>
      <c r="E36" s="1244"/>
      <c r="F36" s="36">
        <v>0.27</v>
      </c>
      <c r="G36" s="37">
        <v>0.39</v>
      </c>
      <c r="H36" s="37">
        <v>0.61</v>
      </c>
      <c r="I36" s="37">
        <v>0.72</v>
      </c>
      <c r="J36" s="38">
        <v>0.56999999999999995</v>
      </c>
      <c r="K36" s="22"/>
      <c r="L36" s="22"/>
      <c r="M36" s="22"/>
      <c r="N36" s="22"/>
      <c r="O36" s="22"/>
      <c r="P36" s="22"/>
    </row>
    <row r="37" spans="1:16" ht="39" customHeight="1" x14ac:dyDescent="0.15">
      <c r="A37" s="22"/>
      <c r="B37" s="35"/>
      <c r="C37" s="1242" t="s">
        <v>555</v>
      </c>
      <c r="D37" s="1243"/>
      <c r="E37" s="1244"/>
      <c r="F37" s="36">
        <v>0.15</v>
      </c>
      <c r="G37" s="37">
        <v>0.21</v>
      </c>
      <c r="H37" s="37">
        <v>0.24</v>
      </c>
      <c r="I37" s="37">
        <v>0.18</v>
      </c>
      <c r="J37" s="38">
        <v>0.28999999999999998</v>
      </c>
      <c r="K37" s="22"/>
      <c r="L37" s="22"/>
      <c r="M37" s="22"/>
      <c r="N37" s="22"/>
      <c r="O37" s="22"/>
      <c r="P37" s="22"/>
    </row>
    <row r="38" spans="1:16" ht="39" customHeight="1" x14ac:dyDescent="0.15">
      <c r="A38" s="22"/>
      <c r="B38" s="35"/>
      <c r="C38" s="1242" t="s">
        <v>556</v>
      </c>
      <c r="D38" s="1243"/>
      <c r="E38" s="1244"/>
      <c r="F38" s="36">
        <v>7.0000000000000007E-2</v>
      </c>
      <c r="G38" s="37">
        <v>0.08</v>
      </c>
      <c r="H38" s="37">
        <v>0.08</v>
      </c>
      <c r="I38" s="37">
        <v>0.12</v>
      </c>
      <c r="J38" s="38">
        <v>0.13</v>
      </c>
      <c r="K38" s="22"/>
      <c r="L38" s="22"/>
      <c r="M38" s="22"/>
      <c r="N38" s="22"/>
      <c r="O38" s="22"/>
      <c r="P38" s="22"/>
    </row>
    <row r="39" spans="1:16" ht="39" customHeight="1" x14ac:dyDescent="0.15">
      <c r="A39" s="22"/>
      <c r="B39" s="35"/>
      <c r="C39" s="1242" t="s">
        <v>557</v>
      </c>
      <c r="D39" s="1243"/>
      <c r="E39" s="1244"/>
      <c r="F39" s="36">
        <v>0</v>
      </c>
      <c r="G39" s="37">
        <v>0.01</v>
      </c>
      <c r="H39" s="37">
        <v>0.04</v>
      </c>
      <c r="I39" s="37">
        <v>0.04</v>
      </c>
      <c r="J39" s="38">
        <v>0.08</v>
      </c>
      <c r="K39" s="22"/>
      <c r="L39" s="22"/>
      <c r="M39" s="22"/>
      <c r="N39" s="22"/>
      <c r="O39" s="22"/>
      <c r="P39" s="22"/>
    </row>
    <row r="40" spans="1:16" ht="39" customHeight="1" x14ac:dyDescent="0.15">
      <c r="A40" s="22"/>
      <c r="B40" s="35"/>
      <c r="C40" s="1242" t="s">
        <v>558</v>
      </c>
      <c r="D40" s="1243"/>
      <c r="E40" s="1244"/>
      <c r="F40" s="36">
        <v>0.01</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559</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560</v>
      </c>
      <c r="D43" s="1246"/>
      <c r="E43" s="1247"/>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A17GwfHOMx18JI/GoxNuj/zKPtILrYzpS+zQOSJ4T12eFhFWAjWy8SITYsn5kC82Q1P/eVKxUH6va9GvdC0+A==" saltValue="B1P8nUxLmM+86Its4rR/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1381</v>
      </c>
      <c r="L45" s="60">
        <v>1344</v>
      </c>
      <c r="M45" s="60">
        <v>1214</v>
      </c>
      <c r="N45" s="60">
        <v>1185</v>
      </c>
      <c r="O45" s="61">
        <v>1096</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504</v>
      </c>
      <c r="L46" s="64" t="s">
        <v>504</v>
      </c>
      <c r="M46" s="64" t="s">
        <v>504</v>
      </c>
      <c r="N46" s="64" t="s">
        <v>504</v>
      </c>
      <c r="O46" s="65" t="s">
        <v>504</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504</v>
      </c>
      <c r="L47" s="64" t="s">
        <v>504</v>
      </c>
      <c r="M47" s="64" t="s">
        <v>504</v>
      </c>
      <c r="N47" s="64" t="s">
        <v>504</v>
      </c>
      <c r="O47" s="65" t="s">
        <v>504</v>
      </c>
      <c r="P47" s="48"/>
      <c r="Q47" s="48"/>
      <c r="R47" s="48"/>
      <c r="S47" s="48"/>
      <c r="T47" s="48"/>
      <c r="U47" s="48"/>
    </row>
    <row r="48" spans="1:21" ht="30.75" customHeight="1" x14ac:dyDescent="0.15">
      <c r="A48" s="48"/>
      <c r="B48" s="1270"/>
      <c r="C48" s="1271"/>
      <c r="D48" s="62"/>
      <c r="E48" s="1252" t="s">
        <v>14</v>
      </c>
      <c r="F48" s="1252"/>
      <c r="G48" s="1252"/>
      <c r="H48" s="1252"/>
      <c r="I48" s="1252"/>
      <c r="J48" s="1253"/>
      <c r="K48" s="63">
        <v>96</v>
      </c>
      <c r="L48" s="64">
        <v>111</v>
      </c>
      <c r="M48" s="64">
        <v>107</v>
      </c>
      <c r="N48" s="64">
        <v>115</v>
      </c>
      <c r="O48" s="65">
        <v>113</v>
      </c>
      <c r="P48" s="48"/>
      <c r="Q48" s="48"/>
      <c r="R48" s="48"/>
      <c r="S48" s="48"/>
      <c r="T48" s="48"/>
      <c r="U48" s="48"/>
    </row>
    <row r="49" spans="1:21" ht="30.75" customHeight="1" x14ac:dyDescent="0.15">
      <c r="A49" s="48"/>
      <c r="B49" s="1270"/>
      <c r="C49" s="1271"/>
      <c r="D49" s="62"/>
      <c r="E49" s="1252" t="s">
        <v>15</v>
      </c>
      <c r="F49" s="1252"/>
      <c r="G49" s="1252"/>
      <c r="H49" s="1252"/>
      <c r="I49" s="1252"/>
      <c r="J49" s="1253"/>
      <c r="K49" s="63">
        <v>286</v>
      </c>
      <c r="L49" s="64">
        <v>267</v>
      </c>
      <c r="M49" s="64">
        <v>229</v>
      </c>
      <c r="N49" s="64">
        <v>188</v>
      </c>
      <c r="O49" s="65">
        <v>225</v>
      </c>
      <c r="P49" s="48"/>
      <c r="Q49" s="48"/>
      <c r="R49" s="48"/>
      <c r="S49" s="48"/>
      <c r="T49" s="48"/>
      <c r="U49" s="48"/>
    </row>
    <row r="50" spans="1:21" ht="30.75" customHeight="1" x14ac:dyDescent="0.15">
      <c r="A50" s="48"/>
      <c r="B50" s="1270"/>
      <c r="C50" s="1271"/>
      <c r="D50" s="62"/>
      <c r="E50" s="1252" t="s">
        <v>16</v>
      </c>
      <c r="F50" s="1252"/>
      <c r="G50" s="1252"/>
      <c r="H50" s="1252"/>
      <c r="I50" s="1252"/>
      <c r="J50" s="1253"/>
      <c r="K50" s="63">
        <v>254</v>
      </c>
      <c r="L50" s="64">
        <v>1</v>
      </c>
      <c r="M50" s="64">
        <v>1</v>
      </c>
      <c r="N50" s="64" t="s">
        <v>504</v>
      </c>
      <c r="O50" s="65" t="s">
        <v>504</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504</v>
      </c>
      <c r="L51" s="64" t="s">
        <v>504</v>
      </c>
      <c r="M51" s="64" t="s">
        <v>504</v>
      </c>
      <c r="N51" s="64" t="s">
        <v>504</v>
      </c>
      <c r="O51" s="65" t="s">
        <v>504</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1350</v>
      </c>
      <c r="L52" s="64">
        <v>1312</v>
      </c>
      <c r="M52" s="64">
        <v>1194</v>
      </c>
      <c r="N52" s="64">
        <v>1123</v>
      </c>
      <c r="O52" s="65">
        <v>1102</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667</v>
      </c>
      <c r="L53" s="69">
        <v>411</v>
      </c>
      <c r="M53" s="69">
        <v>357</v>
      </c>
      <c r="N53" s="69">
        <v>365</v>
      </c>
      <c r="O53" s="70">
        <v>332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589</v>
      </c>
      <c r="L57" s="84" t="s">
        <v>589</v>
      </c>
      <c r="M57" s="84" t="s">
        <v>589</v>
      </c>
      <c r="N57" s="84" t="s">
        <v>589</v>
      </c>
      <c r="O57" s="85" t="s">
        <v>589</v>
      </c>
    </row>
    <row r="58" spans="1:21" ht="31.5" customHeight="1" thickBot="1" x14ac:dyDescent="0.2">
      <c r="B58" s="1260"/>
      <c r="C58" s="1261"/>
      <c r="D58" s="1265" t="s">
        <v>26</v>
      </c>
      <c r="E58" s="1266"/>
      <c r="F58" s="1266"/>
      <c r="G58" s="1266"/>
      <c r="H58" s="1266"/>
      <c r="I58" s="1266"/>
      <c r="J58" s="1267"/>
      <c r="K58" s="86" t="s">
        <v>589</v>
      </c>
      <c r="L58" s="87" t="s">
        <v>589</v>
      </c>
      <c r="M58" s="87" t="s">
        <v>589</v>
      </c>
      <c r="N58" s="87" t="s">
        <v>589</v>
      </c>
      <c r="O58" s="88" t="s">
        <v>589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oFj+BFgunTgIrmE0zRugwTnouYGTiN78PXZAEA+pPoTiY1TsNQ7X5G9W452WKRd0ob66DNRDsTLePlJrG01Q==" saltValue="qx5NisHWJZl6RbZL7qkO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88" t="s">
        <v>29</v>
      </c>
      <c r="C41" s="1289"/>
      <c r="D41" s="102"/>
      <c r="E41" s="1290" t="s">
        <v>30</v>
      </c>
      <c r="F41" s="1290"/>
      <c r="G41" s="1290"/>
      <c r="H41" s="1291"/>
      <c r="I41" s="103">
        <v>11075</v>
      </c>
      <c r="J41" s="104">
        <v>11036</v>
      </c>
      <c r="K41" s="104">
        <v>11453</v>
      </c>
      <c r="L41" s="104">
        <v>12602</v>
      </c>
      <c r="M41" s="105">
        <v>12850</v>
      </c>
    </row>
    <row r="42" spans="2:13" ht="27.75" customHeight="1" x14ac:dyDescent="0.15">
      <c r="B42" s="1278"/>
      <c r="C42" s="1279"/>
      <c r="D42" s="106"/>
      <c r="E42" s="1282" t="s">
        <v>31</v>
      </c>
      <c r="F42" s="1282"/>
      <c r="G42" s="1282"/>
      <c r="H42" s="1283"/>
      <c r="I42" s="107" t="s">
        <v>504</v>
      </c>
      <c r="J42" s="108" t="s">
        <v>504</v>
      </c>
      <c r="K42" s="108" t="s">
        <v>504</v>
      </c>
      <c r="L42" s="108" t="s">
        <v>504</v>
      </c>
      <c r="M42" s="109" t="s">
        <v>504</v>
      </c>
    </row>
    <row r="43" spans="2:13" ht="27.75" customHeight="1" x14ac:dyDescent="0.15">
      <c r="B43" s="1278"/>
      <c r="C43" s="1279"/>
      <c r="D43" s="106"/>
      <c r="E43" s="1282" t="s">
        <v>32</v>
      </c>
      <c r="F43" s="1282"/>
      <c r="G43" s="1282"/>
      <c r="H43" s="1283"/>
      <c r="I43" s="107">
        <v>1265</v>
      </c>
      <c r="J43" s="108">
        <v>1251</v>
      </c>
      <c r="K43" s="108">
        <v>1256</v>
      </c>
      <c r="L43" s="108">
        <v>1221</v>
      </c>
      <c r="M43" s="109">
        <v>1168</v>
      </c>
    </row>
    <row r="44" spans="2:13" ht="27.75" customHeight="1" x14ac:dyDescent="0.15">
      <c r="B44" s="1278"/>
      <c r="C44" s="1279"/>
      <c r="D44" s="106"/>
      <c r="E44" s="1282" t="s">
        <v>33</v>
      </c>
      <c r="F44" s="1282"/>
      <c r="G44" s="1282"/>
      <c r="H44" s="1283"/>
      <c r="I44" s="107">
        <v>4123</v>
      </c>
      <c r="J44" s="108">
        <v>4564</v>
      </c>
      <c r="K44" s="108">
        <v>5013</v>
      </c>
      <c r="L44" s="108">
        <v>4939</v>
      </c>
      <c r="M44" s="109">
        <v>4803</v>
      </c>
    </row>
    <row r="45" spans="2:13" ht="27.75" customHeight="1" x14ac:dyDescent="0.15">
      <c r="B45" s="1278"/>
      <c r="C45" s="1279"/>
      <c r="D45" s="106"/>
      <c r="E45" s="1282" t="s">
        <v>34</v>
      </c>
      <c r="F45" s="1282"/>
      <c r="G45" s="1282"/>
      <c r="H45" s="1283"/>
      <c r="I45" s="107">
        <v>2095</v>
      </c>
      <c r="J45" s="108">
        <v>1930</v>
      </c>
      <c r="K45" s="108">
        <v>1868</v>
      </c>
      <c r="L45" s="108">
        <v>1783</v>
      </c>
      <c r="M45" s="109">
        <v>1744</v>
      </c>
    </row>
    <row r="46" spans="2:13" ht="27.75" customHeight="1" x14ac:dyDescent="0.15">
      <c r="B46" s="1278"/>
      <c r="C46" s="1279"/>
      <c r="D46" s="110"/>
      <c r="E46" s="1282" t="s">
        <v>35</v>
      </c>
      <c r="F46" s="1282"/>
      <c r="G46" s="1282"/>
      <c r="H46" s="1283"/>
      <c r="I46" s="107" t="s">
        <v>504</v>
      </c>
      <c r="J46" s="108" t="s">
        <v>504</v>
      </c>
      <c r="K46" s="108" t="s">
        <v>504</v>
      </c>
      <c r="L46" s="108" t="s">
        <v>504</v>
      </c>
      <c r="M46" s="109" t="s">
        <v>504</v>
      </c>
    </row>
    <row r="47" spans="2:13" ht="27.75" customHeight="1" x14ac:dyDescent="0.15">
      <c r="B47" s="1278"/>
      <c r="C47" s="1279"/>
      <c r="D47" s="111"/>
      <c r="E47" s="1292" t="s">
        <v>36</v>
      </c>
      <c r="F47" s="1293"/>
      <c r="G47" s="1293"/>
      <c r="H47" s="1294"/>
      <c r="I47" s="107" t="s">
        <v>504</v>
      </c>
      <c r="J47" s="108" t="s">
        <v>504</v>
      </c>
      <c r="K47" s="108" t="s">
        <v>504</v>
      </c>
      <c r="L47" s="108" t="s">
        <v>504</v>
      </c>
      <c r="M47" s="109" t="s">
        <v>504</v>
      </c>
    </row>
    <row r="48" spans="2:13" ht="27.75" customHeight="1" x14ac:dyDescent="0.15">
      <c r="B48" s="1278"/>
      <c r="C48" s="1279"/>
      <c r="D48" s="106"/>
      <c r="E48" s="1282" t="s">
        <v>37</v>
      </c>
      <c r="F48" s="1282"/>
      <c r="G48" s="1282"/>
      <c r="H48" s="1283"/>
      <c r="I48" s="107" t="s">
        <v>504</v>
      </c>
      <c r="J48" s="108" t="s">
        <v>504</v>
      </c>
      <c r="K48" s="108" t="s">
        <v>504</v>
      </c>
      <c r="L48" s="108" t="s">
        <v>504</v>
      </c>
      <c r="M48" s="109" t="s">
        <v>504</v>
      </c>
    </row>
    <row r="49" spans="2:13" ht="27.75" customHeight="1" x14ac:dyDescent="0.15">
      <c r="B49" s="1280"/>
      <c r="C49" s="1281"/>
      <c r="D49" s="106"/>
      <c r="E49" s="1282" t="s">
        <v>38</v>
      </c>
      <c r="F49" s="1282"/>
      <c r="G49" s="1282"/>
      <c r="H49" s="1283"/>
      <c r="I49" s="107" t="s">
        <v>504</v>
      </c>
      <c r="J49" s="108" t="s">
        <v>504</v>
      </c>
      <c r="K49" s="108" t="s">
        <v>504</v>
      </c>
      <c r="L49" s="108" t="s">
        <v>504</v>
      </c>
      <c r="M49" s="109" t="s">
        <v>504</v>
      </c>
    </row>
    <row r="50" spans="2:13" ht="27.75" customHeight="1" x14ac:dyDescent="0.15">
      <c r="B50" s="1276" t="s">
        <v>39</v>
      </c>
      <c r="C50" s="1277"/>
      <c r="D50" s="112"/>
      <c r="E50" s="1282" t="s">
        <v>40</v>
      </c>
      <c r="F50" s="1282"/>
      <c r="G50" s="1282"/>
      <c r="H50" s="1283"/>
      <c r="I50" s="107">
        <v>2849</v>
      </c>
      <c r="J50" s="108">
        <v>3259</v>
      </c>
      <c r="K50" s="108">
        <v>2938</v>
      </c>
      <c r="L50" s="108">
        <v>2735</v>
      </c>
      <c r="M50" s="109">
        <v>2659</v>
      </c>
    </row>
    <row r="51" spans="2:13" ht="27.75" customHeight="1" x14ac:dyDescent="0.15">
      <c r="B51" s="1278"/>
      <c r="C51" s="1279"/>
      <c r="D51" s="106"/>
      <c r="E51" s="1282" t="s">
        <v>41</v>
      </c>
      <c r="F51" s="1282"/>
      <c r="G51" s="1282"/>
      <c r="H51" s="1283"/>
      <c r="I51" s="107">
        <v>911</v>
      </c>
      <c r="J51" s="108">
        <v>1157</v>
      </c>
      <c r="K51" s="108">
        <v>1217</v>
      </c>
      <c r="L51" s="108">
        <v>1180</v>
      </c>
      <c r="M51" s="109">
        <v>1299</v>
      </c>
    </row>
    <row r="52" spans="2:13" ht="27.75" customHeight="1" x14ac:dyDescent="0.15">
      <c r="B52" s="1280"/>
      <c r="C52" s="1281"/>
      <c r="D52" s="106"/>
      <c r="E52" s="1282" t="s">
        <v>42</v>
      </c>
      <c r="F52" s="1282"/>
      <c r="G52" s="1282"/>
      <c r="H52" s="1283"/>
      <c r="I52" s="107">
        <v>12199</v>
      </c>
      <c r="J52" s="108">
        <v>11942</v>
      </c>
      <c r="K52" s="108">
        <v>12004</v>
      </c>
      <c r="L52" s="108">
        <v>12423</v>
      </c>
      <c r="M52" s="109">
        <v>12447</v>
      </c>
    </row>
    <row r="53" spans="2:13" ht="27.75" customHeight="1" thickBot="1" x14ac:dyDescent="0.2">
      <c r="B53" s="1284" t="s">
        <v>43</v>
      </c>
      <c r="C53" s="1285"/>
      <c r="D53" s="113"/>
      <c r="E53" s="1286" t="s">
        <v>44</v>
      </c>
      <c r="F53" s="1286"/>
      <c r="G53" s="1286"/>
      <c r="H53" s="1287"/>
      <c r="I53" s="114">
        <v>2599</v>
      </c>
      <c r="J53" s="115">
        <v>2423</v>
      </c>
      <c r="K53" s="115">
        <v>3430</v>
      </c>
      <c r="L53" s="115">
        <v>4207</v>
      </c>
      <c r="M53" s="116">
        <v>4160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h6ufcE/AYrihP65WO5dkfpL2zD/ZZWecqYBvDRe3ZavFxfDAMv0tqfGLbwlQy1IyMFODjvOcNQl130tkRjdgg==" saltValue="0CPzyxBGrqtTdi5Lujbc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3" t="s">
        <v>47</v>
      </c>
      <c r="D55" s="1303"/>
      <c r="E55" s="1304"/>
      <c r="F55" s="128">
        <v>1001</v>
      </c>
      <c r="G55" s="128">
        <v>815</v>
      </c>
      <c r="H55" s="129">
        <v>871</v>
      </c>
    </row>
    <row r="56" spans="2:8" ht="52.5" customHeight="1" x14ac:dyDescent="0.15">
      <c r="B56" s="130"/>
      <c r="C56" s="1305" t="s">
        <v>48</v>
      </c>
      <c r="D56" s="1305"/>
      <c r="E56" s="1306"/>
      <c r="F56" s="131">
        <v>166</v>
      </c>
      <c r="G56" s="131">
        <v>166</v>
      </c>
      <c r="H56" s="132">
        <v>166</v>
      </c>
    </row>
    <row r="57" spans="2:8" ht="53.25" customHeight="1" x14ac:dyDescent="0.15">
      <c r="B57" s="130"/>
      <c r="C57" s="1307" t="s">
        <v>49</v>
      </c>
      <c r="D57" s="1307"/>
      <c r="E57" s="1308"/>
      <c r="F57" s="133">
        <v>1505</v>
      </c>
      <c r="G57" s="133">
        <v>1427</v>
      </c>
      <c r="H57" s="134">
        <v>1296</v>
      </c>
    </row>
    <row r="58" spans="2:8" ht="45.75" customHeight="1" x14ac:dyDescent="0.15">
      <c r="B58" s="135"/>
      <c r="C58" s="1295" t="s">
        <v>567</v>
      </c>
      <c r="D58" s="1296"/>
      <c r="E58" s="1297"/>
      <c r="F58" s="136">
        <v>399</v>
      </c>
      <c r="G58" s="136">
        <v>471</v>
      </c>
      <c r="H58" s="137">
        <v>489</v>
      </c>
    </row>
    <row r="59" spans="2:8" ht="45.75" customHeight="1" x14ac:dyDescent="0.15">
      <c r="B59" s="135"/>
      <c r="C59" s="1295" t="s">
        <v>571</v>
      </c>
      <c r="D59" s="1296"/>
      <c r="E59" s="1297"/>
      <c r="F59" s="136">
        <v>834</v>
      </c>
      <c r="G59" s="136">
        <v>635</v>
      </c>
      <c r="H59" s="137">
        <v>470</v>
      </c>
    </row>
    <row r="60" spans="2:8" ht="45.75" customHeight="1" x14ac:dyDescent="0.15">
      <c r="B60" s="135"/>
      <c r="C60" s="1295" t="s">
        <v>568</v>
      </c>
      <c r="D60" s="1296"/>
      <c r="E60" s="1297"/>
      <c r="F60" s="136">
        <v>157</v>
      </c>
      <c r="G60" s="136">
        <v>208</v>
      </c>
      <c r="H60" s="137">
        <v>221</v>
      </c>
    </row>
    <row r="61" spans="2:8" ht="45.75" customHeight="1" x14ac:dyDescent="0.15">
      <c r="B61" s="135"/>
      <c r="C61" s="1295" t="s">
        <v>569</v>
      </c>
      <c r="D61" s="1296"/>
      <c r="E61" s="1297"/>
      <c r="F61" s="136">
        <v>48</v>
      </c>
      <c r="G61" s="136">
        <v>46</v>
      </c>
      <c r="H61" s="137">
        <v>44</v>
      </c>
    </row>
    <row r="62" spans="2:8" ht="45.75" customHeight="1" thickBot="1" x14ac:dyDescent="0.2">
      <c r="B62" s="138"/>
      <c r="C62" s="1298" t="s">
        <v>570</v>
      </c>
      <c r="D62" s="1299"/>
      <c r="E62" s="1300"/>
      <c r="F62" s="139">
        <v>23</v>
      </c>
      <c r="G62" s="139">
        <v>23</v>
      </c>
      <c r="H62" s="140">
        <v>24</v>
      </c>
    </row>
    <row r="63" spans="2:8" ht="52.5" customHeight="1" thickBot="1" x14ac:dyDescent="0.2">
      <c r="B63" s="141"/>
      <c r="C63" s="1301" t="s">
        <v>50</v>
      </c>
      <c r="D63" s="1301"/>
      <c r="E63" s="1302"/>
      <c r="F63" s="142">
        <v>2672</v>
      </c>
      <c r="G63" s="142">
        <v>2407</v>
      </c>
      <c r="H63" s="143">
        <v>2333</v>
      </c>
    </row>
    <row r="64" spans="2:8" ht="15" customHeight="1" x14ac:dyDescent="0.15"/>
  </sheetData>
  <sheetProtection algorithmName="SHA-512" hashValue="GKU6bqQbTKo0E84MYrAB9aVmnYXizozO5vu8YaW8ceKEJT27hKsFkBL3ll6tdzVGTfJPXH9OWWj4TWYd/atXxg==" saltValue="jCRdExqkVazkC3UroQIq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4BF54-7BBC-4EEA-9734-FC8A5A0D8A2A}">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545</v>
      </c>
      <c r="BQ50" s="1322"/>
      <c r="BR50" s="1322"/>
      <c r="BS50" s="1322"/>
      <c r="BT50" s="1322"/>
      <c r="BU50" s="1322"/>
      <c r="BV50" s="1322"/>
      <c r="BW50" s="1322"/>
      <c r="BX50" s="1322" t="s">
        <v>546</v>
      </c>
      <c r="BY50" s="1322"/>
      <c r="BZ50" s="1322"/>
      <c r="CA50" s="1322"/>
      <c r="CB50" s="1322"/>
      <c r="CC50" s="1322"/>
      <c r="CD50" s="1322"/>
      <c r="CE50" s="1322"/>
      <c r="CF50" s="1322" t="s">
        <v>547</v>
      </c>
      <c r="CG50" s="1322"/>
      <c r="CH50" s="1322"/>
      <c r="CI50" s="1322"/>
      <c r="CJ50" s="1322"/>
      <c r="CK50" s="1322"/>
      <c r="CL50" s="1322"/>
      <c r="CM50" s="1322"/>
      <c r="CN50" s="1322" t="s">
        <v>548</v>
      </c>
      <c r="CO50" s="1322"/>
      <c r="CP50" s="1322"/>
      <c r="CQ50" s="1322"/>
      <c r="CR50" s="1322"/>
      <c r="CS50" s="1322"/>
      <c r="CT50" s="1322"/>
      <c r="CU50" s="1322"/>
      <c r="CV50" s="1322" t="s">
        <v>549</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594</v>
      </c>
      <c r="AO51" s="1326"/>
      <c r="AP51" s="1326"/>
      <c r="AQ51" s="1326"/>
      <c r="AR51" s="1326"/>
      <c r="AS51" s="1326"/>
      <c r="AT51" s="1326"/>
      <c r="AU51" s="1326"/>
      <c r="AV51" s="1326"/>
      <c r="AW51" s="1326"/>
      <c r="AX51" s="1326"/>
      <c r="AY51" s="1326"/>
      <c r="AZ51" s="1326"/>
      <c r="BA51" s="1326"/>
      <c r="BB51" s="1326" t="s">
        <v>595</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3"/>
      <c r="BY51" s="1324"/>
      <c r="BZ51" s="1324"/>
      <c r="CA51" s="1324"/>
      <c r="CB51" s="1324"/>
      <c r="CC51" s="1324"/>
      <c r="CD51" s="1324"/>
      <c r="CE51" s="1324"/>
      <c r="CF51" s="1323"/>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596</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3"/>
      <c r="BY53" s="1324"/>
      <c r="BZ53" s="1324"/>
      <c r="CA53" s="1324"/>
      <c r="CB53" s="1324"/>
      <c r="CC53" s="1324"/>
      <c r="CD53" s="1324"/>
      <c r="CE53" s="1324"/>
      <c r="CF53" s="1323"/>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597</v>
      </c>
      <c r="AO55" s="1322"/>
      <c r="AP55" s="1322"/>
      <c r="AQ55" s="1322"/>
      <c r="AR55" s="1322"/>
      <c r="AS55" s="1322"/>
      <c r="AT55" s="1322"/>
      <c r="AU55" s="1322"/>
      <c r="AV55" s="1322"/>
      <c r="AW55" s="1322"/>
      <c r="AX55" s="1322"/>
      <c r="AY55" s="1322"/>
      <c r="AZ55" s="1322"/>
      <c r="BA55" s="1322"/>
      <c r="BB55" s="1326" t="s">
        <v>595</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3"/>
      <c r="BY55" s="1324"/>
      <c r="BZ55" s="1324"/>
      <c r="CA55" s="1324"/>
      <c r="CB55" s="1324"/>
      <c r="CC55" s="1324"/>
      <c r="CD55" s="1324"/>
      <c r="CE55" s="1324"/>
      <c r="CF55" s="1323"/>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596</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3"/>
      <c r="BY57" s="1324"/>
      <c r="BZ57" s="1324"/>
      <c r="CA57" s="1324"/>
      <c r="CB57" s="1324"/>
      <c r="CC57" s="1324"/>
      <c r="CD57" s="1324"/>
      <c r="CE57" s="1324"/>
      <c r="CF57" s="1323"/>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545</v>
      </c>
      <c r="BQ72" s="1322"/>
      <c r="BR72" s="1322"/>
      <c r="BS72" s="1322"/>
      <c r="BT72" s="1322"/>
      <c r="BU72" s="1322"/>
      <c r="BV72" s="1322"/>
      <c r="BW72" s="1322"/>
      <c r="BX72" s="1322" t="s">
        <v>546</v>
      </c>
      <c r="BY72" s="1322"/>
      <c r="BZ72" s="1322"/>
      <c r="CA72" s="1322"/>
      <c r="CB72" s="1322"/>
      <c r="CC72" s="1322"/>
      <c r="CD72" s="1322"/>
      <c r="CE72" s="1322"/>
      <c r="CF72" s="1322" t="s">
        <v>547</v>
      </c>
      <c r="CG72" s="1322"/>
      <c r="CH72" s="1322"/>
      <c r="CI72" s="1322"/>
      <c r="CJ72" s="1322"/>
      <c r="CK72" s="1322"/>
      <c r="CL72" s="1322"/>
      <c r="CM72" s="1322"/>
      <c r="CN72" s="1322" t="s">
        <v>548</v>
      </c>
      <c r="CO72" s="1322"/>
      <c r="CP72" s="1322"/>
      <c r="CQ72" s="1322"/>
      <c r="CR72" s="1322"/>
      <c r="CS72" s="1322"/>
      <c r="CT72" s="1322"/>
      <c r="CU72" s="1322"/>
      <c r="CV72" s="1322" t="s">
        <v>549</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6" t="s">
        <v>594</v>
      </c>
      <c r="AO73" s="1326"/>
      <c r="AP73" s="1326"/>
      <c r="AQ73" s="1326"/>
      <c r="AR73" s="1326"/>
      <c r="AS73" s="1326"/>
      <c r="AT73" s="1326"/>
      <c r="AU73" s="1326"/>
      <c r="AV73" s="1326"/>
      <c r="AW73" s="1326"/>
      <c r="AX73" s="1326"/>
      <c r="AY73" s="1326"/>
      <c r="AZ73" s="1326"/>
      <c r="BA73" s="1326"/>
      <c r="BB73" s="1326" t="s">
        <v>595</v>
      </c>
      <c r="BC73" s="1326"/>
      <c r="BD73" s="1326"/>
      <c r="BE73" s="1326"/>
      <c r="BF73" s="1326"/>
      <c r="BG73" s="1326"/>
      <c r="BH73" s="1326"/>
      <c r="BI73" s="1326"/>
      <c r="BJ73" s="1326"/>
      <c r="BK73" s="1326"/>
      <c r="BL73" s="1326"/>
      <c r="BM73" s="1326"/>
      <c r="BN73" s="1326"/>
      <c r="BO73" s="1326"/>
      <c r="BP73" s="1324">
        <v>47.4</v>
      </c>
      <c r="BQ73" s="1324"/>
      <c r="BR73" s="1324"/>
      <c r="BS73" s="1324"/>
      <c r="BT73" s="1324"/>
      <c r="BU73" s="1324"/>
      <c r="BV73" s="1324"/>
      <c r="BW73" s="1324"/>
      <c r="BX73" s="1324">
        <v>45.1</v>
      </c>
      <c r="BY73" s="1324"/>
      <c r="BZ73" s="1324"/>
      <c r="CA73" s="1324"/>
      <c r="CB73" s="1324"/>
      <c r="CC73" s="1324"/>
      <c r="CD73" s="1324"/>
      <c r="CE73" s="1324"/>
      <c r="CF73" s="1324">
        <v>64.400000000000006</v>
      </c>
      <c r="CG73" s="1324"/>
      <c r="CH73" s="1324"/>
      <c r="CI73" s="1324"/>
      <c r="CJ73" s="1324"/>
      <c r="CK73" s="1324"/>
      <c r="CL73" s="1324"/>
      <c r="CM73" s="1324"/>
      <c r="CN73" s="1324">
        <v>80.2</v>
      </c>
      <c r="CO73" s="1324"/>
      <c r="CP73" s="1324"/>
      <c r="CQ73" s="1324"/>
      <c r="CR73" s="1324"/>
      <c r="CS73" s="1324"/>
      <c r="CT73" s="1324"/>
      <c r="CU73" s="1324"/>
      <c r="CV73" s="1324">
        <v>79.5</v>
      </c>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599</v>
      </c>
      <c r="BC75" s="1326"/>
      <c r="BD75" s="1326"/>
      <c r="BE75" s="1326"/>
      <c r="BF75" s="1326"/>
      <c r="BG75" s="1326"/>
      <c r="BH75" s="1326"/>
      <c r="BI75" s="1326"/>
      <c r="BJ75" s="1326"/>
      <c r="BK75" s="1326"/>
      <c r="BL75" s="1326"/>
      <c r="BM75" s="1326"/>
      <c r="BN75" s="1326"/>
      <c r="BO75" s="1326"/>
      <c r="BP75" s="1324">
        <v>13.8</v>
      </c>
      <c r="BQ75" s="1324"/>
      <c r="BR75" s="1324"/>
      <c r="BS75" s="1324"/>
      <c r="BT75" s="1324"/>
      <c r="BU75" s="1324"/>
      <c r="BV75" s="1324"/>
      <c r="BW75" s="1324"/>
      <c r="BX75" s="1324">
        <v>11</v>
      </c>
      <c r="BY75" s="1324"/>
      <c r="BZ75" s="1324"/>
      <c r="CA75" s="1324"/>
      <c r="CB75" s="1324"/>
      <c r="CC75" s="1324"/>
      <c r="CD75" s="1324"/>
      <c r="CE75" s="1324"/>
      <c r="CF75" s="1324">
        <v>8.8000000000000007</v>
      </c>
      <c r="CG75" s="1324"/>
      <c r="CH75" s="1324"/>
      <c r="CI75" s="1324"/>
      <c r="CJ75" s="1324"/>
      <c r="CK75" s="1324"/>
      <c r="CL75" s="1324"/>
      <c r="CM75" s="1324"/>
      <c r="CN75" s="1324">
        <v>7.1</v>
      </c>
      <c r="CO75" s="1324"/>
      <c r="CP75" s="1324"/>
      <c r="CQ75" s="1324"/>
      <c r="CR75" s="1324"/>
      <c r="CS75" s="1324"/>
      <c r="CT75" s="1324"/>
      <c r="CU75" s="1324"/>
      <c r="CV75" s="1324">
        <v>6.6</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0"/>
      <c r="L77" s="1330"/>
      <c r="M77" s="1330"/>
      <c r="N77" s="1330"/>
      <c r="AN77" s="1322" t="s">
        <v>597</v>
      </c>
      <c r="AO77" s="1322"/>
      <c r="AP77" s="1322"/>
      <c r="AQ77" s="1322"/>
      <c r="AR77" s="1322"/>
      <c r="AS77" s="1322"/>
      <c r="AT77" s="1322"/>
      <c r="AU77" s="1322"/>
      <c r="AV77" s="1322"/>
      <c r="AW77" s="1322"/>
      <c r="AX77" s="1322"/>
      <c r="AY77" s="1322"/>
      <c r="AZ77" s="1322"/>
      <c r="BA77" s="1322"/>
      <c r="BB77" s="1326" t="s">
        <v>595</v>
      </c>
      <c r="BC77" s="1326"/>
      <c r="BD77" s="1326"/>
      <c r="BE77" s="1326"/>
      <c r="BF77" s="1326"/>
      <c r="BG77" s="1326"/>
      <c r="BH77" s="1326"/>
      <c r="BI77" s="1326"/>
      <c r="BJ77" s="1326"/>
      <c r="BK77" s="1326"/>
      <c r="BL77" s="1326"/>
      <c r="BM77" s="1326"/>
      <c r="BN77" s="1326"/>
      <c r="BO77" s="1326"/>
      <c r="BP77" s="1324">
        <v>32.799999999999997</v>
      </c>
      <c r="BQ77" s="1324"/>
      <c r="BR77" s="1324"/>
      <c r="BS77" s="1324"/>
      <c r="BT77" s="1324"/>
      <c r="BU77" s="1324"/>
      <c r="BV77" s="1324"/>
      <c r="BW77" s="1324"/>
      <c r="BX77" s="1324">
        <v>20.2</v>
      </c>
      <c r="BY77" s="1324"/>
      <c r="BZ77" s="1324"/>
      <c r="CA77" s="1324"/>
      <c r="CB77" s="1324"/>
      <c r="CC77" s="1324"/>
      <c r="CD77" s="1324"/>
      <c r="CE77" s="1324"/>
      <c r="CF77" s="1324">
        <v>19</v>
      </c>
      <c r="CG77" s="1324"/>
      <c r="CH77" s="1324"/>
      <c r="CI77" s="1324"/>
      <c r="CJ77" s="1324"/>
      <c r="CK77" s="1324"/>
      <c r="CL77" s="1324"/>
      <c r="CM77" s="1324"/>
      <c r="CN77" s="1324">
        <v>15.4</v>
      </c>
      <c r="CO77" s="1324"/>
      <c r="CP77" s="1324"/>
      <c r="CQ77" s="1324"/>
      <c r="CR77" s="1324"/>
      <c r="CS77" s="1324"/>
      <c r="CT77" s="1324"/>
      <c r="CU77" s="1324"/>
      <c r="CV77" s="1324">
        <v>14.9</v>
      </c>
      <c r="CW77" s="1324"/>
      <c r="CX77" s="1324"/>
      <c r="CY77" s="1324"/>
      <c r="CZ77" s="1324"/>
      <c r="DA77" s="1324"/>
      <c r="DB77" s="1324"/>
      <c r="DC77" s="1324"/>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599</v>
      </c>
      <c r="BC79" s="1326"/>
      <c r="BD79" s="1326"/>
      <c r="BE79" s="1326"/>
      <c r="BF79" s="1326"/>
      <c r="BG79" s="1326"/>
      <c r="BH79" s="1326"/>
      <c r="BI79" s="1326"/>
      <c r="BJ79" s="1326"/>
      <c r="BK79" s="1326"/>
      <c r="BL79" s="1326"/>
      <c r="BM79" s="1326"/>
      <c r="BN79" s="1326"/>
      <c r="BO79" s="1326"/>
      <c r="BP79" s="1324">
        <v>9.5</v>
      </c>
      <c r="BQ79" s="1324"/>
      <c r="BR79" s="1324"/>
      <c r="BS79" s="1324"/>
      <c r="BT79" s="1324"/>
      <c r="BU79" s="1324"/>
      <c r="BV79" s="1324"/>
      <c r="BW79" s="1324"/>
      <c r="BX79" s="1324">
        <v>8.6</v>
      </c>
      <c r="BY79" s="1324"/>
      <c r="BZ79" s="1324"/>
      <c r="CA79" s="1324"/>
      <c r="CB79" s="1324"/>
      <c r="CC79" s="1324"/>
      <c r="CD79" s="1324"/>
      <c r="CE79" s="1324"/>
      <c r="CF79" s="1324">
        <v>8.5</v>
      </c>
      <c r="CG79" s="1324"/>
      <c r="CH79" s="1324"/>
      <c r="CI79" s="1324"/>
      <c r="CJ79" s="1324"/>
      <c r="CK79" s="1324"/>
      <c r="CL79" s="1324"/>
      <c r="CM79" s="1324"/>
      <c r="CN79" s="1324">
        <v>8.5</v>
      </c>
      <c r="CO79" s="1324"/>
      <c r="CP79" s="1324"/>
      <c r="CQ79" s="1324"/>
      <c r="CR79" s="1324"/>
      <c r="CS79" s="1324"/>
      <c r="CT79" s="1324"/>
      <c r="CU79" s="1324"/>
      <c r="CV79" s="1324">
        <v>8.5</v>
      </c>
      <c r="CW79" s="1324"/>
      <c r="CX79" s="1324"/>
      <c r="CY79" s="1324"/>
      <c r="CZ79" s="1324"/>
      <c r="DA79" s="1324"/>
      <c r="DB79" s="1324"/>
      <c r="DC79" s="1324"/>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eNExovi1GQDbPjAfntMnamoGCDGVfbB4r5FxjON+NsJ3/Vx9a+2Kly23GprlubLaY1ASxw3d94OzEh8vlUf5g==" saltValue="9OhJ0BwFise72YDbde7N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2A716-7C0D-4B3D-BF2B-726A9B203A2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0zHiR/gFfcZuVtxLuUyjm2Rp+ZgVGoGnAA9M8dvV7dI4upa/DXFUjdiWCKEuq0G7cQc9hUYTcwoqh2l9Ky32+w==" saltValue="WncZy1R3yKxgqYSNZT0O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90520-2D21-4CA1-A779-363AC1049E4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rb1+quiqcq2LmfnmARN8lXUXCTUpD43oN1GHl+P87zJ2ul+/HfwO4ep/hRecYGFlcnkCVwlihMAOc5Aw9qdl0w==" saltValue="0eDALIoMFl2WELyhn6CE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104218</v>
      </c>
      <c r="E3" s="162"/>
      <c r="F3" s="163">
        <v>87974</v>
      </c>
      <c r="G3" s="164"/>
      <c r="H3" s="165"/>
    </row>
    <row r="4" spans="1:8" x14ac:dyDescent="0.15">
      <c r="A4" s="166"/>
      <c r="B4" s="167"/>
      <c r="C4" s="168"/>
      <c r="D4" s="169">
        <v>69248</v>
      </c>
      <c r="E4" s="170"/>
      <c r="F4" s="171">
        <v>48183</v>
      </c>
      <c r="G4" s="172"/>
      <c r="H4" s="173"/>
    </row>
    <row r="5" spans="1:8" x14ac:dyDescent="0.15">
      <c r="A5" s="154" t="s">
        <v>537</v>
      </c>
      <c r="B5" s="159"/>
      <c r="C5" s="160"/>
      <c r="D5" s="161">
        <v>65513</v>
      </c>
      <c r="E5" s="162"/>
      <c r="F5" s="163">
        <v>78864</v>
      </c>
      <c r="G5" s="164"/>
      <c r="H5" s="165"/>
    </row>
    <row r="6" spans="1:8" x14ac:dyDescent="0.15">
      <c r="A6" s="166"/>
      <c r="B6" s="167"/>
      <c r="C6" s="168"/>
      <c r="D6" s="169">
        <v>44742</v>
      </c>
      <c r="E6" s="170"/>
      <c r="F6" s="171">
        <v>46136</v>
      </c>
      <c r="G6" s="172"/>
      <c r="H6" s="173"/>
    </row>
    <row r="7" spans="1:8" x14ac:dyDescent="0.15">
      <c r="A7" s="154" t="s">
        <v>538</v>
      </c>
      <c r="B7" s="159"/>
      <c r="C7" s="160"/>
      <c r="D7" s="161">
        <v>161634</v>
      </c>
      <c r="E7" s="162"/>
      <c r="F7" s="163">
        <v>85042</v>
      </c>
      <c r="G7" s="164"/>
      <c r="H7" s="165"/>
    </row>
    <row r="8" spans="1:8" x14ac:dyDescent="0.15">
      <c r="A8" s="166"/>
      <c r="B8" s="167"/>
      <c r="C8" s="168"/>
      <c r="D8" s="169">
        <v>108133</v>
      </c>
      <c r="E8" s="170"/>
      <c r="F8" s="171">
        <v>50806</v>
      </c>
      <c r="G8" s="172"/>
      <c r="H8" s="173"/>
    </row>
    <row r="9" spans="1:8" x14ac:dyDescent="0.15">
      <c r="A9" s="154" t="s">
        <v>539</v>
      </c>
      <c r="B9" s="159"/>
      <c r="C9" s="160"/>
      <c r="D9" s="161">
        <v>161484</v>
      </c>
      <c r="E9" s="162"/>
      <c r="F9" s="163">
        <v>83774</v>
      </c>
      <c r="G9" s="164"/>
      <c r="H9" s="165"/>
    </row>
    <row r="10" spans="1:8" x14ac:dyDescent="0.15">
      <c r="A10" s="166"/>
      <c r="B10" s="167"/>
      <c r="C10" s="168"/>
      <c r="D10" s="169">
        <v>141568</v>
      </c>
      <c r="E10" s="170"/>
      <c r="F10" s="171">
        <v>52179</v>
      </c>
      <c r="G10" s="172"/>
      <c r="H10" s="173"/>
    </row>
    <row r="11" spans="1:8" x14ac:dyDescent="0.15">
      <c r="A11" s="154" t="s">
        <v>540</v>
      </c>
      <c r="B11" s="159"/>
      <c r="C11" s="160"/>
      <c r="D11" s="161">
        <v>113506</v>
      </c>
      <c r="E11" s="162"/>
      <c r="F11" s="163">
        <v>132981</v>
      </c>
      <c r="G11" s="164"/>
      <c r="H11" s="165"/>
    </row>
    <row r="12" spans="1:8" x14ac:dyDescent="0.15">
      <c r="A12" s="166"/>
      <c r="B12" s="167"/>
      <c r="C12" s="174"/>
      <c r="D12" s="169">
        <v>43681</v>
      </c>
      <c r="E12" s="170"/>
      <c r="F12" s="171">
        <v>56973</v>
      </c>
      <c r="G12" s="172"/>
      <c r="H12" s="173"/>
    </row>
    <row r="13" spans="1:8" x14ac:dyDescent="0.15">
      <c r="A13" s="154"/>
      <c r="B13" s="159"/>
      <c r="C13" s="175"/>
      <c r="D13" s="176">
        <v>121271</v>
      </c>
      <c r="E13" s="177"/>
      <c r="F13" s="178">
        <v>93727</v>
      </c>
      <c r="G13" s="179"/>
      <c r="H13" s="165"/>
    </row>
    <row r="14" spans="1:8" x14ac:dyDescent="0.15">
      <c r="A14" s="166"/>
      <c r="B14" s="167"/>
      <c r="C14" s="168"/>
      <c r="D14" s="169">
        <v>81474</v>
      </c>
      <c r="E14" s="170"/>
      <c r="F14" s="171">
        <v>50855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10.61</v>
      </c>
      <c r="C19" s="180">
        <f>ROUND(VALUE(SUBSTITUTE(実質収支比率等に係る経年分析!G$48,"▲","-")),2)</f>
        <v>11.2</v>
      </c>
      <c r="D19" s="180">
        <f>ROUND(VALUE(SUBSTITUTE(実質収支比率等に係る経年分析!H$48,"▲","-")),2)</f>
        <v>10.67</v>
      </c>
      <c r="E19" s="180">
        <f>ROUND(VALUE(SUBSTITUTE(実質収支比率等に係る経年分析!I$48,"▲","-")),2)</f>
        <v>11.99</v>
      </c>
      <c r="F19" s="180">
        <f>ROUND(VALUE(SUBSTITUTE(実質収支比率等に係る経年分析!J$48,"▲","-")),2)</f>
        <v>11.92</v>
      </c>
    </row>
    <row r="20" spans="1:11" x14ac:dyDescent="0.15">
      <c r="A20" s="180" t="s">
        <v>54</v>
      </c>
      <c r="B20" s="180">
        <f>ROUND(VALUE(SUBSTITUTE(実質収支比率等に係る経年分析!F$47,"▲","-")),2)</f>
        <v>12.81</v>
      </c>
      <c r="C20" s="180">
        <f>ROUND(VALUE(SUBSTITUTE(実質収支比率等に係る経年分析!G$47,"▲","-")),2)</f>
        <v>15.22</v>
      </c>
      <c r="D20" s="180">
        <f>ROUND(VALUE(SUBSTITUTE(実質収支比率等に係る経年分析!H$47,"▲","-")),2)</f>
        <v>15.58</v>
      </c>
      <c r="E20" s="180">
        <f>ROUND(VALUE(SUBSTITUTE(実質収支比率等に係る経年分析!I$47,"▲","-")),2)</f>
        <v>12.96</v>
      </c>
      <c r="F20" s="180">
        <f>ROUND(VALUE(SUBSTITUTE(実質収支比率等に係る経年分析!J$47,"▲","-")),2)</f>
        <v>13.94</v>
      </c>
    </row>
    <row r="21" spans="1:11" x14ac:dyDescent="0.15">
      <c r="A21" s="180" t="s">
        <v>55</v>
      </c>
      <c r="B21" s="180">
        <f>IF(ISNUMBER(VALUE(SUBSTITUTE(実質収支比率等に係る経年分析!F$49,"▲","-"))),ROUND(VALUE(SUBSTITUTE(実質収支比率等に係る経年分析!F$49,"▲","-")),2),NA())</f>
        <v>2.7</v>
      </c>
      <c r="C21" s="180">
        <f>IF(ISNUMBER(VALUE(SUBSTITUTE(実質収支比率等に係る経年分析!G$49,"▲","-"))),ROUND(VALUE(SUBSTITUTE(実質収支比率等に係る経年分析!G$49,"▲","-")),2),NA())</f>
        <v>2.48</v>
      </c>
      <c r="D21" s="180">
        <f>IF(ISNUMBER(VALUE(SUBSTITUTE(実質収支比率等に係る経年分析!H$49,"▲","-"))),ROUND(VALUE(SUBSTITUTE(実質収支比率等に係る経年分析!H$49,"▲","-")),2),NA())</f>
        <v>-0.84</v>
      </c>
      <c r="E21" s="180">
        <f>IF(ISNUMBER(VALUE(SUBSTITUTE(実質収支比率等に係る経年分析!I$49,"▲","-"))),ROUND(VALUE(SUBSTITUTE(実質収支比率等に係る経年分析!I$49,"▲","-")),2),NA())</f>
        <v>-1.88</v>
      </c>
      <c r="F21" s="180">
        <f>IF(ISNUMBER(VALUE(SUBSTITUTE(実質収支比率等に係る経年分析!J$49,"▲","-"))),ROUND(VALUE(SUBSTITUTE(実質収支比率等に係る経年分析!J$49,"▲","-")),2),NA())</f>
        <v>0.78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国営村山北部土地改良事業特別会計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1350</v>
      </c>
      <c r="E42" s="182"/>
      <c r="F42" s="182"/>
      <c r="G42" s="182">
        <f>'実質公債費比率（分子）の構造'!L$52</f>
        <v>1312</v>
      </c>
      <c r="H42" s="182"/>
      <c r="I42" s="182"/>
      <c r="J42" s="182">
        <f>'実質公債費比率（分子）の構造'!M$52</f>
        <v>1194</v>
      </c>
      <c r="K42" s="182"/>
      <c r="L42" s="182"/>
      <c r="M42" s="182">
        <f>'実質公債費比率（分子）の構造'!N$52</f>
        <v>1123</v>
      </c>
      <c r="N42" s="182"/>
      <c r="O42" s="182"/>
      <c r="P42" s="182">
        <f>'実質公債費比率（分子）の構造'!O$52</f>
        <v>1102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254</v>
      </c>
      <c r="C44" s="182"/>
      <c r="D44" s="182"/>
      <c r="E44" s="182">
        <f>'実質公債費比率（分子）の構造'!L$50</f>
        <v>1</v>
      </c>
      <c r="F44" s="182"/>
      <c r="G44" s="182"/>
      <c r="H44" s="182">
        <f>'実質公債費比率（分子）の構造'!M$50</f>
        <v>1</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286</v>
      </c>
      <c r="C45" s="182"/>
      <c r="D45" s="182"/>
      <c r="E45" s="182">
        <f>'実質公債費比率（分子）の構造'!L$49</f>
        <v>267</v>
      </c>
      <c r="F45" s="182"/>
      <c r="G45" s="182"/>
      <c r="H45" s="182">
        <f>'実質公債費比率（分子）の構造'!M$49</f>
        <v>229</v>
      </c>
      <c r="I45" s="182"/>
      <c r="J45" s="182"/>
      <c r="K45" s="182">
        <f>'実質公債費比率（分子）の構造'!N$49</f>
        <v>188</v>
      </c>
      <c r="L45" s="182"/>
      <c r="M45" s="182"/>
      <c r="N45" s="182">
        <f>'実質公債費比率（分子）の構造'!O$49</f>
        <v>225</v>
      </c>
      <c r="O45" s="182"/>
      <c r="P45" s="182"/>
    </row>
    <row r="46" spans="1:16" x14ac:dyDescent="0.15">
      <c r="A46" s="182" t="s">
        <v>66</v>
      </c>
      <c r="B46" s="182">
        <f>'実質公債費比率（分子）の構造'!K$48</f>
        <v>96</v>
      </c>
      <c r="C46" s="182"/>
      <c r="D46" s="182"/>
      <c r="E46" s="182">
        <f>'実質公債費比率（分子）の構造'!L$48</f>
        <v>111</v>
      </c>
      <c r="F46" s="182"/>
      <c r="G46" s="182"/>
      <c r="H46" s="182">
        <f>'実質公債費比率（分子）の構造'!M$48</f>
        <v>107</v>
      </c>
      <c r="I46" s="182"/>
      <c r="J46" s="182"/>
      <c r="K46" s="182">
        <f>'実質公債費比率（分子）の構造'!N$48</f>
        <v>115</v>
      </c>
      <c r="L46" s="182"/>
      <c r="M46" s="182"/>
      <c r="N46" s="182">
        <f>'実質公債費比率（分子）の構造'!O$48</f>
        <v>113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1381</v>
      </c>
      <c r="C49" s="182"/>
      <c r="D49" s="182"/>
      <c r="E49" s="182">
        <f>'実質公債費比率（分子）の構造'!L$45</f>
        <v>1344</v>
      </c>
      <c r="F49" s="182"/>
      <c r="G49" s="182"/>
      <c r="H49" s="182">
        <f>'実質公債費比率（分子）の構造'!M$45</f>
        <v>1214</v>
      </c>
      <c r="I49" s="182"/>
      <c r="J49" s="182"/>
      <c r="K49" s="182">
        <f>'実質公債費比率（分子）の構造'!N$45</f>
        <v>1185</v>
      </c>
      <c r="L49" s="182"/>
      <c r="M49" s="182"/>
      <c r="N49" s="182">
        <f>'実質公債費比率（分子）の構造'!O$45</f>
        <v>1096</v>
      </c>
      <c r="O49" s="182"/>
      <c r="P49" s="182"/>
    </row>
    <row r="50" spans="1:16" x14ac:dyDescent="0.15">
      <c r="A50" s="182" t="s">
        <v>70</v>
      </c>
      <c r="B50" s="182" t="e">
        <f>NA()</f>
        <v>#N/A</v>
      </c>
      <c r="C50" s="182">
        <f>IF(ISNUMBER('実質公債費比率（分子）の構造'!K$53),'実質公債費比率（分子）の構造'!K$53,NA())</f>
        <v>667</v>
      </c>
      <c r="D50" s="182" t="e">
        <f>NA()</f>
        <v>#N/A</v>
      </c>
      <c r="E50" s="182" t="e">
        <f>NA()</f>
        <v>#N/A</v>
      </c>
      <c r="F50" s="182">
        <f>IF(ISNUMBER('実質公債費比率（分子）の構造'!L$53),'実質公債費比率（分子）の構造'!L$53,NA())</f>
        <v>411</v>
      </c>
      <c r="G50" s="182" t="e">
        <f>NA()</f>
        <v>#N/A</v>
      </c>
      <c r="H50" s="182" t="e">
        <f>NA()</f>
        <v>#N/A</v>
      </c>
      <c r="I50" s="182">
        <f>IF(ISNUMBER('実質公債費比率（分子）の構造'!M$53),'実質公債費比率（分子）の構造'!M$53,NA())</f>
        <v>357</v>
      </c>
      <c r="J50" s="182" t="e">
        <f>NA()</f>
        <v>#N/A</v>
      </c>
      <c r="K50" s="182" t="e">
        <f>NA()</f>
        <v>#N/A</v>
      </c>
      <c r="L50" s="182">
        <f>IF(ISNUMBER('実質公債費比率（分子）の構造'!N$53),'実質公債費比率（分子）の構造'!N$53,NA())</f>
        <v>365</v>
      </c>
      <c r="M50" s="182" t="e">
        <f>NA()</f>
        <v>#N/A</v>
      </c>
      <c r="N50" s="182" t="e">
        <f>NA()</f>
        <v>#N/A</v>
      </c>
      <c r="O50" s="182">
        <f>IF(ISNUMBER('実質公債費比率（分子）の構造'!O$53),'実質公債費比率（分子）の構造'!O$53,NA())</f>
        <v>332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12199</v>
      </c>
      <c r="E56" s="181"/>
      <c r="F56" s="181"/>
      <c r="G56" s="181">
        <f>'将来負担比率（分子）の構造'!J$52</f>
        <v>11942</v>
      </c>
      <c r="H56" s="181"/>
      <c r="I56" s="181"/>
      <c r="J56" s="181">
        <f>'将来負担比率（分子）の構造'!K$52</f>
        <v>12004</v>
      </c>
      <c r="K56" s="181"/>
      <c r="L56" s="181"/>
      <c r="M56" s="181">
        <f>'将来負担比率（分子）の構造'!L$52</f>
        <v>12423</v>
      </c>
      <c r="N56" s="181"/>
      <c r="O56" s="181"/>
      <c r="P56" s="181">
        <f>'将来負担比率（分子）の構造'!M$52</f>
        <v>12447</v>
      </c>
    </row>
    <row r="57" spans="1:16" x14ac:dyDescent="0.15">
      <c r="A57" s="181" t="s">
        <v>41</v>
      </c>
      <c r="B57" s="181"/>
      <c r="C57" s="181"/>
      <c r="D57" s="181">
        <f>'将来負担比率（分子）の構造'!I$51</f>
        <v>911</v>
      </c>
      <c r="E57" s="181"/>
      <c r="F57" s="181"/>
      <c r="G57" s="181">
        <f>'将来負担比率（分子）の構造'!J$51</f>
        <v>1157</v>
      </c>
      <c r="H57" s="181"/>
      <c r="I57" s="181"/>
      <c r="J57" s="181">
        <f>'将来負担比率（分子）の構造'!K$51</f>
        <v>1217</v>
      </c>
      <c r="K57" s="181"/>
      <c r="L57" s="181"/>
      <c r="M57" s="181">
        <f>'将来負担比率（分子）の構造'!L$51</f>
        <v>1180</v>
      </c>
      <c r="N57" s="181"/>
      <c r="O57" s="181"/>
      <c r="P57" s="181">
        <f>'将来負担比率（分子）の構造'!M$51</f>
        <v>1299</v>
      </c>
    </row>
    <row r="58" spans="1:16" x14ac:dyDescent="0.15">
      <c r="A58" s="181" t="s">
        <v>40</v>
      </c>
      <c r="B58" s="181"/>
      <c r="C58" s="181"/>
      <c r="D58" s="181">
        <f>'将来負担比率（分子）の構造'!I$50</f>
        <v>2849</v>
      </c>
      <c r="E58" s="181"/>
      <c r="F58" s="181"/>
      <c r="G58" s="181">
        <f>'将来負担比率（分子）の構造'!J$50</f>
        <v>3259</v>
      </c>
      <c r="H58" s="181"/>
      <c r="I58" s="181"/>
      <c r="J58" s="181">
        <f>'将来負担比率（分子）の構造'!K$50</f>
        <v>2938</v>
      </c>
      <c r="K58" s="181"/>
      <c r="L58" s="181"/>
      <c r="M58" s="181">
        <f>'将来負担比率（分子）の構造'!L$50</f>
        <v>2735</v>
      </c>
      <c r="N58" s="181"/>
      <c r="O58" s="181"/>
      <c r="P58" s="181">
        <f>'将来負担比率（分子）の構造'!M$50</f>
        <v>2659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2095</v>
      </c>
      <c r="C62" s="181"/>
      <c r="D62" s="181"/>
      <c r="E62" s="181">
        <f>'将来負担比率（分子）の構造'!J$45</f>
        <v>1930</v>
      </c>
      <c r="F62" s="181"/>
      <c r="G62" s="181"/>
      <c r="H62" s="181">
        <f>'将来負担比率（分子）の構造'!K$45</f>
        <v>1868</v>
      </c>
      <c r="I62" s="181"/>
      <c r="J62" s="181"/>
      <c r="K62" s="181">
        <f>'将来負担比率（分子）の構造'!L$45</f>
        <v>1783</v>
      </c>
      <c r="L62" s="181"/>
      <c r="M62" s="181"/>
      <c r="N62" s="181">
        <f>'将来負担比率（分子）の構造'!M$45</f>
        <v>1744</v>
      </c>
      <c r="O62" s="181"/>
      <c r="P62" s="181"/>
    </row>
    <row r="63" spans="1:16" x14ac:dyDescent="0.15">
      <c r="A63" s="181" t="s">
        <v>33</v>
      </c>
      <c r="B63" s="181">
        <f>'将来負担比率（分子）の構造'!I$44</f>
        <v>4123</v>
      </c>
      <c r="C63" s="181"/>
      <c r="D63" s="181"/>
      <c r="E63" s="181">
        <f>'将来負担比率（分子）の構造'!J$44</f>
        <v>4564</v>
      </c>
      <c r="F63" s="181"/>
      <c r="G63" s="181"/>
      <c r="H63" s="181">
        <f>'将来負担比率（分子）の構造'!K$44</f>
        <v>5013</v>
      </c>
      <c r="I63" s="181"/>
      <c r="J63" s="181"/>
      <c r="K63" s="181">
        <f>'将来負担比率（分子）の構造'!L$44</f>
        <v>4939</v>
      </c>
      <c r="L63" s="181"/>
      <c r="M63" s="181"/>
      <c r="N63" s="181">
        <f>'将来負担比率（分子）の構造'!M$44</f>
        <v>4803</v>
      </c>
      <c r="O63" s="181"/>
      <c r="P63" s="181"/>
    </row>
    <row r="64" spans="1:16" x14ac:dyDescent="0.15">
      <c r="A64" s="181" t="s">
        <v>32</v>
      </c>
      <c r="B64" s="181">
        <f>'将来負担比率（分子）の構造'!I$43</f>
        <v>1265</v>
      </c>
      <c r="C64" s="181"/>
      <c r="D64" s="181"/>
      <c r="E64" s="181">
        <f>'将来負担比率（分子）の構造'!J$43</f>
        <v>1251</v>
      </c>
      <c r="F64" s="181"/>
      <c r="G64" s="181"/>
      <c r="H64" s="181">
        <f>'将来負担比率（分子）の構造'!K$43</f>
        <v>1256</v>
      </c>
      <c r="I64" s="181"/>
      <c r="J64" s="181"/>
      <c r="K64" s="181">
        <f>'将来負担比率（分子）の構造'!L$43</f>
        <v>1221</v>
      </c>
      <c r="L64" s="181"/>
      <c r="M64" s="181"/>
      <c r="N64" s="181">
        <f>'将来負担比率（分子）の構造'!M$43</f>
        <v>1168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11075</v>
      </c>
      <c r="C66" s="181"/>
      <c r="D66" s="181"/>
      <c r="E66" s="181">
        <f>'将来負担比率（分子）の構造'!J$41</f>
        <v>11036</v>
      </c>
      <c r="F66" s="181"/>
      <c r="G66" s="181"/>
      <c r="H66" s="181">
        <f>'将来負担比率（分子）の構造'!K$41</f>
        <v>11453</v>
      </c>
      <c r="I66" s="181"/>
      <c r="J66" s="181"/>
      <c r="K66" s="181">
        <f>'将来負担比率（分子）の構造'!L$41</f>
        <v>12602</v>
      </c>
      <c r="L66" s="181"/>
      <c r="M66" s="181"/>
      <c r="N66" s="181">
        <f>'将来負担比率（分子）の構造'!M$41</f>
        <v>12850</v>
      </c>
      <c r="O66" s="181"/>
      <c r="P66" s="181"/>
    </row>
    <row r="67" spans="1:16" x14ac:dyDescent="0.15">
      <c r="A67" s="181" t="s">
        <v>74</v>
      </c>
      <c r="B67" s="181" t="e">
        <f>NA()</f>
        <v>#N/A</v>
      </c>
      <c r="C67" s="181">
        <f>IF(ISNUMBER('将来負担比率（分子）の構造'!I$53), IF('将来負担比率（分子）の構造'!I$53 &lt; 0, 0, '将来負担比率（分子）の構造'!I$53), NA())</f>
        <v>2599</v>
      </c>
      <c r="D67" s="181" t="e">
        <f>NA()</f>
        <v>#N/A</v>
      </c>
      <c r="E67" s="181" t="e">
        <f>NA()</f>
        <v>#N/A</v>
      </c>
      <c r="F67" s="181">
        <f>IF(ISNUMBER('将来負担比率（分子）の構造'!J$53), IF('将来負担比率（分子）の構造'!J$53 &lt; 0, 0, '将来負担比率（分子）の構造'!J$53), NA())</f>
        <v>2423</v>
      </c>
      <c r="G67" s="181" t="e">
        <f>NA()</f>
        <v>#N/A</v>
      </c>
      <c r="H67" s="181" t="e">
        <f>NA()</f>
        <v>#N/A</v>
      </c>
      <c r="I67" s="181">
        <f>IF(ISNUMBER('将来負担比率（分子）の構造'!K$53), IF('将来負担比率（分子）の構造'!K$53 &lt; 0, 0, '将来負担比率（分子）の構造'!K$53), NA())</f>
        <v>3430</v>
      </c>
      <c r="J67" s="181" t="e">
        <f>NA()</f>
        <v>#N/A</v>
      </c>
      <c r="K67" s="181" t="e">
        <f>NA()</f>
        <v>#N/A</v>
      </c>
      <c r="L67" s="181">
        <f>IF(ISNUMBER('将来負担比率（分子）の構造'!L$53), IF('将来負担比率（分子）の構造'!L$53 &lt; 0, 0, '将来負担比率（分子）の構造'!L$53), NA())</f>
        <v>4207</v>
      </c>
      <c r="M67" s="181" t="e">
        <f>NA()</f>
        <v>#N/A</v>
      </c>
      <c r="N67" s="181" t="e">
        <f>NA()</f>
        <v>#N/A</v>
      </c>
      <c r="O67" s="181">
        <f>IF(ISNUMBER('将来負担比率（分子）の構造'!M$53), IF('将来負担比率（分子）の構造'!M$53 &lt; 0, 0, '将来負担比率（分子）の構造'!M$53), NA())</f>
        <v>4160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1001</v>
      </c>
      <c r="C72" s="185">
        <f>基金残高に係る経年分析!G55</f>
        <v>815</v>
      </c>
      <c r="D72" s="185">
        <f>基金残高に係る経年分析!H55</f>
        <v>871</v>
      </c>
    </row>
    <row r="73" spans="1:16" x14ac:dyDescent="0.15">
      <c r="A73" s="184" t="s">
        <v>77</v>
      </c>
      <c r="B73" s="185">
        <f>基金残高に係る経年分析!F56</f>
        <v>166</v>
      </c>
      <c r="C73" s="185">
        <f>基金残高に係る経年分析!G56</f>
        <v>166</v>
      </c>
      <c r="D73" s="185">
        <f>基金残高に係る経年分析!H56</f>
        <v>166</v>
      </c>
    </row>
    <row r="74" spans="1:16" x14ac:dyDescent="0.15">
      <c r="A74" s="184" t="s">
        <v>78</v>
      </c>
      <c r="B74" s="185">
        <f>基金残高に係る経年分析!F57</f>
        <v>1505</v>
      </c>
      <c r="C74" s="185">
        <f>基金残高に係る経年分析!G57</f>
        <v>1427</v>
      </c>
      <c r="D74" s="185">
        <f>基金残高に係る経年分析!H57</f>
        <v>1296</v>
      </c>
    </row>
  </sheetData>
  <sheetProtection algorithmName="SHA-512" hashValue="NYR/clg81su+3GjbgbPN1Zrv+CB1W9p1O4R+VQ+usd54SpmecwVdYVz08kvvMyLbjjMEwsGM0evxlIAZWHOnQQ==" saltValue="6XLGfnD40ZTVztbpSKl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225</v>
      </c>
      <c r="C5" s="747"/>
      <c r="D5" s="747"/>
      <c r="E5" s="747"/>
      <c r="F5" s="747"/>
      <c r="G5" s="747"/>
      <c r="H5" s="747"/>
      <c r="I5" s="747"/>
      <c r="J5" s="747"/>
      <c r="K5" s="747"/>
      <c r="L5" s="747"/>
      <c r="M5" s="747"/>
      <c r="N5" s="747"/>
      <c r="O5" s="747"/>
      <c r="P5" s="747"/>
      <c r="Q5" s="748"/>
      <c r="R5" s="733">
        <v>1733878</v>
      </c>
      <c r="S5" s="734"/>
      <c r="T5" s="734"/>
      <c r="U5" s="734"/>
      <c r="V5" s="734"/>
      <c r="W5" s="734"/>
      <c r="X5" s="734"/>
      <c r="Y5" s="777"/>
      <c r="Z5" s="795">
        <v>13.4</v>
      </c>
      <c r="AA5" s="795"/>
      <c r="AB5" s="795"/>
      <c r="AC5" s="795"/>
      <c r="AD5" s="796">
        <v>1669544</v>
      </c>
      <c r="AE5" s="796"/>
      <c r="AF5" s="796"/>
      <c r="AG5" s="796"/>
      <c r="AH5" s="796"/>
      <c r="AI5" s="796"/>
      <c r="AJ5" s="796"/>
      <c r="AK5" s="796"/>
      <c r="AL5" s="778">
        <v>27.2</v>
      </c>
      <c r="AM5" s="751"/>
      <c r="AN5" s="751"/>
      <c r="AO5" s="779"/>
      <c r="AP5" s="746" t="s">
        <v>226</v>
      </c>
      <c r="AQ5" s="747"/>
      <c r="AR5" s="747"/>
      <c r="AS5" s="747"/>
      <c r="AT5" s="747"/>
      <c r="AU5" s="747"/>
      <c r="AV5" s="747"/>
      <c r="AW5" s="747"/>
      <c r="AX5" s="747"/>
      <c r="AY5" s="747"/>
      <c r="AZ5" s="747"/>
      <c r="BA5" s="747"/>
      <c r="BB5" s="747"/>
      <c r="BC5" s="747"/>
      <c r="BD5" s="747"/>
      <c r="BE5" s="747"/>
      <c r="BF5" s="748"/>
      <c r="BG5" s="678">
        <v>1644685</v>
      </c>
      <c r="BH5" s="679"/>
      <c r="BI5" s="679"/>
      <c r="BJ5" s="679"/>
      <c r="BK5" s="679"/>
      <c r="BL5" s="679"/>
      <c r="BM5" s="679"/>
      <c r="BN5" s="680"/>
      <c r="BO5" s="715">
        <v>94.9</v>
      </c>
      <c r="BP5" s="715"/>
      <c r="BQ5" s="715"/>
      <c r="BR5" s="715"/>
      <c r="BS5" s="716">
        <v>11504</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129022</v>
      </c>
      <c r="S6" s="679"/>
      <c r="T6" s="679"/>
      <c r="U6" s="679"/>
      <c r="V6" s="679"/>
      <c r="W6" s="679"/>
      <c r="X6" s="679"/>
      <c r="Y6" s="680"/>
      <c r="Z6" s="715">
        <v>1</v>
      </c>
      <c r="AA6" s="715"/>
      <c r="AB6" s="715"/>
      <c r="AC6" s="715"/>
      <c r="AD6" s="716">
        <v>129022</v>
      </c>
      <c r="AE6" s="716"/>
      <c r="AF6" s="716"/>
      <c r="AG6" s="716"/>
      <c r="AH6" s="716"/>
      <c r="AI6" s="716"/>
      <c r="AJ6" s="716"/>
      <c r="AK6" s="716"/>
      <c r="AL6" s="681">
        <v>2.1</v>
      </c>
      <c r="AM6" s="682"/>
      <c r="AN6" s="682"/>
      <c r="AO6" s="717"/>
      <c r="AP6" s="675" t="s">
        <v>231</v>
      </c>
      <c r="AQ6" s="676"/>
      <c r="AR6" s="676"/>
      <c r="AS6" s="676"/>
      <c r="AT6" s="676"/>
      <c r="AU6" s="676"/>
      <c r="AV6" s="676"/>
      <c r="AW6" s="676"/>
      <c r="AX6" s="676"/>
      <c r="AY6" s="676"/>
      <c r="AZ6" s="676"/>
      <c r="BA6" s="676"/>
      <c r="BB6" s="676"/>
      <c r="BC6" s="676"/>
      <c r="BD6" s="676"/>
      <c r="BE6" s="676"/>
      <c r="BF6" s="677"/>
      <c r="BG6" s="678">
        <v>1644685</v>
      </c>
      <c r="BH6" s="679"/>
      <c r="BI6" s="679"/>
      <c r="BJ6" s="679"/>
      <c r="BK6" s="679"/>
      <c r="BL6" s="679"/>
      <c r="BM6" s="679"/>
      <c r="BN6" s="680"/>
      <c r="BO6" s="715">
        <v>94.9</v>
      </c>
      <c r="BP6" s="715"/>
      <c r="BQ6" s="715"/>
      <c r="BR6" s="715"/>
      <c r="BS6" s="716">
        <v>11504</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148126</v>
      </c>
      <c r="CS6" s="679"/>
      <c r="CT6" s="679"/>
      <c r="CU6" s="679"/>
      <c r="CV6" s="679"/>
      <c r="CW6" s="679"/>
      <c r="CX6" s="679"/>
      <c r="CY6" s="680"/>
      <c r="CZ6" s="778">
        <v>1.2</v>
      </c>
      <c r="DA6" s="751"/>
      <c r="DB6" s="751"/>
      <c r="DC6" s="781"/>
      <c r="DD6" s="684" t="s">
        <v>178</v>
      </c>
      <c r="DE6" s="679"/>
      <c r="DF6" s="679"/>
      <c r="DG6" s="679"/>
      <c r="DH6" s="679"/>
      <c r="DI6" s="679"/>
      <c r="DJ6" s="679"/>
      <c r="DK6" s="679"/>
      <c r="DL6" s="679"/>
      <c r="DM6" s="679"/>
      <c r="DN6" s="679"/>
      <c r="DO6" s="679"/>
      <c r="DP6" s="680"/>
      <c r="DQ6" s="684">
        <v>148126</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1293</v>
      </c>
      <c r="S7" s="679"/>
      <c r="T7" s="679"/>
      <c r="U7" s="679"/>
      <c r="V7" s="679"/>
      <c r="W7" s="679"/>
      <c r="X7" s="679"/>
      <c r="Y7" s="680"/>
      <c r="Z7" s="715">
        <v>0</v>
      </c>
      <c r="AA7" s="715"/>
      <c r="AB7" s="715"/>
      <c r="AC7" s="715"/>
      <c r="AD7" s="716">
        <v>1293</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649546</v>
      </c>
      <c r="BH7" s="679"/>
      <c r="BI7" s="679"/>
      <c r="BJ7" s="679"/>
      <c r="BK7" s="679"/>
      <c r="BL7" s="679"/>
      <c r="BM7" s="679"/>
      <c r="BN7" s="680"/>
      <c r="BO7" s="715">
        <v>37.5</v>
      </c>
      <c r="BP7" s="715"/>
      <c r="BQ7" s="715"/>
      <c r="BR7" s="715"/>
      <c r="BS7" s="716">
        <v>11504</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2607136</v>
      </c>
      <c r="CS7" s="679"/>
      <c r="CT7" s="679"/>
      <c r="CU7" s="679"/>
      <c r="CV7" s="679"/>
      <c r="CW7" s="679"/>
      <c r="CX7" s="679"/>
      <c r="CY7" s="680"/>
      <c r="CZ7" s="715">
        <v>21.8</v>
      </c>
      <c r="DA7" s="715"/>
      <c r="DB7" s="715"/>
      <c r="DC7" s="715"/>
      <c r="DD7" s="684">
        <v>255994</v>
      </c>
      <c r="DE7" s="679"/>
      <c r="DF7" s="679"/>
      <c r="DG7" s="679"/>
      <c r="DH7" s="679"/>
      <c r="DI7" s="679"/>
      <c r="DJ7" s="679"/>
      <c r="DK7" s="679"/>
      <c r="DL7" s="679"/>
      <c r="DM7" s="679"/>
      <c r="DN7" s="679"/>
      <c r="DO7" s="679"/>
      <c r="DP7" s="680"/>
      <c r="DQ7" s="684">
        <v>1699111</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3663</v>
      </c>
      <c r="S8" s="679"/>
      <c r="T8" s="679"/>
      <c r="U8" s="679"/>
      <c r="V8" s="679"/>
      <c r="W8" s="679"/>
      <c r="X8" s="679"/>
      <c r="Y8" s="680"/>
      <c r="Z8" s="715">
        <v>0</v>
      </c>
      <c r="AA8" s="715"/>
      <c r="AB8" s="715"/>
      <c r="AC8" s="715"/>
      <c r="AD8" s="716">
        <v>3663</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26076</v>
      </c>
      <c r="BH8" s="679"/>
      <c r="BI8" s="679"/>
      <c r="BJ8" s="679"/>
      <c r="BK8" s="679"/>
      <c r="BL8" s="679"/>
      <c r="BM8" s="679"/>
      <c r="BN8" s="680"/>
      <c r="BO8" s="715">
        <v>1.5</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3215746</v>
      </c>
      <c r="CS8" s="679"/>
      <c r="CT8" s="679"/>
      <c r="CU8" s="679"/>
      <c r="CV8" s="679"/>
      <c r="CW8" s="679"/>
      <c r="CX8" s="679"/>
      <c r="CY8" s="680"/>
      <c r="CZ8" s="715">
        <v>26.9</v>
      </c>
      <c r="DA8" s="715"/>
      <c r="DB8" s="715"/>
      <c r="DC8" s="715"/>
      <c r="DD8" s="684">
        <v>420020</v>
      </c>
      <c r="DE8" s="679"/>
      <c r="DF8" s="679"/>
      <c r="DG8" s="679"/>
      <c r="DH8" s="679"/>
      <c r="DI8" s="679"/>
      <c r="DJ8" s="679"/>
      <c r="DK8" s="679"/>
      <c r="DL8" s="679"/>
      <c r="DM8" s="679"/>
      <c r="DN8" s="679"/>
      <c r="DO8" s="679"/>
      <c r="DP8" s="680"/>
      <c r="DQ8" s="684">
        <v>1577614</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2049</v>
      </c>
      <c r="S9" s="679"/>
      <c r="T9" s="679"/>
      <c r="U9" s="679"/>
      <c r="V9" s="679"/>
      <c r="W9" s="679"/>
      <c r="X9" s="679"/>
      <c r="Y9" s="680"/>
      <c r="Z9" s="715">
        <v>0</v>
      </c>
      <c r="AA9" s="715"/>
      <c r="AB9" s="715"/>
      <c r="AC9" s="715"/>
      <c r="AD9" s="716">
        <v>2049</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524458</v>
      </c>
      <c r="BH9" s="679"/>
      <c r="BI9" s="679"/>
      <c r="BJ9" s="679"/>
      <c r="BK9" s="679"/>
      <c r="BL9" s="679"/>
      <c r="BM9" s="679"/>
      <c r="BN9" s="680"/>
      <c r="BO9" s="715">
        <v>30.2</v>
      </c>
      <c r="BP9" s="715"/>
      <c r="BQ9" s="715"/>
      <c r="BR9" s="715"/>
      <c r="BS9" s="684" t="s">
        <v>138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826545</v>
      </c>
      <c r="CS9" s="679"/>
      <c r="CT9" s="679"/>
      <c r="CU9" s="679"/>
      <c r="CV9" s="679"/>
      <c r="CW9" s="679"/>
      <c r="CX9" s="679"/>
      <c r="CY9" s="680"/>
      <c r="CZ9" s="715">
        <v>6.9</v>
      </c>
      <c r="DA9" s="715"/>
      <c r="DB9" s="715"/>
      <c r="DC9" s="715"/>
      <c r="DD9" s="684">
        <v>14471</v>
      </c>
      <c r="DE9" s="679"/>
      <c r="DF9" s="679"/>
      <c r="DG9" s="679"/>
      <c r="DH9" s="679"/>
      <c r="DI9" s="679"/>
      <c r="DJ9" s="679"/>
      <c r="DK9" s="679"/>
      <c r="DL9" s="679"/>
      <c r="DM9" s="679"/>
      <c r="DN9" s="679"/>
      <c r="DO9" s="679"/>
      <c r="DP9" s="680"/>
      <c r="DQ9" s="684">
        <v>812347</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138</v>
      </c>
      <c r="AA10" s="715"/>
      <c r="AB10" s="715"/>
      <c r="AC10" s="715"/>
      <c r="AD10" s="716" t="s">
        <v>138</v>
      </c>
      <c r="AE10" s="716"/>
      <c r="AF10" s="716"/>
      <c r="AG10" s="716"/>
      <c r="AH10" s="716"/>
      <c r="AI10" s="716"/>
      <c r="AJ10" s="716"/>
      <c r="AK10" s="716"/>
      <c r="AL10" s="681" t="s">
        <v>178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41038</v>
      </c>
      <c r="BH10" s="679"/>
      <c r="BI10" s="679"/>
      <c r="BJ10" s="679"/>
      <c r="BK10" s="679"/>
      <c r="BL10" s="679"/>
      <c r="BM10" s="679"/>
      <c r="BN10" s="680"/>
      <c r="BO10" s="715">
        <v>2.4</v>
      </c>
      <c r="BP10" s="715"/>
      <c r="BQ10" s="715"/>
      <c r="BR10" s="715"/>
      <c r="BS10" s="684" t="s">
        <v>238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34238</v>
      </c>
      <c r="CS10" s="679"/>
      <c r="CT10" s="679"/>
      <c r="CU10" s="679"/>
      <c r="CV10" s="679"/>
      <c r="CW10" s="679"/>
      <c r="CX10" s="679"/>
      <c r="CY10" s="680"/>
      <c r="CZ10" s="715">
        <v>0.3</v>
      </c>
      <c r="DA10" s="715"/>
      <c r="DB10" s="715"/>
      <c r="DC10" s="715"/>
      <c r="DD10" s="684">
        <v>2353</v>
      </c>
      <c r="DE10" s="679"/>
      <c r="DF10" s="679"/>
      <c r="DG10" s="679"/>
      <c r="DH10" s="679"/>
      <c r="DI10" s="679"/>
      <c r="DJ10" s="679"/>
      <c r="DK10" s="679"/>
      <c r="DL10" s="679"/>
      <c r="DM10" s="679"/>
      <c r="DN10" s="679"/>
      <c r="DO10" s="679"/>
      <c r="DP10" s="680"/>
      <c r="DQ10" s="684">
        <v>14941</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299818</v>
      </c>
      <c r="S11" s="679"/>
      <c r="T11" s="679"/>
      <c r="U11" s="679"/>
      <c r="V11" s="679"/>
      <c r="W11" s="679"/>
      <c r="X11" s="679"/>
      <c r="Y11" s="680"/>
      <c r="Z11" s="681">
        <v>2.2999999999999998</v>
      </c>
      <c r="AA11" s="682"/>
      <c r="AB11" s="682"/>
      <c r="AC11" s="683"/>
      <c r="AD11" s="684">
        <v>299818</v>
      </c>
      <c r="AE11" s="679"/>
      <c r="AF11" s="679"/>
      <c r="AG11" s="679"/>
      <c r="AH11" s="679"/>
      <c r="AI11" s="679"/>
      <c r="AJ11" s="679"/>
      <c r="AK11" s="680"/>
      <c r="AL11" s="681">
        <v>4.9000000000000004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57974</v>
      </c>
      <c r="BH11" s="679"/>
      <c r="BI11" s="679"/>
      <c r="BJ11" s="679"/>
      <c r="BK11" s="679"/>
      <c r="BL11" s="679"/>
      <c r="BM11" s="679"/>
      <c r="BN11" s="680"/>
      <c r="BO11" s="715">
        <v>3.3</v>
      </c>
      <c r="BP11" s="715"/>
      <c r="BQ11" s="715"/>
      <c r="BR11" s="715"/>
      <c r="BS11" s="684">
        <v>11504</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712039</v>
      </c>
      <c r="CS11" s="679"/>
      <c r="CT11" s="679"/>
      <c r="CU11" s="679"/>
      <c r="CV11" s="679"/>
      <c r="CW11" s="679"/>
      <c r="CX11" s="679"/>
      <c r="CY11" s="680"/>
      <c r="CZ11" s="715">
        <v>5.9</v>
      </c>
      <c r="DA11" s="715"/>
      <c r="DB11" s="715"/>
      <c r="DC11" s="715"/>
      <c r="DD11" s="684">
        <v>71654</v>
      </c>
      <c r="DE11" s="679"/>
      <c r="DF11" s="679"/>
      <c r="DG11" s="679"/>
      <c r="DH11" s="679"/>
      <c r="DI11" s="679"/>
      <c r="DJ11" s="679"/>
      <c r="DK11" s="679"/>
      <c r="DL11" s="679"/>
      <c r="DM11" s="679"/>
      <c r="DN11" s="679"/>
      <c r="DO11" s="679"/>
      <c r="DP11" s="680"/>
      <c r="DQ11" s="684">
        <v>344455</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138</v>
      </c>
      <c r="S12" s="679"/>
      <c r="T12" s="679"/>
      <c r="U12" s="679"/>
      <c r="V12" s="679"/>
      <c r="W12" s="679"/>
      <c r="X12" s="679"/>
      <c r="Y12" s="680"/>
      <c r="Z12" s="715" t="s">
        <v>138</v>
      </c>
      <c r="AA12" s="715"/>
      <c r="AB12" s="715"/>
      <c r="AC12" s="715"/>
      <c r="AD12" s="716" t="s">
        <v>138</v>
      </c>
      <c r="AE12" s="716"/>
      <c r="AF12" s="716"/>
      <c r="AG12" s="716"/>
      <c r="AH12" s="716"/>
      <c r="AI12" s="716"/>
      <c r="AJ12" s="716"/>
      <c r="AK12" s="716"/>
      <c r="AL12" s="681" t="s">
        <v>138</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793159</v>
      </c>
      <c r="BH12" s="679"/>
      <c r="BI12" s="679"/>
      <c r="BJ12" s="679"/>
      <c r="BK12" s="679"/>
      <c r="BL12" s="679"/>
      <c r="BM12" s="679"/>
      <c r="BN12" s="680"/>
      <c r="BO12" s="715">
        <v>45.7</v>
      </c>
      <c r="BP12" s="715"/>
      <c r="BQ12" s="715"/>
      <c r="BR12" s="715"/>
      <c r="BS12" s="684" t="s">
        <v>138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318894</v>
      </c>
      <c r="CS12" s="679"/>
      <c r="CT12" s="679"/>
      <c r="CU12" s="679"/>
      <c r="CV12" s="679"/>
      <c r="CW12" s="679"/>
      <c r="CX12" s="679"/>
      <c r="CY12" s="680"/>
      <c r="CZ12" s="715">
        <v>2.7</v>
      </c>
      <c r="DA12" s="715"/>
      <c r="DB12" s="715"/>
      <c r="DC12" s="715"/>
      <c r="DD12" s="684">
        <v>39406</v>
      </c>
      <c r="DE12" s="679"/>
      <c r="DF12" s="679"/>
      <c r="DG12" s="679"/>
      <c r="DH12" s="679"/>
      <c r="DI12" s="679"/>
      <c r="DJ12" s="679"/>
      <c r="DK12" s="679"/>
      <c r="DL12" s="679"/>
      <c r="DM12" s="679"/>
      <c r="DN12" s="679"/>
      <c r="DO12" s="679"/>
      <c r="DP12" s="680"/>
      <c r="DQ12" s="684">
        <v>189625</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238</v>
      </c>
      <c r="AA13" s="715"/>
      <c r="AB13" s="715"/>
      <c r="AC13" s="715"/>
      <c r="AD13" s="716" t="s">
        <v>138</v>
      </c>
      <c r="AE13" s="716"/>
      <c r="AF13" s="716"/>
      <c r="AG13" s="716"/>
      <c r="AH13" s="716"/>
      <c r="AI13" s="716"/>
      <c r="AJ13" s="716"/>
      <c r="AK13" s="716"/>
      <c r="AL13" s="681" t="s">
        <v>238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778504</v>
      </c>
      <c r="BH13" s="679"/>
      <c r="BI13" s="679"/>
      <c r="BJ13" s="679"/>
      <c r="BK13" s="679"/>
      <c r="BL13" s="679"/>
      <c r="BM13" s="679"/>
      <c r="BN13" s="680"/>
      <c r="BO13" s="715">
        <v>44.9</v>
      </c>
      <c r="BP13" s="715"/>
      <c r="BQ13" s="715"/>
      <c r="BR13" s="715"/>
      <c r="BS13" s="684" t="s">
        <v>138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1131647</v>
      </c>
      <c r="CS13" s="679"/>
      <c r="CT13" s="679"/>
      <c r="CU13" s="679"/>
      <c r="CV13" s="679"/>
      <c r="CW13" s="679"/>
      <c r="CX13" s="679"/>
      <c r="CY13" s="680"/>
      <c r="CZ13" s="715">
        <v>9.5</v>
      </c>
      <c r="DA13" s="715"/>
      <c r="DB13" s="715"/>
      <c r="DC13" s="715"/>
      <c r="DD13" s="684">
        <v>542027</v>
      </c>
      <c r="DE13" s="679"/>
      <c r="DF13" s="679"/>
      <c r="DG13" s="679"/>
      <c r="DH13" s="679"/>
      <c r="DI13" s="679"/>
      <c r="DJ13" s="679"/>
      <c r="DK13" s="679"/>
      <c r="DL13" s="679"/>
      <c r="DM13" s="679"/>
      <c r="DN13" s="679"/>
      <c r="DO13" s="679"/>
      <c r="DP13" s="680"/>
      <c r="DQ13" s="684">
        <v>646737</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17505</v>
      </c>
      <c r="S14" s="679"/>
      <c r="T14" s="679"/>
      <c r="U14" s="679"/>
      <c r="V14" s="679"/>
      <c r="W14" s="679"/>
      <c r="X14" s="679"/>
      <c r="Y14" s="680"/>
      <c r="Z14" s="715">
        <v>0.1</v>
      </c>
      <c r="AA14" s="715"/>
      <c r="AB14" s="715"/>
      <c r="AC14" s="715"/>
      <c r="AD14" s="716">
        <v>17505</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63299</v>
      </c>
      <c r="BH14" s="679"/>
      <c r="BI14" s="679"/>
      <c r="BJ14" s="679"/>
      <c r="BK14" s="679"/>
      <c r="BL14" s="679"/>
      <c r="BM14" s="679"/>
      <c r="BN14" s="680"/>
      <c r="BO14" s="715">
        <v>3.7</v>
      </c>
      <c r="BP14" s="715"/>
      <c r="BQ14" s="715"/>
      <c r="BR14" s="715"/>
      <c r="BS14" s="684" t="s">
        <v>178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549704</v>
      </c>
      <c r="CS14" s="679"/>
      <c r="CT14" s="679"/>
      <c r="CU14" s="679"/>
      <c r="CV14" s="679"/>
      <c r="CW14" s="679"/>
      <c r="CX14" s="679"/>
      <c r="CY14" s="680"/>
      <c r="CZ14" s="715">
        <v>4.5999999999999996</v>
      </c>
      <c r="DA14" s="715"/>
      <c r="DB14" s="715"/>
      <c r="DC14" s="715"/>
      <c r="DD14" s="684">
        <v>117450</v>
      </c>
      <c r="DE14" s="679"/>
      <c r="DF14" s="679"/>
      <c r="DG14" s="679"/>
      <c r="DH14" s="679"/>
      <c r="DI14" s="679"/>
      <c r="DJ14" s="679"/>
      <c r="DK14" s="679"/>
      <c r="DL14" s="679"/>
      <c r="DM14" s="679"/>
      <c r="DN14" s="679"/>
      <c r="DO14" s="679"/>
      <c r="DP14" s="680"/>
      <c r="DQ14" s="684">
        <v>333582</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238</v>
      </c>
      <c r="AA15" s="715"/>
      <c r="AB15" s="715"/>
      <c r="AC15" s="715"/>
      <c r="AD15" s="716" t="s">
        <v>138</v>
      </c>
      <c r="AE15" s="716"/>
      <c r="AF15" s="716"/>
      <c r="AG15" s="716"/>
      <c r="AH15" s="716"/>
      <c r="AI15" s="716"/>
      <c r="AJ15" s="716"/>
      <c r="AK15" s="716"/>
      <c r="AL15" s="681" t="s">
        <v>138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138681</v>
      </c>
      <c r="BH15" s="679"/>
      <c r="BI15" s="679"/>
      <c r="BJ15" s="679"/>
      <c r="BK15" s="679"/>
      <c r="BL15" s="679"/>
      <c r="BM15" s="679"/>
      <c r="BN15" s="680"/>
      <c r="BO15" s="715">
        <v>8</v>
      </c>
      <c r="BP15" s="715"/>
      <c r="BQ15" s="715"/>
      <c r="BR15" s="715"/>
      <c r="BS15" s="684" t="s">
        <v>138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1139766</v>
      </c>
      <c r="CS15" s="679"/>
      <c r="CT15" s="679"/>
      <c r="CU15" s="679"/>
      <c r="CV15" s="679"/>
      <c r="CW15" s="679"/>
      <c r="CX15" s="679"/>
      <c r="CY15" s="680"/>
      <c r="CZ15" s="715">
        <v>9.5</v>
      </c>
      <c r="DA15" s="715"/>
      <c r="DB15" s="715"/>
      <c r="DC15" s="715"/>
      <c r="DD15" s="684">
        <v>328429</v>
      </c>
      <c r="DE15" s="679"/>
      <c r="DF15" s="679"/>
      <c r="DG15" s="679"/>
      <c r="DH15" s="679"/>
      <c r="DI15" s="679"/>
      <c r="DJ15" s="679"/>
      <c r="DK15" s="679"/>
      <c r="DL15" s="679"/>
      <c r="DM15" s="679"/>
      <c r="DN15" s="679"/>
      <c r="DO15" s="679"/>
      <c r="DP15" s="680"/>
      <c r="DQ15" s="684">
        <v>761790</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4401</v>
      </c>
      <c r="S16" s="679"/>
      <c r="T16" s="679"/>
      <c r="U16" s="679"/>
      <c r="V16" s="679"/>
      <c r="W16" s="679"/>
      <c r="X16" s="679"/>
      <c r="Y16" s="680"/>
      <c r="Z16" s="715">
        <v>0</v>
      </c>
      <c r="AA16" s="715"/>
      <c r="AB16" s="715"/>
      <c r="AC16" s="715"/>
      <c r="AD16" s="716">
        <v>4401</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178</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189757</v>
      </c>
      <c r="CS16" s="679"/>
      <c r="CT16" s="679"/>
      <c r="CU16" s="679"/>
      <c r="CV16" s="679"/>
      <c r="CW16" s="679"/>
      <c r="CX16" s="679"/>
      <c r="CY16" s="680"/>
      <c r="CZ16" s="715">
        <v>1.6</v>
      </c>
      <c r="DA16" s="715"/>
      <c r="DB16" s="715"/>
      <c r="DC16" s="715"/>
      <c r="DD16" s="684" t="s">
        <v>238</v>
      </c>
      <c r="DE16" s="679"/>
      <c r="DF16" s="679"/>
      <c r="DG16" s="679"/>
      <c r="DH16" s="679"/>
      <c r="DI16" s="679"/>
      <c r="DJ16" s="679"/>
      <c r="DK16" s="679"/>
      <c r="DL16" s="679"/>
      <c r="DM16" s="679"/>
      <c r="DN16" s="679"/>
      <c r="DO16" s="679"/>
      <c r="DP16" s="680"/>
      <c r="DQ16" s="684">
        <v>78479</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29986</v>
      </c>
      <c r="S17" s="679"/>
      <c r="T17" s="679"/>
      <c r="U17" s="679"/>
      <c r="V17" s="679"/>
      <c r="W17" s="679"/>
      <c r="X17" s="679"/>
      <c r="Y17" s="680"/>
      <c r="Z17" s="715">
        <v>0.2</v>
      </c>
      <c r="AA17" s="715"/>
      <c r="AB17" s="715"/>
      <c r="AC17" s="715"/>
      <c r="AD17" s="716">
        <v>29986</v>
      </c>
      <c r="AE17" s="716"/>
      <c r="AF17" s="716"/>
      <c r="AG17" s="716"/>
      <c r="AH17" s="716"/>
      <c r="AI17" s="716"/>
      <c r="AJ17" s="716"/>
      <c r="AK17" s="716"/>
      <c r="AL17" s="681">
        <v>0.5</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178</v>
      </c>
      <c r="BH17" s="679"/>
      <c r="BI17" s="679"/>
      <c r="BJ17" s="679"/>
      <c r="BK17" s="679"/>
      <c r="BL17" s="679"/>
      <c r="BM17" s="679"/>
      <c r="BN17" s="680"/>
      <c r="BO17" s="715" t="s">
        <v>138</v>
      </c>
      <c r="BP17" s="715"/>
      <c r="BQ17" s="715"/>
      <c r="BR17" s="715"/>
      <c r="BS17" s="684" t="s">
        <v>238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1096303</v>
      </c>
      <c r="CS17" s="679"/>
      <c r="CT17" s="679"/>
      <c r="CU17" s="679"/>
      <c r="CV17" s="679"/>
      <c r="CW17" s="679"/>
      <c r="CX17" s="679"/>
      <c r="CY17" s="680"/>
      <c r="CZ17" s="715">
        <v>9.1999999999999993</v>
      </c>
      <c r="DA17" s="715"/>
      <c r="DB17" s="715"/>
      <c r="DC17" s="715"/>
      <c r="DD17" s="684" t="s">
        <v>138</v>
      </c>
      <c r="DE17" s="679"/>
      <c r="DF17" s="679"/>
      <c r="DG17" s="679"/>
      <c r="DH17" s="679"/>
      <c r="DI17" s="679"/>
      <c r="DJ17" s="679"/>
      <c r="DK17" s="679"/>
      <c r="DL17" s="679"/>
      <c r="DM17" s="679"/>
      <c r="DN17" s="679"/>
      <c r="DO17" s="679"/>
      <c r="DP17" s="680"/>
      <c r="DQ17" s="684">
        <v>1052330</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5350</v>
      </c>
      <c r="S18" s="679"/>
      <c r="T18" s="679"/>
      <c r="U18" s="679"/>
      <c r="V18" s="679"/>
      <c r="W18" s="679"/>
      <c r="X18" s="679"/>
      <c r="Y18" s="680"/>
      <c r="Z18" s="715">
        <v>0</v>
      </c>
      <c r="AA18" s="715"/>
      <c r="AB18" s="715"/>
      <c r="AC18" s="715"/>
      <c r="AD18" s="716">
        <v>5350</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178</v>
      </c>
      <c r="BP18" s="715"/>
      <c r="BQ18" s="715"/>
      <c r="BR18" s="715"/>
      <c r="BS18" s="684" t="s">
        <v>238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178</v>
      </c>
      <c r="DA18" s="715"/>
      <c r="DB18" s="715"/>
      <c r="DC18" s="715"/>
      <c r="DD18" s="684" t="s">
        <v>138</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2368</v>
      </c>
      <c r="S19" s="679"/>
      <c r="T19" s="679"/>
      <c r="U19" s="679"/>
      <c r="V19" s="679"/>
      <c r="W19" s="679"/>
      <c r="X19" s="679"/>
      <c r="Y19" s="680"/>
      <c r="Z19" s="715">
        <v>0</v>
      </c>
      <c r="AA19" s="715"/>
      <c r="AB19" s="715"/>
      <c r="AC19" s="715"/>
      <c r="AD19" s="716">
        <v>2368</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89193</v>
      </c>
      <c r="BH19" s="679"/>
      <c r="BI19" s="679"/>
      <c r="BJ19" s="679"/>
      <c r="BK19" s="679"/>
      <c r="BL19" s="679"/>
      <c r="BM19" s="679"/>
      <c r="BN19" s="680"/>
      <c r="BO19" s="715">
        <v>5.0999999999999996</v>
      </c>
      <c r="BP19" s="715"/>
      <c r="BQ19" s="715"/>
      <c r="BR19" s="715"/>
      <c r="BS19" s="684" t="s">
        <v>238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238</v>
      </c>
      <c r="CS19" s="679"/>
      <c r="CT19" s="679"/>
      <c r="CU19" s="679"/>
      <c r="CV19" s="679"/>
      <c r="CW19" s="679"/>
      <c r="CX19" s="679"/>
      <c r="CY19" s="680"/>
      <c r="CZ19" s="715" t="s">
        <v>238</v>
      </c>
      <c r="DA19" s="715"/>
      <c r="DB19" s="715"/>
      <c r="DC19" s="715"/>
      <c r="DD19" s="684" t="s">
        <v>178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403</v>
      </c>
      <c r="S20" s="679"/>
      <c r="T20" s="679"/>
      <c r="U20" s="679"/>
      <c r="V20" s="679"/>
      <c r="W20" s="679"/>
      <c r="X20" s="679"/>
      <c r="Y20" s="680"/>
      <c r="Z20" s="715">
        <v>0</v>
      </c>
      <c r="AA20" s="715"/>
      <c r="AB20" s="715"/>
      <c r="AC20" s="715"/>
      <c r="AD20" s="716">
        <v>403</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89193</v>
      </c>
      <c r="BH20" s="679"/>
      <c r="BI20" s="679"/>
      <c r="BJ20" s="679"/>
      <c r="BK20" s="679"/>
      <c r="BL20" s="679"/>
      <c r="BM20" s="679"/>
      <c r="BN20" s="680"/>
      <c r="BO20" s="715">
        <v>5.0999999999999996</v>
      </c>
      <c r="BP20" s="715"/>
      <c r="BQ20" s="715"/>
      <c r="BR20" s="715"/>
      <c r="BS20" s="684" t="s">
        <v>178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11969901</v>
      </c>
      <c r="CS20" s="679"/>
      <c r="CT20" s="679"/>
      <c r="CU20" s="679"/>
      <c r="CV20" s="679"/>
      <c r="CW20" s="679"/>
      <c r="CX20" s="679"/>
      <c r="CY20" s="680"/>
      <c r="CZ20" s="715">
        <v>100</v>
      </c>
      <c r="DA20" s="715"/>
      <c r="DB20" s="715"/>
      <c r="DC20" s="715"/>
      <c r="DD20" s="684">
        <v>1791804</v>
      </c>
      <c r="DE20" s="679"/>
      <c r="DF20" s="679"/>
      <c r="DG20" s="679"/>
      <c r="DH20" s="679"/>
      <c r="DI20" s="679"/>
      <c r="DJ20" s="679"/>
      <c r="DK20" s="679"/>
      <c r="DL20" s="679"/>
      <c r="DM20" s="679"/>
      <c r="DN20" s="679"/>
      <c r="DO20" s="679"/>
      <c r="DP20" s="680"/>
      <c r="DQ20" s="684">
        <v>7659137</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21865</v>
      </c>
      <c r="S21" s="679"/>
      <c r="T21" s="679"/>
      <c r="U21" s="679"/>
      <c r="V21" s="679"/>
      <c r="W21" s="679"/>
      <c r="X21" s="679"/>
      <c r="Y21" s="680"/>
      <c r="Z21" s="715">
        <v>0.2</v>
      </c>
      <c r="AA21" s="715"/>
      <c r="AB21" s="715"/>
      <c r="AC21" s="715"/>
      <c r="AD21" s="716">
        <v>21865</v>
      </c>
      <c r="AE21" s="716"/>
      <c r="AF21" s="716"/>
      <c r="AG21" s="716"/>
      <c r="AH21" s="716"/>
      <c r="AI21" s="716"/>
      <c r="AJ21" s="716"/>
      <c r="AK21" s="716"/>
      <c r="AL21" s="681">
        <v>0.4</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v>24859</v>
      </c>
      <c r="BH21" s="679"/>
      <c r="BI21" s="679"/>
      <c r="BJ21" s="679"/>
      <c r="BK21" s="679"/>
      <c r="BL21" s="679"/>
      <c r="BM21" s="679"/>
      <c r="BN21" s="680"/>
      <c r="BO21" s="715">
        <v>1.4</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4647874</v>
      </c>
      <c r="S22" s="679"/>
      <c r="T22" s="679"/>
      <c r="U22" s="679"/>
      <c r="V22" s="679"/>
      <c r="W22" s="679"/>
      <c r="X22" s="679"/>
      <c r="Y22" s="680"/>
      <c r="Z22" s="715">
        <v>35.9</v>
      </c>
      <c r="AA22" s="715"/>
      <c r="AB22" s="715"/>
      <c r="AC22" s="715"/>
      <c r="AD22" s="716">
        <v>3973044</v>
      </c>
      <c r="AE22" s="716"/>
      <c r="AF22" s="716"/>
      <c r="AG22" s="716"/>
      <c r="AH22" s="716"/>
      <c r="AI22" s="716"/>
      <c r="AJ22" s="716"/>
      <c r="AK22" s="716"/>
      <c r="AL22" s="681">
        <v>64.7</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138</v>
      </c>
      <c r="BH22" s="679"/>
      <c r="BI22" s="679"/>
      <c r="BJ22" s="679"/>
      <c r="BK22" s="679"/>
      <c r="BL22" s="679"/>
      <c r="BM22" s="679"/>
      <c r="BN22" s="680"/>
      <c r="BO22" s="715" t="s">
        <v>138</v>
      </c>
      <c r="BP22" s="715"/>
      <c r="BQ22" s="715"/>
      <c r="BR22" s="715"/>
      <c r="BS22" s="684" t="s">
        <v>238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3973044</v>
      </c>
      <c r="S23" s="679"/>
      <c r="T23" s="679"/>
      <c r="U23" s="679"/>
      <c r="V23" s="679"/>
      <c r="W23" s="679"/>
      <c r="X23" s="679"/>
      <c r="Y23" s="680"/>
      <c r="Z23" s="715">
        <v>30.7</v>
      </c>
      <c r="AA23" s="715"/>
      <c r="AB23" s="715"/>
      <c r="AC23" s="715"/>
      <c r="AD23" s="716">
        <v>3973044</v>
      </c>
      <c r="AE23" s="716"/>
      <c r="AF23" s="716"/>
      <c r="AG23" s="716"/>
      <c r="AH23" s="716"/>
      <c r="AI23" s="716"/>
      <c r="AJ23" s="716"/>
      <c r="AK23" s="716"/>
      <c r="AL23" s="681">
        <v>64.7</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v>64334</v>
      </c>
      <c r="BH23" s="679"/>
      <c r="BI23" s="679"/>
      <c r="BJ23" s="679"/>
      <c r="BK23" s="679"/>
      <c r="BL23" s="679"/>
      <c r="BM23" s="679"/>
      <c r="BN23" s="680"/>
      <c r="BO23" s="715">
        <v>3.7</v>
      </c>
      <c r="BP23" s="715"/>
      <c r="BQ23" s="715"/>
      <c r="BR23" s="715"/>
      <c r="BS23" s="684" t="s">
        <v>178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674830</v>
      </c>
      <c r="S24" s="679"/>
      <c r="T24" s="679"/>
      <c r="U24" s="679"/>
      <c r="V24" s="679"/>
      <c r="W24" s="679"/>
      <c r="X24" s="679"/>
      <c r="Y24" s="680"/>
      <c r="Z24" s="715">
        <v>5.2</v>
      </c>
      <c r="AA24" s="715"/>
      <c r="AB24" s="715"/>
      <c r="AC24" s="715"/>
      <c r="AD24" s="716" t="s">
        <v>238</v>
      </c>
      <c r="AE24" s="716"/>
      <c r="AF24" s="716"/>
      <c r="AG24" s="716"/>
      <c r="AH24" s="716"/>
      <c r="AI24" s="716"/>
      <c r="AJ24" s="716"/>
      <c r="AK24" s="716"/>
      <c r="AL24" s="681" t="s">
        <v>138</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238</v>
      </c>
      <c r="BH24" s="679"/>
      <c r="BI24" s="679"/>
      <c r="BJ24" s="679"/>
      <c r="BK24" s="679"/>
      <c r="BL24" s="679"/>
      <c r="BM24" s="679"/>
      <c r="BN24" s="680"/>
      <c r="BO24" s="715" t="s">
        <v>138</v>
      </c>
      <c r="BP24" s="715"/>
      <c r="BQ24" s="715"/>
      <c r="BR24" s="715"/>
      <c r="BS24" s="684" t="s">
        <v>178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4553490</v>
      </c>
      <c r="CS24" s="734"/>
      <c r="CT24" s="734"/>
      <c r="CU24" s="734"/>
      <c r="CV24" s="734"/>
      <c r="CW24" s="734"/>
      <c r="CX24" s="734"/>
      <c r="CY24" s="777"/>
      <c r="CZ24" s="778">
        <v>38</v>
      </c>
      <c r="DA24" s="751"/>
      <c r="DB24" s="751"/>
      <c r="DC24" s="781"/>
      <c r="DD24" s="776">
        <v>3394071</v>
      </c>
      <c r="DE24" s="734"/>
      <c r="DF24" s="734"/>
      <c r="DG24" s="734"/>
      <c r="DH24" s="734"/>
      <c r="DI24" s="734"/>
      <c r="DJ24" s="734"/>
      <c r="DK24" s="777"/>
      <c r="DL24" s="776">
        <v>3222714</v>
      </c>
      <c r="DM24" s="734"/>
      <c r="DN24" s="734"/>
      <c r="DO24" s="734"/>
      <c r="DP24" s="734"/>
      <c r="DQ24" s="734"/>
      <c r="DR24" s="734"/>
      <c r="DS24" s="734"/>
      <c r="DT24" s="734"/>
      <c r="DU24" s="734"/>
      <c r="DV24" s="777"/>
      <c r="DW24" s="778">
        <v>50.8</v>
      </c>
      <c r="DX24" s="751"/>
      <c r="DY24" s="751"/>
      <c r="DZ24" s="751"/>
      <c r="EA24" s="751"/>
      <c r="EB24" s="751"/>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138</v>
      </c>
      <c r="AA25" s="715"/>
      <c r="AB25" s="715"/>
      <c r="AC25" s="715"/>
      <c r="AD25" s="716" t="s">
        <v>178</v>
      </c>
      <c r="AE25" s="716"/>
      <c r="AF25" s="716"/>
      <c r="AG25" s="716"/>
      <c r="AH25" s="716"/>
      <c r="AI25" s="716"/>
      <c r="AJ25" s="716"/>
      <c r="AK25" s="716"/>
      <c r="AL25" s="681" t="s">
        <v>238</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238</v>
      </c>
      <c r="BH25" s="679"/>
      <c r="BI25" s="679"/>
      <c r="BJ25" s="679"/>
      <c r="BK25" s="679"/>
      <c r="BL25" s="679"/>
      <c r="BM25" s="679"/>
      <c r="BN25" s="680"/>
      <c r="BO25" s="715" t="s">
        <v>138</v>
      </c>
      <c r="BP25" s="715"/>
      <c r="BQ25" s="715"/>
      <c r="BR25" s="715"/>
      <c r="BS25" s="684" t="s">
        <v>138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1966486</v>
      </c>
      <c r="CS25" s="697"/>
      <c r="CT25" s="697"/>
      <c r="CU25" s="697"/>
      <c r="CV25" s="697"/>
      <c r="CW25" s="697"/>
      <c r="CX25" s="697"/>
      <c r="CY25" s="698"/>
      <c r="CZ25" s="681">
        <v>16.399999999999999</v>
      </c>
      <c r="DA25" s="699"/>
      <c r="DB25" s="699"/>
      <c r="DC25" s="700"/>
      <c r="DD25" s="684">
        <v>1765893</v>
      </c>
      <c r="DE25" s="697"/>
      <c r="DF25" s="697"/>
      <c r="DG25" s="697"/>
      <c r="DH25" s="697"/>
      <c r="DI25" s="697"/>
      <c r="DJ25" s="697"/>
      <c r="DK25" s="698"/>
      <c r="DL25" s="684">
        <v>1700470</v>
      </c>
      <c r="DM25" s="697"/>
      <c r="DN25" s="697"/>
      <c r="DO25" s="697"/>
      <c r="DP25" s="697"/>
      <c r="DQ25" s="697"/>
      <c r="DR25" s="697"/>
      <c r="DS25" s="697"/>
      <c r="DT25" s="697"/>
      <c r="DU25" s="697"/>
      <c r="DV25" s="698"/>
      <c r="DW25" s="681">
        <v>26.8</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6869489</v>
      </c>
      <c r="S26" s="679"/>
      <c r="T26" s="679"/>
      <c r="U26" s="679"/>
      <c r="V26" s="679"/>
      <c r="W26" s="679"/>
      <c r="X26" s="679"/>
      <c r="Y26" s="680"/>
      <c r="Z26" s="715">
        <v>53</v>
      </c>
      <c r="AA26" s="715"/>
      <c r="AB26" s="715"/>
      <c r="AC26" s="715"/>
      <c r="AD26" s="716">
        <v>6130325</v>
      </c>
      <c r="AE26" s="716"/>
      <c r="AF26" s="716"/>
      <c r="AG26" s="716"/>
      <c r="AH26" s="716"/>
      <c r="AI26" s="716"/>
      <c r="AJ26" s="716"/>
      <c r="AK26" s="716"/>
      <c r="AL26" s="681">
        <v>99.9</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238</v>
      </c>
      <c r="BH26" s="679"/>
      <c r="BI26" s="679"/>
      <c r="BJ26" s="679"/>
      <c r="BK26" s="679"/>
      <c r="BL26" s="679"/>
      <c r="BM26" s="679"/>
      <c r="BN26" s="680"/>
      <c r="BO26" s="715" t="s">
        <v>138</v>
      </c>
      <c r="BP26" s="715"/>
      <c r="BQ26" s="715"/>
      <c r="BR26" s="715"/>
      <c r="BS26" s="684" t="s">
        <v>238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1262179</v>
      </c>
      <c r="CS26" s="679"/>
      <c r="CT26" s="679"/>
      <c r="CU26" s="679"/>
      <c r="CV26" s="679"/>
      <c r="CW26" s="679"/>
      <c r="CX26" s="679"/>
      <c r="CY26" s="680"/>
      <c r="CZ26" s="681">
        <v>10.5</v>
      </c>
      <c r="DA26" s="699"/>
      <c r="DB26" s="699"/>
      <c r="DC26" s="700"/>
      <c r="DD26" s="684">
        <v>1124898</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3095</v>
      </c>
      <c r="S27" s="679"/>
      <c r="T27" s="679"/>
      <c r="U27" s="679"/>
      <c r="V27" s="679"/>
      <c r="W27" s="679"/>
      <c r="X27" s="679"/>
      <c r="Y27" s="680"/>
      <c r="Z27" s="715">
        <v>0</v>
      </c>
      <c r="AA27" s="715"/>
      <c r="AB27" s="715"/>
      <c r="AC27" s="715"/>
      <c r="AD27" s="716">
        <v>3095</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1733878</v>
      </c>
      <c r="BH27" s="679"/>
      <c r="BI27" s="679"/>
      <c r="BJ27" s="679"/>
      <c r="BK27" s="679"/>
      <c r="BL27" s="679"/>
      <c r="BM27" s="679"/>
      <c r="BN27" s="680"/>
      <c r="BO27" s="715">
        <v>100</v>
      </c>
      <c r="BP27" s="715"/>
      <c r="BQ27" s="715"/>
      <c r="BR27" s="715"/>
      <c r="BS27" s="684">
        <v>11504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1490701</v>
      </c>
      <c r="CS27" s="697"/>
      <c r="CT27" s="697"/>
      <c r="CU27" s="697"/>
      <c r="CV27" s="697"/>
      <c r="CW27" s="697"/>
      <c r="CX27" s="697"/>
      <c r="CY27" s="698"/>
      <c r="CZ27" s="681">
        <v>12.5</v>
      </c>
      <c r="DA27" s="699"/>
      <c r="DB27" s="699"/>
      <c r="DC27" s="700"/>
      <c r="DD27" s="684">
        <v>575848</v>
      </c>
      <c r="DE27" s="697"/>
      <c r="DF27" s="697"/>
      <c r="DG27" s="697"/>
      <c r="DH27" s="697"/>
      <c r="DI27" s="697"/>
      <c r="DJ27" s="697"/>
      <c r="DK27" s="698"/>
      <c r="DL27" s="684">
        <v>469914</v>
      </c>
      <c r="DM27" s="697"/>
      <c r="DN27" s="697"/>
      <c r="DO27" s="697"/>
      <c r="DP27" s="697"/>
      <c r="DQ27" s="697"/>
      <c r="DR27" s="697"/>
      <c r="DS27" s="697"/>
      <c r="DT27" s="697"/>
      <c r="DU27" s="697"/>
      <c r="DV27" s="698"/>
      <c r="DW27" s="681">
        <v>7.4</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174661</v>
      </c>
      <c r="S28" s="679"/>
      <c r="T28" s="679"/>
      <c r="U28" s="679"/>
      <c r="V28" s="679"/>
      <c r="W28" s="679"/>
      <c r="X28" s="679"/>
      <c r="Y28" s="680"/>
      <c r="Z28" s="715">
        <v>1.3</v>
      </c>
      <c r="AA28" s="715"/>
      <c r="AB28" s="715"/>
      <c r="AC28" s="715"/>
      <c r="AD28" s="716" t="s">
        <v>238</v>
      </c>
      <c r="AE28" s="716"/>
      <c r="AF28" s="716"/>
      <c r="AG28" s="716"/>
      <c r="AH28" s="716"/>
      <c r="AI28" s="716"/>
      <c r="AJ28" s="716"/>
      <c r="AK28" s="716"/>
      <c r="AL28" s="681" t="s">
        <v>178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1096303</v>
      </c>
      <c r="CS28" s="679"/>
      <c r="CT28" s="679"/>
      <c r="CU28" s="679"/>
      <c r="CV28" s="679"/>
      <c r="CW28" s="679"/>
      <c r="CX28" s="679"/>
      <c r="CY28" s="680"/>
      <c r="CZ28" s="681">
        <v>9.1999999999999993</v>
      </c>
      <c r="DA28" s="699"/>
      <c r="DB28" s="699"/>
      <c r="DC28" s="700"/>
      <c r="DD28" s="684">
        <v>1052330</v>
      </c>
      <c r="DE28" s="679"/>
      <c r="DF28" s="679"/>
      <c r="DG28" s="679"/>
      <c r="DH28" s="679"/>
      <c r="DI28" s="679"/>
      <c r="DJ28" s="679"/>
      <c r="DK28" s="680"/>
      <c r="DL28" s="684">
        <v>1052330</v>
      </c>
      <c r="DM28" s="679"/>
      <c r="DN28" s="679"/>
      <c r="DO28" s="679"/>
      <c r="DP28" s="679"/>
      <c r="DQ28" s="679"/>
      <c r="DR28" s="679"/>
      <c r="DS28" s="679"/>
      <c r="DT28" s="679"/>
      <c r="DU28" s="679"/>
      <c r="DV28" s="680"/>
      <c r="DW28" s="681">
        <v>16.600000000000001</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90896</v>
      </c>
      <c r="S29" s="679"/>
      <c r="T29" s="679"/>
      <c r="U29" s="679"/>
      <c r="V29" s="679"/>
      <c r="W29" s="679"/>
      <c r="X29" s="679"/>
      <c r="Y29" s="680"/>
      <c r="Z29" s="715">
        <v>0.7</v>
      </c>
      <c r="AA29" s="715"/>
      <c r="AB29" s="715"/>
      <c r="AC29" s="715"/>
      <c r="AD29" s="716">
        <v>2019</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304</v>
      </c>
      <c r="CG29" s="712"/>
      <c r="CH29" s="712"/>
      <c r="CI29" s="712"/>
      <c r="CJ29" s="712"/>
      <c r="CK29" s="712"/>
      <c r="CL29" s="712"/>
      <c r="CM29" s="712"/>
      <c r="CN29" s="712"/>
      <c r="CO29" s="712"/>
      <c r="CP29" s="712"/>
      <c r="CQ29" s="713"/>
      <c r="CR29" s="678">
        <v>1096303</v>
      </c>
      <c r="CS29" s="697"/>
      <c r="CT29" s="697"/>
      <c r="CU29" s="697"/>
      <c r="CV29" s="697"/>
      <c r="CW29" s="697"/>
      <c r="CX29" s="697"/>
      <c r="CY29" s="698"/>
      <c r="CZ29" s="681">
        <v>9.1999999999999993</v>
      </c>
      <c r="DA29" s="699"/>
      <c r="DB29" s="699"/>
      <c r="DC29" s="700"/>
      <c r="DD29" s="684">
        <v>1052330</v>
      </c>
      <c r="DE29" s="697"/>
      <c r="DF29" s="697"/>
      <c r="DG29" s="697"/>
      <c r="DH29" s="697"/>
      <c r="DI29" s="697"/>
      <c r="DJ29" s="697"/>
      <c r="DK29" s="698"/>
      <c r="DL29" s="684">
        <v>1052330</v>
      </c>
      <c r="DM29" s="697"/>
      <c r="DN29" s="697"/>
      <c r="DO29" s="697"/>
      <c r="DP29" s="697"/>
      <c r="DQ29" s="697"/>
      <c r="DR29" s="697"/>
      <c r="DS29" s="697"/>
      <c r="DT29" s="697"/>
      <c r="DU29" s="697"/>
      <c r="DV29" s="698"/>
      <c r="DW29" s="681">
        <v>16.600000000000001</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11683</v>
      </c>
      <c r="S30" s="679"/>
      <c r="T30" s="679"/>
      <c r="U30" s="679"/>
      <c r="V30" s="679"/>
      <c r="W30" s="679"/>
      <c r="X30" s="679"/>
      <c r="Y30" s="680"/>
      <c r="Z30" s="715">
        <v>0.1</v>
      </c>
      <c r="AA30" s="715"/>
      <c r="AB30" s="715"/>
      <c r="AC30" s="715"/>
      <c r="AD30" s="716" t="s">
        <v>238</v>
      </c>
      <c r="AE30" s="716"/>
      <c r="AF30" s="716"/>
      <c r="AG30" s="716"/>
      <c r="AH30" s="716"/>
      <c r="AI30" s="716"/>
      <c r="AJ30" s="716"/>
      <c r="AK30" s="716"/>
      <c r="AL30" s="681" t="s">
        <v>138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1044975</v>
      </c>
      <c r="CS30" s="679"/>
      <c r="CT30" s="679"/>
      <c r="CU30" s="679"/>
      <c r="CV30" s="679"/>
      <c r="CW30" s="679"/>
      <c r="CX30" s="679"/>
      <c r="CY30" s="680"/>
      <c r="CZ30" s="681">
        <v>8.6999999999999993</v>
      </c>
      <c r="DA30" s="699"/>
      <c r="DB30" s="699"/>
      <c r="DC30" s="700"/>
      <c r="DD30" s="684">
        <v>1001002</v>
      </c>
      <c r="DE30" s="679"/>
      <c r="DF30" s="679"/>
      <c r="DG30" s="679"/>
      <c r="DH30" s="679"/>
      <c r="DI30" s="679"/>
      <c r="DJ30" s="679"/>
      <c r="DK30" s="680"/>
      <c r="DL30" s="684">
        <v>1001002</v>
      </c>
      <c r="DM30" s="679"/>
      <c r="DN30" s="679"/>
      <c r="DO30" s="679"/>
      <c r="DP30" s="679"/>
      <c r="DQ30" s="679"/>
      <c r="DR30" s="679"/>
      <c r="DS30" s="679"/>
      <c r="DT30" s="679"/>
      <c r="DU30" s="679"/>
      <c r="DV30" s="680"/>
      <c r="DW30" s="681">
        <v>15.8</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1185057</v>
      </c>
      <c r="S31" s="679"/>
      <c r="T31" s="679"/>
      <c r="U31" s="679"/>
      <c r="V31" s="679"/>
      <c r="W31" s="679"/>
      <c r="X31" s="679"/>
      <c r="Y31" s="680"/>
      <c r="Z31" s="715">
        <v>9.1</v>
      </c>
      <c r="AA31" s="715"/>
      <c r="AB31" s="715"/>
      <c r="AC31" s="715"/>
      <c r="AD31" s="716" t="s">
        <v>178</v>
      </c>
      <c r="AE31" s="716"/>
      <c r="AF31" s="716"/>
      <c r="AG31" s="716"/>
      <c r="AH31" s="716"/>
      <c r="AI31" s="716"/>
      <c r="AJ31" s="716"/>
      <c r="AK31" s="716"/>
      <c r="AL31" s="681" t="s">
        <v>138</v>
      </c>
      <c r="AM31" s="682"/>
      <c r="AN31" s="682"/>
      <c r="AO31" s="717"/>
      <c r="AP31" s="753" t="s">
        <v>310</v>
      </c>
      <c r="AQ31" s="754"/>
      <c r="AR31" s="754"/>
      <c r="AS31" s="754"/>
      <c r="AT31" s="759" t="s">
        <v>311</v>
      </c>
      <c r="AU31" s="231"/>
      <c r="AV31" s="231"/>
      <c r="AW31" s="231"/>
      <c r="AX31" s="746" t="s">
        <v>187</v>
      </c>
      <c r="AY31" s="747"/>
      <c r="AZ31" s="747"/>
      <c r="BA31" s="747"/>
      <c r="BB31" s="747"/>
      <c r="BC31" s="747"/>
      <c r="BD31" s="747"/>
      <c r="BE31" s="747"/>
      <c r="BF31" s="748"/>
      <c r="BG31" s="749">
        <v>98.9</v>
      </c>
      <c r="BH31" s="750"/>
      <c r="BI31" s="750"/>
      <c r="BJ31" s="750"/>
      <c r="BK31" s="750"/>
      <c r="BL31" s="750"/>
      <c r="BM31" s="751">
        <v>95.1</v>
      </c>
      <c r="BN31" s="750"/>
      <c r="BO31" s="750"/>
      <c r="BP31" s="750"/>
      <c r="BQ31" s="752"/>
      <c r="BR31" s="749">
        <v>98.7</v>
      </c>
      <c r="BS31" s="750"/>
      <c r="BT31" s="750"/>
      <c r="BU31" s="750"/>
      <c r="BV31" s="750"/>
      <c r="BW31" s="750"/>
      <c r="BX31" s="751">
        <v>94.7</v>
      </c>
      <c r="BY31" s="750"/>
      <c r="BZ31" s="750"/>
      <c r="CA31" s="750"/>
      <c r="CB31" s="752"/>
      <c r="CD31" s="769"/>
      <c r="CE31" s="770"/>
      <c r="CF31" s="711" t="s">
        <v>312</v>
      </c>
      <c r="CG31" s="712"/>
      <c r="CH31" s="712"/>
      <c r="CI31" s="712"/>
      <c r="CJ31" s="712"/>
      <c r="CK31" s="712"/>
      <c r="CL31" s="712"/>
      <c r="CM31" s="712"/>
      <c r="CN31" s="712"/>
      <c r="CO31" s="712"/>
      <c r="CP31" s="712"/>
      <c r="CQ31" s="713"/>
      <c r="CR31" s="678">
        <v>51328</v>
      </c>
      <c r="CS31" s="697"/>
      <c r="CT31" s="697"/>
      <c r="CU31" s="697"/>
      <c r="CV31" s="697"/>
      <c r="CW31" s="697"/>
      <c r="CX31" s="697"/>
      <c r="CY31" s="698"/>
      <c r="CZ31" s="681">
        <v>0.4</v>
      </c>
      <c r="DA31" s="699"/>
      <c r="DB31" s="699"/>
      <c r="DC31" s="700"/>
      <c r="DD31" s="684">
        <v>51328</v>
      </c>
      <c r="DE31" s="697"/>
      <c r="DF31" s="697"/>
      <c r="DG31" s="697"/>
      <c r="DH31" s="697"/>
      <c r="DI31" s="697"/>
      <c r="DJ31" s="697"/>
      <c r="DK31" s="698"/>
      <c r="DL31" s="684">
        <v>51328</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42" t="s">
        <v>313</v>
      </c>
      <c r="C32" s="743"/>
      <c r="D32" s="743"/>
      <c r="E32" s="743"/>
      <c r="F32" s="743"/>
      <c r="G32" s="743"/>
      <c r="H32" s="743"/>
      <c r="I32" s="743"/>
      <c r="J32" s="743"/>
      <c r="K32" s="743"/>
      <c r="L32" s="743"/>
      <c r="M32" s="743"/>
      <c r="N32" s="743"/>
      <c r="O32" s="743"/>
      <c r="P32" s="743"/>
      <c r="Q32" s="744"/>
      <c r="R32" s="678" t="s">
        <v>138</v>
      </c>
      <c r="S32" s="679"/>
      <c r="T32" s="679"/>
      <c r="U32" s="679"/>
      <c r="V32" s="679"/>
      <c r="W32" s="679"/>
      <c r="X32" s="679"/>
      <c r="Y32" s="680"/>
      <c r="Z32" s="715" t="s">
        <v>178</v>
      </c>
      <c r="AA32" s="715"/>
      <c r="AB32" s="715"/>
      <c r="AC32" s="715"/>
      <c r="AD32" s="716" t="s">
        <v>238</v>
      </c>
      <c r="AE32" s="716"/>
      <c r="AF32" s="716"/>
      <c r="AG32" s="716"/>
      <c r="AH32" s="716"/>
      <c r="AI32" s="716"/>
      <c r="AJ32" s="716"/>
      <c r="AK32" s="716"/>
      <c r="AL32" s="681" t="s">
        <v>138</v>
      </c>
      <c r="AM32" s="682"/>
      <c r="AN32" s="682"/>
      <c r="AO32" s="717"/>
      <c r="AP32" s="755"/>
      <c r="AQ32" s="756"/>
      <c r="AR32" s="756"/>
      <c r="AS32" s="756"/>
      <c r="AT32" s="760"/>
      <c r="AU32" s="230" t="s">
        <v>314</v>
      </c>
      <c r="AV32" s="230"/>
      <c r="AW32" s="230"/>
      <c r="AX32" s="675" t="s">
        <v>315</v>
      </c>
      <c r="AY32" s="676"/>
      <c r="AZ32" s="676"/>
      <c r="BA32" s="676"/>
      <c r="BB32" s="676"/>
      <c r="BC32" s="676"/>
      <c r="BD32" s="676"/>
      <c r="BE32" s="676"/>
      <c r="BF32" s="677"/>
      <c r="BG32" s="762">
        <v>99.3</v>
      </c>
      <c r="BH32" s="697"/>
      <c r="BI32" s="697"/>
      <c r="BJ32" s="697"/>
      <c r="BK32" s="697"/>
      <c r="BL32" s="697"/>
      <c r="BM32" s="682">
        <v>96.5</v>
      </c>
      <c r="BN32" s="763"/>
      <c r="BO32" s="763"/>
      <c r="BP32" s="763"/>
      <c r="BQ32" s="721"/>
      <c r="BR32" s="762">
        <v>99</v>
      </c>
      <c r="BS32" s="697"/>
      <c r="BT32" s="697"/>
      <c r="BU32" s="697"/>
      <c r="BV32" s="697"/>
      <c r="BW32" s="697"/>
      <c r="BX32" s="682">
        <v>96.3</v>
      </c>
      <c r="BY32" s="763"/>
      <c r="BZ32" s="763"/>
      <c r="CA32" s="763"/>
      <c r="CB32" s="721"/>
      <c r="CD32" s="771"/>
      <c r="CE32" s="772"/>
      <c r="CF32" s="711" t="s">
        <v>316</v>
      </c>
      <c r="CG32" s="712"/>
      <c r="CH32" s="712"/>
      <c r="CI32" s="712"/>
      <c r="CJ32" s="712"/>
      <c r="CK32" s="712"/>
      <c r="CL32" s="712"/>
      <c r="CM32" s="712"/>
      <c r="CN32" s="712"/>
      <c r="CO32" s="712"/>
      <c r="CP32" s="712"/>
      <c r="CQ32" s="713"/>
      <c r="CR32" s="678" t="s">
        <v>178</v>
      </c>
      <c r="CS32" s="679"/>
      <c r="CT32" s="679"/>
      <c r="CU32" s="679"/>
      <c r="CV32" s="679"/>
      <c r="CW32" s="679"/>
      <c r="CX32" s="679"/>
      <c r="CY32" s="680"/>
      <c r="CZ32" s="681" t="s">
        <v>178</v>
      </c>
      <c r="DA32" s="699"/>
      <c r="DB32" s="699"/>
      <c r="DC32" s="700"/>
      <c r="DD32" s="684" t="s">
        <v>138</v>
      </c>
      <c r="DE32" s="679"/>
      <c r="DF32" s="679"/>
      <c r="DG32" s="679"/>
      <c r="DH32" s="679"/>
      <c r="DI32" s="679"/>
      <c r="DJ32" s="679"/>
      <c r="DK32" s="680"/>
      <c r="DL32" s="684" t="s">
        <v>238</v>
      </c>
      <c r="DM32" s="679"/>
      <c r="DN32" s="679"/>
      <c r="DO32" s="679"/>
      <c r="DP32" s="679"/>
      <c r="DQ32" s="679"/>
      <c r="DR32" s="679"/>
      <c r="DS32" s="679"/>
      <c r="DT32" s="679"/>
      <c r="DU32" s="679"/>
      <c r="DV32" s="680"/>
      <c r="DW32" s="681" t="s">
        <v>138</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740333</v>
      </c>
      <c r="S33" s="679"/>
      <c r="T33" s="679"/>
      <c r="U33" s="679"/>
      <c r="V33" s="679"/>
      <c r="W33" s="679"/>
      <c r="X33" s="679"/>
      <c r="Y33" s="680"/>
      <c r="Z33" s="715">
        <v>5.7</v>
      </c>
      <c r="AA33" s="715"/>
      <c r="AB33" s="715"/>
      <c r="AC33" s="715"/>
      <c r="AD33" s="716" t="s">
        <v>178</v>
      </c>
      <c r="AE33" s="716"/>
      <c r="AF33" s="716"/>
      <c r="AG33" s="716"/>
      <c r="AH33" s="716"/>
      <c r="AI33" s="716"/>
      <c r="AJ33" s="716"/>
      <c r="AK33" s="716"/>
      <c r="AL33" s="681" t="s">
        <v>178</v>
      </c>
      <c r="AM33" s="682"/>
      <c r="AN33" s="682"/>
      <c r="AO33" s="717"/>
      <c r="AP33" s="757"/>
      <c r="AQ33" s="758"/>
      <c r="AR33" s="758"/>
      <c r="AS33" s="758"/>
      <c r="AT33" s="761"/>
      <c r="AU33" s="232"/>
      <c r="AV33" s="232"/>
      <c r="AW33" s="232"/>
      <c r="AX33" s="659" t="s">
        <v>318</v>
      </c>
      <c r="AY33" s="660"/>
      <c r="AZ33" s="660"/>
      <c r="BA33" s="660"/>
      <c r="BB33" s="660"/>
      <c r="BC33" s="660"/>
      <c r="BD33" s="660"/>
      <c r="BE33" s="660"/>
      <c r="BF33" s="661"/>
      <c r="BG33" s="745">
        <v>98.5</v>
      </c>
      <c r="BH33" s="663"/>
      <c r="BI33" s="663"/>
      <c r="BJ33" s="663"/>
      <c r="BK33" s="663"/>
      <c r="BL33" s="663"/>
      <c r="BM33" s="706">
        <v>93.1</v>
      </c>
      <c r="BN33" s="663"/>
      <c r="BO33" s="663"/>
      <c r="BP33" s="663"/>
      <c r="BQ33" s="727"/>
      <c r="BR33" s="745">
        <v>98.2</v>
      </c>
      <c r="BS33" s="663"/>
      <c r="BT33" s="663"/>
      <c r="BU33" s="663"/>
      <c r="BV33" s="663"/>
      <c r="BW33" s="663"/>
      <c r="BX33" s="706">
        <v>92.5</v>
      </c>
      <c r="BY33" s="663"/>
      <c r="BZ33" s="663"/>
      <c r="CA33" s="663"/>
      <c r="CB33" s="727"/>
      <c r="CD33" s="711" t="s">
        <v>319</v>
      </c>
      <c r="CE33" s="712"/>
      <c r="CF33" s="712"/>
      <c r="CG33" s="712"/>
      <c r="CH33" s="712"/>
      <c r="CI33" s="712"/>
      <c r="CJ33" s="712"/>
      <c r="CK33" s="712"/>
      <c r="CL33" s="712"/>
      <c r="CM33" s="712"/>
      <c r="CN33" s="712"/>
      <c r="CO33" s="712"/>
      <c r="CP33" s="712"/>
      <c r="CQ33" s="713"/>
      <c r="CR33" s="678">
        <v>5434850</v>
      </c>
      <c r="CS33" s="697"/>
      <c r="CT33" s="697"/>
      <c r="CU33" s="697"/>
      <c r="CV33" s="697"/>
      <c r="CW33" s="697"/>
      <c r="CX33" s="697"/>
      <c r="CY33" s="698"/>
      <c r="CZ33" s="681">
        <v>45.4</v>
      </c>
      <c r="DA33" s="699"/>
      <c r="DB33" s="699"/>
      <c r="DC33" s="700"/>
      <c r="DD33" s="684">
        <v>3728532</v>
      </c>
      <c r="DE33" s="697"/>
      <c r="DF33" s="697"/>
      <c r="DG33" s="697"/>
      <c r="DH33" s="697"/>
      <c r="DI33" s="697"/>
      <c r="DJ33" s="697"/>
      <c r="DK33" s="698"/>
      <c r="DL33" s="684">
        <v>2338017</v>
      </c>
      <c r="DM33" s="697"/>
      <c r="DN33" s="697"/>
      <c r="DO33" s="697"/>
      <c r="DP33" s="697"/>
      <c r="DQ33" s="697"/>
      <c r="DR33" s="697"/>
      <c r="DS33" s="697"/>
      <c r="DT33" s="697"/>
      <c r="DU33" s="697"/>
      <c r="DV33" s="698"/>
      <c r="DW33" s="681">
        <v>36.9</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23464</v>
      </c>
      <c r="S34" s="679"/>
      <c r="T34" s="679"/>
      <c r="U34" s="679"/>
      <c r="V34" s="679"/>
      <c r="W34" s="679"/>
      <c r="X34" s="679"/>
      <c r="Y34" s="680"/>
      <c r="Z34" s="715">
        <v>0.2</v>
      </c>
      <c r="AA34" s="715"/>
      <c r="AB34" s="715"/>
      <c r="AC34" s="715"/>
      <c r="AD34" s="716">
        <v>3172</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1304109</v>
      </c>
      <c r="CS34" s="679"/>
      <c r="CT34" s="679"/>
      <c r="CU34" s="679"/>
      <c r="CV34" s="679"/>
      <c r="CW34" s="679"/>
      <c r="CX34" s="679"/>
      <c r="CY34" s="680"/>
      <c r="CZ34" s="681">
        <v>10.9</v>
      </c>
      <c r="DA34" s="699"/>
      <c r="DB34" s="699"/>
      <c r="DC34" s="700"/>
      <c r="DD34" s="684">
        <v>1019197</v>
      </c>
      <c r="DE34" s="679"/>
      <c r="DF34" s="679"/>
      <c r="DG34" s="679"/>
      <c r="DH34" s="679"/>
      <c r="DI34" s="679"/>
      <c r="DJ34" s="679"/>
      <c r="DK34" s="680"/>
      <c r="DL34" s="684">
        <v>744345</v>
      </c>
      <c r="DM34" s="679"/>
      <c r="DN34" s="679"/>
      <c r="DO34" s="679"/>
      <c r="DP34" s="679"/>
      <c r="DQ34" s="679"/>
      <c r="DR34" s="679"/>
      <c r="DS34" s="679"/>
      <c r="DT34" s="679"/>
      <c r="DU34" s="679"/>
      <c r="DV34" s="680"/>
      <c r="DW34" s="681">
        <v>11.7</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416037</v>
      </c>
      <c r="S35" s="679"/>
      <c r="T35" s="679"/>
      <c r="U35" s="679"/>
      <c r="V35" s="679"/>
      <c r="W35" s="679"/>
      <c r="X35" s="679"/>
      <c r="Y35" s="680"/>
      <c r="Z35" s="715">
        <v>3.2</v>
      </c>
      <c r="AA35" s="715"/>
      <c r="AB35" s="715"/>
      <c r="AC35" s="715"/>
      <c r="AD35" s="716" t="s">
        <v>138</v>
      </c>
      <c r="AE35" s="716"/>
      <c r="AF35" s="716"/>
      <c r="AG35" s="716"/>
      <c r="AH35" s="716"/>
      <c r="AI35" s="716"/>
      <c r="AJ35" s="716"/>
      <c r="AK35" s="716"/>
      <c r="AL35" s="681" t="s">
        <v>138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331620</v>
      </c>
      <c r="CS35" s="697"/>
      <c r="CT35" s="697"/>
      <c r="CU35" s="697"/>
      <c r="CV35" s="697"/>
      <c r="CW35" s="697"/>
      <c r="CX35" s="697"/>
      <c r="CY35" s="698"/>
      <c r="CZ35" s="681">
        <v>2.8</v>
      </c>
      <c r="DA35" s="699"/>
      <c r="DB35" s="699"/>
      <c r="DC35" s="700"/>
      <c r="DD35" s="684">
        <v>260839</v>
      </c>
      <c r="DE35" s="697"/>
      <c r="DF35" s="697"/>
      <c r="DG35" s="697"/>
      <c r="DH35" s="697"/>
      <c r="DI35" s="697"/>
      <c r="DJ35" s="697"/>
      <c r="DK35" s="698"/>
      <c r="DL35" s="684">
        <v>234141</v>
      </c>
      <c r="DM35" s="697"/>
      <c r="DN35" s="697"/>
      <c r="DO35" s="697"/>
      <c r="DP35" s="697"/>
      <c r="DQ35" s="697"/>
      <c r="DR35" s="697"/>
      <c r="DS35" s="697"/>
      <c r="DT35" s="697"/>
      <c r="DU35" s="697"/>
      <c r="DV35" s="698"/>
      <c r="DW35" s="681">
        <v>3.7</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998110</v>
      </c>
      <c r="S36" s="679"/>
      <c r="T36" s="679"/>
      <c r="U36" s="679"/>
      <c r="V36" s="679"/>
      <c r="W36" s="679"/>
      <c r="X36" s="679"/>
      <c r="Y36" s="680"/>
      <c r="Z36" s="715">
        <v>7.7</v>
      </c>
      <c r="AA36" s="715"/>
      <c r="AB36" s="715"/>
      <c r="AC36" s="715"/>
      <c r="AD36" s="716" t="s">
        <v>138</v>
      </c>
      <c r="AE36" s="716"/>
      <c r="AF36" s="716"/>
      <c r="AG36" s="716"/>
      <c r="AH36" s="716"/>
      <c r="AI36" s="716"/>
      <c r="AJ36" s="716"/>
      <c r="AK36" s="716"/>
      <c r="AL36" s="681" t="s">
        <v>138</v>
      </c>
      <c r="AM36" s="682"/>
      <c r="AN36" s="682"/>
      <c r="AO36" s="717"/>
      <c r="AP36" s="235"/>
      <c r="AQ36" s="730" t="s">
        <v>327</v>
      </c>
      <c r="AR36" s="731"/>
      <c r="AS36" s="731"/>
      <c r="AT36" s="731"/>
      <c r="AU36" s="731"/>
      <c r="AV36" s="731"/>
      <c r="AW36" s="731"/>
      <c r="AX36" s="731"/>
      <c r="AY36" s="732"/>
      <c r="AZ36" s="733">
        <v>1407514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213090</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1381383</v>
      </c>
      <c r="CS36" s="679"/>
      <c r="CT36" s="679"/>
      <c r="CU36" s="679"/>
      <c r="CV36" s="679"/>
      <c r="CW36" s="679"/>
      <c r="CX36" s="679"/>
      <c r="CY36" s="680"/>
      <c r="CZ36" s="681">
        <v>11.5</v>
      </c>
      <c r="DA36" s="699"/>
      <c r="DB36" s="699"/>
      <c r="DC36" s="700"/>
      <c r="DD36" s="684">
        <v>769284</v>
      </c>
      <c r="DE36" s="679"/>
      <c r="DF36" s="679"/>
      <c r="DG36" s="679"/>
      <c r="DH36" s="679"/>
      <c r="DI36" s="679"/>
      <c r="DJ36" s="679"/>
      <c r="DK36" s="680"/>
      <c r="DL36" s="684">
        <v>570816</v>
      </c>
      <c r="DM36" s="679"/>
      <c r="DN36" s="679"/>
      <c r="DO36" s="679"/>
      <c r="DP36" s="679"/>
      <c r="DQ36" s="679"/>
      <c r="DR36" s="679"/>
      <c r="DS36" s="679"/>
      <c r="DT36" s="679"/>
      <c r="DU36" s="679"/>
      <c r="DV36" s="680"/>
      <c r="DW36" s="681">
        <v>9</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973453</v>
      </c>
      <c r="S37" s="679"/>
      <c r="T37" s="679"/>
      <c r="U37" s="679"/>
      <c r="V37" s="679"/>
      <c r="W37" s="679"/>
      <c r="X37" s="679"/>
      <c r="Y37" s="680"/>
      <c r="Z37" s="715">
        <v>7.5</v>
      </c>
      <c r="AA37" s="715"/>
      <c r="AB37" s="715"/>
      <c r="AC37" s="715"/>
      <c r="AD37" s="716" t="s">
        <v>238</v>
      </c>
      <c r="AE37" s="716"/>
      <c r="AF37" s="716"/>
      <c r="AG37" s="716"/>
      <c r="AH37" s="716"/>
      <c r="AI37" s="716"/>
      <c r="AJ37" s="716"/>
      <c r="AK37" s="716"/>
      <c r="AL37" s="681" t="s">
        <v>138</v>
      </c>
      <c r="AM37" s="682"/>
      <c r="AN37" s="682"/>
      <c r="AO37" s="717"/>
      <c r="AQ37" s="718" t="s">
        <v>331</v>
      </c>
      <c r="AR37" s="719"/>
      <c r="AS37" s="719"/>
      <c r="AT37" s="719"/>
      <c r="AU37" s="719"/>
      <c r="AV37" s="719"/>
      <c r="AW37" s="719"/>
      <c r="AX37" s="719"/>
      <c r="AY37" s="720"/>
      <c r="AZ37" s="678">
        <v>296737</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213090</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393379</v>
      </c>
      <c r="CS37" s="697"/>
      <c r="CT37" s="697"/>
      <c r="CU37" s="697"/>
      <c r="CV37" s="697"/>
      <c r="CW37" s="697"/>
      <c r="CX37" s="697"/>
      <c r="CY37" s="698"/>
      <c r="CZ37" s="681">
        <v>3.3</v>
      </c>
      <c r="DA37" s="699"/>
      <c r="DB37" s="699"/>
      <c r="DC37" s="700"/>
      <c r="DD37" s="684">
        <v>393379</v>
      </c>
      <c r="DE37" s="697"/>
      <c r="DF37" s="697"/>
      <c r="DG37" s="697"/>
      <c r="DH37" s="697"/>
      <c r="DI37" s="697"/>
      <c r="DJ37" s="697"/>
      <c r="DK37" s="698"/>
      <c r="DL37" s="684">
        <v>393379</v>
      </c>
      <c r="DM37" s="697"/>
      <c r="DN37" s="697"/>
      <c r="DO37" s="697"/>
      <c r="DP37" s="697"/>
      <c r="DQ37" s="697"/>
      <c r="DR37" s="697"/>
      <c r="DS37" s="697"/>
      <c r="DT37" s="697"/>
      <c r="DU37" s="697"/>
      <c r="DV37" s="698"/>
      <c r="DW37" s="681">
        <v>6.2</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176580</v>
      </c>
      <c r="S38" s="679"/>
      <c r="T38" s="679"/>
      <c r="U38" s="679"/>
      <c r="V38" s="679"/>
      <c r="W38" s="679"/>
      <c r="X38" s="679"/>
      <c r="Y38" s="680"/>
      <c r="Z38" s="715">
        <v>1.4</v>
      </c>
      <c r="AA38" s="715"/>
      <c r="AB38" s="715"/>
      <c r="AC38" s="715"/>
      <c r="AD38" s="716">
        <v>96</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91252</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2307</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1314662</v>
      </c>
      <c r="CS38" s="679"/>
      <c r="CT38" s="679"/>
      <c r="CU38" s="679"/>
      <c r="CV38" s="679"/>
      <c r="CW38" s="679"/>
      <c r="CX38" s="679"/>
      <c r="CY38" s="680"/>
      <c r="CZ38" s="681">
        <v>11</v>
      </c>
      <c r="DA38" s="699"/>
      <c r="DB38" s="699"/>
      <c r="DC38" s="700"/>
      <c r="DD38" s="684">
        <v>1186261</v>
      </c>
      <c r="DE38" s="679"/>
      <c r="DF38" s="679"/>
      <c r="DG38" s="679"/>
      <c r="DH38" s="679"/>
      <c r="DI38" s="679"/>
      <c r="DJ38" s="679"/>
      <c r="DK38" s="680"/>
      <c r="DL38" s="684">
        <v>788115</v>
      </c>
      <c r="DM38" s="679"/>
      <c r="DN38" s="679"/>
      <c r="DO38" s="679"/>
      <c r="DP38" s="679"/>
      <c r="DQ38" s="679"/>
      <c r="DR38" s="679"/>
      <c r="DS38" s="679"/>
      <c r="DT38" s="679"/>
      <c r="DU38" s="679"/>
      <c r="DV38" s="680"/>
      <c r="DW38" s="681">
        <v>12.4</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1293200</v>
      </c>
      <c r="S39" s="679"/>
      <c r="T39" s="679"/>
      <c r="U39" s="679"/>
      <c r="V39" s="679"/>
      <c r="W39" s="679"/>
      <c r="X39" s="679"/>
      <c r="Y39" s="680"/>
      <c r="Z39" s="715">
        <v>10</v>
      </c>
      <c r="AA39" s="715"/>
      <c r="AB39" s="715"/>
      <c r="AC39" s="715"/>
      <c r="AD39" s="716" t="s">
        <v>238</v>
      </c>
      <c r="AE39" s="716"/>
      <c r="AF39" s="716"/>
      <c r="AG39" s="716"/>
      <c r="AH39" s="716"/>
      <c r="AI39" s="716"/>
      <c r="AJ39" s="716"/>
      <c r="AK39" s="716"/>
      <c r="AL39" s="681" t="s">
        <v>138</v>
      </c>
      <c r="AM39" s="682"/>
      <c r="AN39" s="682"/>
      <c r="AO39" s="717"/>
      <c r="AQ39" s="718" t="s">
        <v>339</v>
      </c>
      <c r="AR39" s="719"/>
      <c r="AS39" s="719"/>
      <c r="AT39" s="719"/>
      <c r="AU39" s="719"/>
      <c r="AV39" s="719"/>
      <c r="AW39" s="719"/>
      <c r="AX39" s="719"/>
      <c r="AY39" s="720"/>
      <c r="AZ39" s="678">
        <v>86915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3952</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914219</v>
      </c>
      <c r="CS39" s="697"/>
      <c r="CT39" s="697"/>
      <c r="CU39" s="697"/>
      <c r="CV39" s="697"/>
      <c r="CW39" s="697"/>
      <c r="CX39" s="697"/>
      <c r="CY39" s="698"/>
      <c r="CZ39" s="681">
        <v>7.6</v>
      </c>
      <c r="DA39" s="699"/>
      <c r="DB39" s="699"/>
      <c r="DC39" s="700"/>
      <c r="DD39" s="684">
        <v>492351</v>
      </c>
      <c r="DE39" s="697"/>
      <c r="DF39" s="697"/>
      <c r="DG39" s="697"/>
      <c r="DH39" s="697"/>
      <c r="DI39" s="697"/>
      <c r="DJ39" s="697"/>
      <c r="DK39" s="698"/>
      <c r="DL39" s="684" t="s">
        <v>238</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238</v>
      </c>
      <c r="AM40" s="682"/>
      <c r="AN40" s="682"/>
      <c r="AO40" s="717"/>
      <c r="AQ40" s="718" t="s">
        <v>343</v>
      </c>
      <c r="AR40" s="719"/>
      <c r="AS40" s="719"/>
      <c r="AT40" s="719"/>
      <c r="AU40" s="719"/>
      <c r="AV40" s="719"/>
      <c r="AW40" s="719"/>
      <c r="AX40" s="719"/>
      <c r="AY40" s="720"/>
      <c r="AZ40" s="678">
        <v>1600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118</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188857</v>
      </c>
      <c r="CS40" s="679"/>
      <c r="CT40" s="679"/>
      <c r="CU40" s="679"/>
      <c r="CV40" s="679"/>
      <c r="CW40" s="679"/>
      <c r="CX40" s="679"/>
      <c r="CY40" s="680"/>
      <c r="CZ40" s="681">
        <v>1.6</v>
      </c>
      <c r="DA40" s="699"/>
      <c r="DB40" s="699"/>
      <c r="DC40" s="700"/>
      <c r="DD40" s="684">
        <v>600</v>
      </c>
      <c r="DE40" s="679"/>
      <c r="DF40" s="679"/>
      <c r="DG40" s="679"/>
      <c r="DH40" s="679"/>
      <c r="DI40" s="679"/>
      <c r="DJ40" s="679"/>
      <c r="DK40" s="680"/>
      <c r="DL40" s="684">
        <v>600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199700</v>
      </c>
      <c r="S41" s="679"/>
      <c r="T41" s="679"/>
      <c r="U41" s="679"/>
      <c r="V41" s="679"/>
      <c r="W41" s="679"/>
      <c r="X41" s="679"/>
      <c r="Y41" s="680"/>
      <c r="Z41" s="715">
        <v>1.5</v>
      </c>
      <c r="AA41" s="715"/>
      <c r="AB41" s="715"/>
      <c r="AC41" s="715"/>
      <c r="AD41" s="716" t="s">
        <v>138</v>
      </c>
      <c r="AE41" s="716"/>
      <c r="AF41" s="716"/>
      <c r="AG41" s="716"/>
      <c r="AH41" s="716"/>
      <c r="AI41" s="716"/>
      <c r="AJ41" s="716"/>
      <c r="AK41" s="716"/>
      <c r="AL41" s="681" t="s">
        <v>238</v>
      </c>
      <c r="AM41" s="682"/>
      <c r="AN41" s="682"/>
      <c r="AO41" s="717"/>
      <c r="AQ41" s="718" t="s">
        <v>348</v>
      </c>
      <c r="AR41" s="719"/>
      <c r="AS41" s="719"/>
      <c r="AT41" s="719"/>
      <c r="AU41" s="719"/>
      <c r="AV41" s="719"/>
      <c r="AW41" s="719"/>
      <c r="AX41" s="719"/>
      <c r="AY41" s="720"/>
      <c r="AZ41" s="678">
        <v>320480</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178</v>
      </c>
      <c r="CS41" s="697"/>
      <c r="CT41" s="697"/>
      <c r="CU41" s="697"/>
      <c r="CV41" s="697"/>
      <c r="CW41" s="697"/>
      <c r="CX41" s="697"/>
      <c r="CY41" s="698"/>
      <c r="CZ41" s="681" t="s">
        <v>178</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12956058</v>
      </c>
      <c r="S42" s="701"/>
      <c r="T42" s="701"/>
      <c r="U42" s="701"/>
      <c r="V42" s="701"/>
      <c r="W42" s="701"/>
      <c r="X42" s="701"/>
      <c r="Y42" s="703"/>
      <c r="Z42" s="704">
        <v>100</v>
      </c>
      <c r="AA42" s="704"/>
      <c r="AB42" s="704"/>
      <c r="AC42" s="704"/>
      <c r="AD42" s="705">
        <v>6138707</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610530</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344</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1981561</v>
      </c>
      <c r="CS42" s="679"/>
      <c r="CT42" s="679"/>
      <c r="CU42" s="679"/>
      <c r="CV42" s="679"/>
      <c r="CW42" s="679"/>
      <c r="CX42" s="679"/>
      <c r="CY42" s="680"/>
      <c r="CZ42" s="681">
        <v>16.600000000000001</v>
      </c>
      <c r="DA42" s="682"/>
      <c r="DB42" s="682"/>
      <c r="DC42" s="683"/>
      <c r="DD42" s="684">
        <v>536534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8189</v>
      </c>
      <c r="CS43" s="697"/>
      <c r="CT43" s="697"/>
      <c r="CU43" s="697"/>
      <c r="CV43" s="697"/>
      <c r="CW43" s="697"/>
      <c r="CX43" s="697"/>
      <c r="CY43" s="698"/>
      <c r="CZ43" s="681">
        <v>0.1</v>
      </c>
      <c r="DA43" s="699"/>
      <c r="DB43" s="699"/>
      <c r="DC43" s="700"/>
      <c r="DD43" s="684">
        <v>7772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1791804</v>
      </c>
      <c r="CS44" s="679"/>
      <c r="CT44" s="679"/>
      <c r="CU44" s="679"/>
      <c r="CV44" s="679"/>
      <c r="CW44" s="679"/>
      <c r="CX44" s="679"/>
      <c r="CY44" s="680"/>
      <c r="CZ44" s="681">
        <v>15</v>
      </c>
      <c r="DA44" s="682"/>
      <c r="DB44" s="682"/>
      <c r="DC44" s="683"/>
      <c r="DD44" s="684">
        <v>458055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1066127</v>
      </c>
      <c r="CS45" s="697"/>
      <c r="CT45" s="697"/>
      <c r="CU45" s="697"/>
      <c r="CV45" s="697"/>
      <c r="CW45" s="697"/>
      <c r="CX45" s="697"/>
      <c r="CY45" s="698"/>
      <c r="CZ45" s="681">
        <v>8.9</v>
      </c>
      <c r="DA45" s="699"/>
      <c r="DB45" s="699"/>
      <c r="DC45" s="700"/>
      <c r="DD45" s="684">
        <v>194565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689552</v>
      </c>
      <c r="CS46" s="679"/>
      <c r="CT46" s="679"/>
      <c r="CU46" s="679"/>
      <c r="CV46" s="679"/>
      <c r="CW46" s="679"/>
      <c r="CX46" s="679"/>
      <c r="CY46" s="680"/>
      <c r="CZ46" s="681">
        <v>5.8</v>
      </c>
      <c r="DA46" s="682"/>
      <c r="DB46" s="682"/>
      <c r="DC46" s="683"/>
      <c r="DD46" s="684">
        <v>251765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189757</v>
      </c>
      <c r="CS47" s="697"/>
      <c r="CT47" s="697"/>
      <c r="CU47" s="697"/>
      <c r="CV47" s="697"/>
      <c r="CW47" s="697"/>
      <c r="CX47" s="697"/>
      <c r="CY47" s="698"/>
      <c r="CZ47" s="681">
        <v>1.6</v>
      </c>
      <c r="DA47" s="699"/>
      <c r="DB47" s="699"/>
      <c r="DC47" s="700"/>
      <c r="DD47" s="684">
        <v>78479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238</v>
      </c>
      <c r="CS48" s="679"/>
      <c r="CT48" s="679"/>
      <c r="CU48" s="679"/>
      <c r="CV48" s="679"/>
      <c r="CW48" s="679"/>
      <c r="CX48" s="679"/>
      <c r="CY48" s="680"/>
      <c r="CZ48" s="681" t="s">
        <v>178</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11969901</v>
      </c>
      <c r="CS49" s="663"/>
      <c r="CT49" s="663"/>
      <c r="CU49" s="663"/>
      <c r="CV49" s="663"/>
      <c r="CW49" s="663"/>
      <c r="CX49" s="663"/>
      <c r="CY49" s="664"/>
      <c r="CZ49" s="665">
        <v>100</v>
      </c>
      <c r="DA49" s="666"/>
      <c r="DB49" s="666"/>
      <c r="DC49" s="667"/>
      <c r="DD49" s="668">
        <v>7659137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FpzsyV/PR01JFjj+Lzerc8VEPVpKbPrrh4HQzvfYuilTHn5A4Vwubct92u5hxlPbtrFXiLjReAzN6+ShDDIjQ==" saltValue="71/njtam0CIQpYNqeHEu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12955</v>
      </c>
      <c r="R7" s="1198"/>
      <c r="S7" s="1198"/>
      <c r="T7" s="1198"/>
      <c r="U7" s="1198"/>
      <c r="V7" s="1198">
        <v>11969</v>
      </c>
      <c r="W7" s="1198"/>
      <c r="X7" s="1198"/>
      <c r="Y7" s="1198"/>
      <c r="Z7" s="1198"/>
      <c r="AA7" s="1198">
        <v>986</v>
      </c>
      <c r="AB7" s="1198"/>
      <c r="AC7" s="1198"/>
      <c r="AD7" s="1198"/>
      <c r="AE7" s="1199"/>
      <c r="AF7" s="1200">
        <v>745</v>
      </c>
      <c r="AG7" s="1201"/>
      <c r="AH7" s="1201"/>
      <c r="AI7" s="1201"/>
      <c r="AJ7" s="1202"/>
      <c r="AK7" s="1184">
        <v>998</v>
      </c>
      <c r="AL7" s="1185"/>
      <c r="AM7" s="1185"/>
      <c r="AN7" s="1185"/>
      <c r="AO7" s="1185"/>
      <c r="AP7" s="1185">
        <v>12850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585</v>
      </c>
      <c r="BT7" s="1189"/>
      <c r="BU7" s="1189"/>
      <c r="BV7" s="1189"/>
      <c r="BW7" s="1189"/>
      <c r="BX7" s="1189"/>
      <c r="BY7" s="1189"/>
      <c r="BZ7" s="1189"/>
      <c r="CA7" s="1189"/>
      <c r="CB7" s="1189"/>
      <c r="CC7" s="1189"/>
      <c r="CD7" s="1189"/>
      <c r="CE7" s="1189"/>
      <c r="CF7" s="1189"/>
      <c r="CG7" s="1190"/>
      <c r="CH7" s="1181">
        <v>247</v>
      </c>
      <c r="CI7" s="1182"/>
      <c r="CJ7" s="1182"/>
      <c r="CK7" s="1182"/>
      <c r="CL7" s="1183"/>
      <c r="CM7" s="1181">
        <v>91</v>
      </c>
      <c r="CN7" s="1182"/>
      <c r="CO7" s="1182"/>
      <c r="CP7" s="1182"/>
      <c r="CQ7" s="1183"/>
      <c r="CR7" s="1181">
        <v>41</v>
      </c>
      <c r="CS7" s="1182"/>
      <c r="CT7" s="1182"/>
      <c r="CU7" s="1182"/>
      <c r="CV7" s="1183"/>
      <c r="CW7" s="1181" t="s">
        <v>588</v>
      </c>
      <c r="CX7" s="1182"/>
      <c r="CY7" s="1182"/>
      <c r="CZ7" s="1182"/>
      <c r="DA7" s="1183"/>
      <c r="DB7" s="1181" t="s">
        <v>588</v>
      </c>
      <c r="DC7" s="1182"/>
      <c r="DD7" s="1182"/>
      <c r="DE7" s="1182"/>
      <c r="DF7" s="1183"/>
      <c r="DG7" s="1181" t="s">
        <v>588</v>
      </c>
      <c r="DH7" s="1182"/>
      <c r="DI7" s="1182"/>
      <c r="DJ7" s="1182"/>
      <c r="DK7" s="1183"/>
      <c r="DL7" s="1181" t="s">
        <v>588</v>
      </c>
      <c r="DM7" s="1182"/>
      <c r="DN7" s="1182"/>
      <c r="DO7" s="1182"/>
      <c r="DP7" s="1183"/>
      <c r="DQ7" s="1181" t="s">
        <v>588</v>
      </c>
      <c r="DR7" s="1182"/>
      <c r="DS7" s="1182"/>
      <c r="DT7" s="1182"/>
      <c r="DU7" s="1183"/>
      <c r="DV7" s="1208"/>
      <c r="DW7" s="1209"/>
      <c r="DX7" s="1209"/>
      <c r="DY7" s="1209"/>
      <c r="DZ7" s="1210"/>
      <c r="EA7" s="255"/>
    </row>
    <row r="8" spans="1:131" s="256" customFormat="1" ht="26.25" customHeight="1" x14ac:dyDescent="0.15">
      <c r="A8" s="262">
        <v>2</v>
      </c>
      <c r="B8" s="1124" t="s">
        <v>388</v>
      </c>
      <c r="C8" s="1125"/>
      <c r="D8" s="1125"/>
      <c r="E8" s="1125"/>
      <c r="F8" s="1125"/>
      <c r="G8" s="1125"/>
      <c r="H8" s="1125"/>
      <c r="I8" s="1125"/>
      <c r="J8" s="1125"/>
      <c r="K8" s="1125"/>
      <c r="L8" s="1125"/>
      <c r="M8" s="1125"/>
      <c r="N8" s="1125"/>
      <c r="O8" s="1125"/>
      <c r="P8" s="1126"/>
      <c r="Q8" s="1136">
        <v>2</v>
      </c>
      <c r="R8" s="1137"/>
      <c r="S8" s="1137"/>
      <c r="T8" s="1137"/>
      <c r="U8" s="1137"/>
      <c r="V8" s="1137">
        <v>2</v>
      </c>
      <c r="W8" s="1137"/>
      <c r="X8" s="1137"/>
      <c r="Y8" s="1137"/>
      <c r="Z8" s="1137"/>
      <c r="AA8" s="1137">
        <v>0</v>
      </c>
      <c r="AB8" s="1137"/>
      <c r="AC8" s="1137"/>
      <c r="AD8" s="1137"/>
      <c r="AE8" s="1138"/>
      <c r="AF8" s="1130">
        <v>0</v>
      </c>
      <c r="AG8" s="1131"/>
      <c r="AH8" s="1131"/>
      <c r="AI8" s="1131"/>
      <c r="AJ8" s="1132"/>
      <c r="AK8" s="1179">
        <v>1</v>
      </c>
      <c r="AL8" s="1180"/>
      <c r="AM8" s="1180"/>
      <c r="AN8" s="1180"/>
      <c r="AO8" s="1180"/>
      <c r="AP8" s="1180" t="s">
        <v>589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586</v>
      </c>
      <c r="BT8" s="1108"/>
      <c r="BU8" s="1108"/>
      <c r="BV8" s="1108"/>
      <c r="BW8" s="1108"/>
      <c r="BX8" s="1108"/>
      <c r="BY8" s="1108"/>
      <c r="BZ8" s="1108"/>
      <c r="CA8" s="1108"/>
      <c r="CB8" s="1108"/>
      <c r="CC8" s="1108"/>
      <c r="CD8" s="1108"/>
      <c r="CE8" s="1108"/>
      <c r="CF8" s="1108"/>
      <c r="CG8" s="1109"/>
      <c r="CH8" s="1082">
        <v>229</v>
      </c>
      <c r="CI8" s="1083"/>
      <c r="CJ8" s="1083"/>
      <c r="CK8" s="1083"/>
      <c r="CL8" s="1084"/>
      <c r="CM8" s="1082">
        <v>-9</v>
      </c>
      <c r="CN8" s="1083"/>
      <c r="CO8" s="1083"/>
      <c r="CP8" s="1083"/>
      <c r="CQ8" s="1084"/>
      <c r="CR8" s="1082">
        <v>30</v>
      </c>
      <c r="CS8" s="1083"/>
      <c r="CT8" s="1083"/>
      <c r="CU8" s="1083"/>
      <c r="CV8" s="1084"/>
      <c r="CW8" s="1082" t="s">
        <v>588</v>
      </c>
      <c r="CX8" s="1083"/>
      <c r="CY8" s="1083"/>
      <c r="CZ8" s="1083"/>
      <c r="DA8" s="1084"/>
      <c r="DB8" s="1082" t="s">
        <v>588</v>
      </c>
      <c r="DC8" s="1083"/>
      <c r="DD8" s="1083"/>
      <c r="DE8" s="1083"/>
      <c r="DF8" s="1084"/>
      <c r="DG8" s="1082" t="s">
        <v>588</v>
      </c>
      <c r="DH8" s="1083"/>
      <c r="DI8" s="1083"/>
      <c r="DJ8" s="1083"/>
      <c r="DK8" s="1084"/>
      <c r="DL8" s="1082" t="s">
        <v>588</v>
      </c>
      <c r="DM8" s="1083"/>
      <c r="DN8" s="1083"/>
      <c r="DO8" s="1083"/>
      <c r="DP8" s="1084"/>
      <c r="DQ8" s="1082" t="s">
        <v>588</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587</v>
      </c>
      <c r="BT9" s="1108"/>
      <c r="BU9" s="1108"/>
      <c r="BV9" s="1108"/>
      <c r="BW9" s="1108"/>
      <c r="BX9" s="1108"/>
      <c r="BY9" s="1108"/>
      <c r="BZ9" s="1108"/>
      <c r="CA9" s="1108"/>
      <c r="CB9" s="1108"/>
      <c r="CC9" s="1108"/>
      <c r="CD9" s="1108"/>
      <c r="CE9" s="1108"/>
      <c r="CF9" s="1108"/>
      <c r="CG9" s="1109"/>
      <c r="CH9" s="1082">
        <v>0</v>
      </c>
      <c r="CI9" s="1083"/>
      <c r="CJ9" s="1083"/>
      <c r="CK9" s="1083"/>
      <c r="CL9" s="1084"/>
      <c r="CM9" s="1082">
        <v>150</v>
      </c>
      <c r="CN9" s="1083"/>
      <c r="CO9" s="1083"/>
      <c r="CP9" s="1083"/>
      <c r="CQ9" s="1084"/>
      <c r="CR9" s="1082">
        <v>5</v>
      </c>
      <c r="CS9" s="1083"/>
      <c r="CT9" s="1083"/>
      <c r="CU9" s="1083"/>
      <c r="CV9" s="1084"/>
      <c r="CW9" s="1082" t="s">
        <v>588</v>
      </c>
      <c r="CX9" s="1083"/>
      <c r="CY9" s="1083"/>
      <c r="CZ9" s="1083"/>
      <c r="DA9" s="1084"/>
      <c r="DB9" s="1082">
        <v>30</v>
      </c>
      <c r="DC9" s="1083"/>
      <c r="DD9" s="1083"/>
      <c r="DE9" s="1083"/>
      <c r="DF9" s="1084"/>
      <c r="DG9" s="1082" t="s">
        <v>588</v>
      </c>
      <c r="DH9" s="1083"/>
      <c r="DI9" s="1083"/>
      <c r="DJ9" s="1083"/>
      <c r="DK9" s="1084"/>
      <c r="DL9" s="1082" t="s">
        <v>588</v>
      </c>
      <c r="DM9" s="1083"/>
      <c r="DN9" s="1083"/>
      <c r="DO9" s="1083"/>
      <c r="DP9" s="1084"/>
      <c r="DQ9" s="1082" t="s">
        <v>588</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389</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12956</v>
      </c>
      <c r="R23" s="1162"/>
      <c r="S23" s="1162"/>
      <c r="T23" s="1162"/>
      <c r="U23" s="1162"/>
      <c r="V23" s="1162">
        <v>11970</v>
      </c>
      <c r="W23" s="1162"/>
      <c r="X23" s="1162"/>
      <c r="Y23" s="1162"/>
      <c r="Z23" s="1162"/>
      <c r="AA23" s="1162">
        <v>986</v>
      </c>
      <c r="AB23" s="1162"/>
      <c r="AC23" s="1162"/>
      <c r="AD23" s="1162"/>
      <c r="AE23" s="1163"/>
      <c r="AF23" s="1164">
        <v>745</v>
      </c>
      <c r="AG23" s="1162"/>
      <c r="AH23" s="1162"/>
      <c r="AI23" s="1162"/>
      <c r="AJ23" s="1165"/>
      <c r="AK23" s="1166"/>
      <c r="AL23" s="1167"/>
      <c r="AM23" s="1167"/>
      <c r="AN23" s="1167"/>
      <c r="AO23" s="1167"/>
      <c r="AP23" s="1162">
        <v>12850</v>
      </c>
      <c r="AQ23" s="1162"/>
      <c r="AR23" s="1162"/>
      <c r="AS23" s="1162"/>
      <c r="AT23" s="1162"/>
      <c r="AU23" s="1168"/>
      <c r="AV23" s="1168"/>
      <c r="AW23" s="1168"/>
      <c r="AX23" s="1168"/>
      <c r="AY23" s="1169"/>
      <c r="AZ23" s="1158" t="s">
        <v>138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2715</v>
      </c>
      <c r="R28" s="1147"/>
      <c r="S28" s="1147"/>
      <c r="T28" s="1147"/>
      <c r="U28" s="1147"/>
      <c r="V28" s="1147">
        <v>2434</v>
      </c>
      <c r="W28" s="1147"/>
      <c r="X28" s="1147"/>
      <c r="Y28" s="1147"/>
      <c r="Z28" s="1147"/>
      <c r="AA28" s="1147">
        <v>281</v>
      </c>
      <c r="AB28" s="1147"/>
      <c r="AC28" s="1147"/>
      <c r="AD28" s="1147"/>
      <c r="AE28" s="1148"/>
      <c r="AF28" s="1149">
        <v>279</v>
      </c>
      <c r="AG28" s="1147"/>
      <c r="AH28" s="1147"/>
      <c r="AI28" s="1147"/>
      <c r="AJ28" s="1150"/>
      <c r="AK28" s="1151">
        <v>351</v>
      </c>
      <c r="AL28" s="1139"/>
      <c r="AM28" s="1139"/>
      <c r="AN28" s="1139"/>
      <c r="AO28" s="1139"/>
      <c r="AP28" s="1139">
        <v>124</v>
      </c>
      <c r="AQ28" s="1139"/>
      <c r="AR28" s="1139"/>
      <c r="AS28" s="1139"/>
      <c r="AT28" s="1139"/>
      <c r="AU28" s="1139">
        <v>124</v>
      </c>
      <c r="AV28" s="1139"/>
      <c r="AW28" s="1139"/>
      <c r="AX28" s="1139"/>
      <c r="AY28" s="1139"/>
      <c r="AZ28" s="1140" t="s">
        <v>504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403</v>
      </c>
      <c r="C29" s="1125"/>
      <c r="D29" s="1125"/>
      <c r="E29" s="1125"/>
      <c r="F29" s="1125"/>
      <c r="G29" s="1125"/>
      <c r="H29" s="1125"/>
      <c r="I29" s="1125"/>
      <c r="J29" s="1125"/>
      <c r="K29" s="1125"/>
      <c r="L29" s="1125"/>
      <c r="M29" s="1125"/>
      <c r="N29" s="1125"/>
      <c r="O29" s="1125"/>
      <c r="P29" s="1126"/>
      <c r="Q29" s="1136">
        <v>2064</v>
      </c>
      <c r="R29" s="1137"/>
      <c r="S29" s="1137"/>
      <c r="T29" s="1137"/>
      <c r="U29" s="1137"/>
      <c r="V29" s="1137">
        <v>2028</v>
      </c>
      <c r="W29" s="1137"/>
      <c r="X29" s="1137"/>
      <c r="Y29" s="1137"/>
      <c r="Z29" s="1137"/>
      <c r="AA29" s="1137">
        <v>36</v>
      </c>
      <c r="AB29" s="1137"/>
      <c r="AC29" s="1137"/>
      <c r="AD29" s="1137"/>
      <c r="AE29" s="1138"/>
      <c r="AF29" s="1130">
        <v>36</v>
      </c>
      <c r="AG29" s="1131"/>
      <c r="AH29" s="1131"/>
      <c r="AI29" s="1131"/>
      <c r="AJ29" s="1132"/>
      <c r="AK29" s="1073">
        <v>304</v>
      </c>
      <c r="AL29" s="1064"/>
      <c r="AM29" s="1064"/>
      <c r="AN29" s="1064"/>
      <c r="AO29" s="1064"/>
      <c r="AP29" s="1071" t="s">
        <v>504</v>
      </c>
      <c r="AQ29" s="1072"/>
      <c r="AR29" s="1072"/>
      <c r="AS29" s="1072"/>
      <c r="AT29" s="1073"/>
      <c r="AU29" s="1071" t="s">
        <v>504</v>
      </c>
      <c r="AV29" s="1072"/>
      <c r="AW29" s="1072"/>
      <c r="AX29" s="1072"/>
      <c r="AY29" s="1073"/>
      <c r="AZ29" s="1071" t="s">
        <v>504</v>
      </c>
      <c r="BA29" s="1072"/>
      <c r="BB29" s="1072"/>
      <c r="BC29" s="1072"/>
      <c r="BD29" s="1073"/>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404</v>
      </c>
      <c r="C30" s="1125"/>
      <c r="D30" s="1125"/>
      <c r="E30" s="1125"/>
      <c r="F30" s="1125"/>
      <c r="G30" s="1125"/>
      <c r="H30" s="1125"/>
      <c r="I30" s="1125"/>
      <c r="J30" s="1125"/>
      <c r="K30" s="1125"/>
      <c r="L30" s="1125"/>
      <c r="M30" s="1125"/>
      <c r="N30" s="1125"/>
      <c r="O30" s="1125"/>
      <c r="P30" s="1126"/>
      <c r="Q30" s="1136">
        <v>210</v>
      </c>
      <c r="R30" s="1137"/>
      <c r="S30" s="1137"/>
      <c r="T30" s="1137"/>
      <c r="U30" s="1137"/>
      <c r="V30" s="1137">
        <v>202</v>
      </c>
      <c r="W30" s="1137"/>
      <c r="X30" s="1137"/>
      <c r="Y30" s="1137"/>
      <c r="Z30" s="1137"/>
      <c r="AA30" s="1137">
        <v>8</v>
      </c>
      <c r="AB30" s="1137"/>
      <c r="AC30" s="1137"/>
      <c r="AD30" s="1137"/>
      <c r="AE30" s="1138"/>
      <c r="AF30" s="1130">
        <v>8</v>
      </c>
      <c r="AG30" s="1131"/>
      <c r="AH30" s="1131"/>
      <c r="AI30" s="1131"/>
      <c r="AJ30" s="1132"/>
      <c r="AK30" s="1073">
        <v>72</v>
      </c>
      <c r="AL30" s="1064"/>
      <c r="AM30" s="1064"/>
      <c r="AN30" s="1064"/>
      <c r="AO30" s="1064"/>
      <c r="AP30" s="1071" t="s">
        <v>504</v>
      </c>
      <c r="AQ30" s="1072"/>
      <c r="AR30" s="1072"/>
      <c r="AS30" s="1072"/>
      <c r="AT30" s="1073"/>
      <c r="AU30" s="1071" t="s">
        <v>504</v>
      </c>
      <c r="AV30" s="1072"/>
      <c r="AW30" s="1072"/>
      <c r="AX30" s="1072"/>
      <c r="AY30" s="1073"/>
      <c r="AZ30" s="1071" t="s">
        <v>504</v>
      </c>
      <c r="BA30" s="1072"/>
      <c r="BB30" s="1072"/>
      <c r="BC30" s="1072"/>
      <c r="BD30" s="1073"/>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405</v>
      </c>
      <c r="C31" s="1125"/>
      <c r="D31" s="1125"/>
      <c r="E31" s="1125"/>
      <c r="F31" s="1125"/>
      <c r="G31" s="1125"/>
      <c r="H31" s="1125"/>
      <c r="I31" s="1125"/>
      <c r="J31" s="1125"/>
      <c r="K31" s="1125"/>
      <c r="L31" s="1125"/>
      <c r="M31" s="1125"/>
      <c r="N31" s="1125"/>
      <c r="O31" s="1125"/>
      <c r="P31" s="1126"/>
      <c r="Q31" s="1136">
        <v>74</v>
      </c>
      <c r="R31" s="1137"/>
      <c r="S31" s="1137"/>
      <c r="T31" s="1137"/>
      <c r="U31" s="1137"/>
      <c r="V31" s="1137">
        <v>68</v>
      </c>
      <c r="W31" s="1137"/>
      <c r="X31" s="1137"/>
      <c r="Y31" s="1137"/>
      <c r="Z31" s="1137"/>
      <c r="AA31" s="1137">
        <v>5</v>
      </c>
      <c r="AB31" s="1137"/>
      <c r="AC31" s="1137"/>
      <c r="AD31" s="1137"/>
      <c r="AE31" s="1138"/>
      <c r="AF31" s="1130">
        <v>5</v>
      </c>
      <c r="AG31" s="1131"/>
      <c r="AH31" s="1131"/>
      <c r="AI31" s="1131"/>
      <c r="AJ31" s="1132"/>
      <c r="AK31" s="1073">
        <v>59</v>
      </c>
      <c r="AL31" s="1064"/>
      <c r="AM31" s="1064"/>
      <c r="AN31" s="1064"/>
      <c r="AO31" s="1064"/>
      <c r="AP31" s="1064">
        <v>591</v>
      </c>
      <c r="AQ31" s="1064"/>
      <c r="AR31" s="1064"/>
      <c r="AS31" s="1064"/>
      <c r="AT31" s="1064"/>
      <c r="AU31" s="1064">
        <v>498</v>
      </c>
      <c r="AV31" s="1064"/>
      <c r="AW31" s="1064"/>
      <c r="AX31" s="1064"/>
      <c r="AY31" s="1064"/>
      <c r="AZ31" s="1071" t="s">
        <v>504</v>
      </c>
      <c r="BA31" s="1072"/>
      <c r="BB31" s="1072"/>
      <c r="BC31" s="1072"/>
      <c r="BD31" s="1073"/>
      <c r="BE31" s="1119" t="s">
        <v>406</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407</v>
      </c>
      <c r="C32" s="1125"/>
      <c r="D32" s="1125"/>
      <c r="E32" s="1125"/>
      <c r="F32" s="1125"/>
      <c r="G32" s="1125"/>
      <c r="H32" s="1125"/>
      <c r="I32" s="1125"/>
      <c r="J32" s="1125"/>
      <c r="K32" s="1125"/>
      <c r="L32" s="1125"/>
      <c r="M32" s="1125"/>
      <c r="N32" s="1125"/>
      <c r="O32" s="1125"/>
      <c r="P32" s="1126"/>
      <c r="Q32" s="1136">
        <v>252</v>
      </c>
      <c r="R32" s="1137"/>
      <c r="S32" s="1137"/>
      <c r="T32" s="1137"/>
      <c r="U32" s="1137"/>
      <c r="V32" s="1137">
        <v>234</v>
      </c>
      <c r="W32" s="1137"/>
      <c r="X32" s="1137"/>
      <c r="Y32" s="1137"/>
      <c r="Z32" s="1137"/>
      <c r="AA32" s="1137">
        <v>18</v>
      </c>
      <c r="AB32" s="1137"/>
      <c r="AC32" s="1137"/>
      <c r="AD32" s="1137"/>
      <c r="AE32" s="1138"/>
      <c r="AF32" s="1130">
        <v>18</v>
      </c>
      <c r="AG32" s="1131"/>
      <c r="AH32" s="1131"/>
      <c r="AI32" s="1131"/>
      <c r="AJ32" s="1132"/>
      <c r="AK32" s="1073">
        <v>87</v>
      </c>
      <c r="AL32" s="1064"/>
      <c r="AM32" s="1064"/>
      <c r="AN32" s="1064"/>
      <c r="AO32" s="1064"/>
      <c r="AP32" s="1064">
        <v>1043</v>
      </c>
      <c r="AQ32" s="1064"/>
      <c r="AR32" s="1064"/>
      <c r="AS32" s="1064"/>
      <c r="AT32" s="1064"/>
      <c r="AU32" s="1064">
        <v>626</v>
      </c>
      <c r="AV32" s="1064"/>
      <c r="AW32" s="1064"/>
      <c r="AX32" s="1064"/>
      <c r="AY32" s="1064"/>
      <c r="AZ32" s="1071" t="s">
        <v>504</v>
      </c>
      <c r="BA32" s="1072"/>
      <c r="BB32" s="1072"/>
      <c r="BC32" s="1072"/>
      <c r="BD32" s="1073"/>
      <c r="BE32" s="1119" t="s">
        <v>406</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408</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346</v>
      </c>
      <c r="AG63" s="1052"/>
      <c r="AH63" s="1052"/>
      <c r="AI63" s="1052"/>
      <c r="AJ63" s="1117"/>
      <c r="AK63" s="1118"/>
      <c r="AL63" s="1056"/>
      <c r="AM63" s="1056"/>
      <c r="AN63" s="1056"/>
      <c r="AO63" s="1056"/>
      <c r="AP63" s="1052">
        <v>1758</v>
      </c>
      <c r="AQ63" s="1052"/>
      <c r="AR63" s="1052"/>
      <c r="AS63" s="1052"/>
      <c r="AT63" s="1052"/>
      <c r="AU63" s="1052">
        <v>1248</v>
      </c>
      <c r="AV63" s="1052"/>
      <c r="AW63" s="1052"/>
      <c r="AX63" s="1052"/>
      <c r="AY63" s="1052"/>
      <c r="AZ63" s="1112"/>
      <c r="BA63" s="1112"/>
      <c r="BB63" s="1112"/>
      <c r="BC63" s="1112"/>
      <c r="BD63" s="1112"/>
      <c r="BE63" s="1053"/>
      <c r="BF63" s="1053"/>
      <c r="BG63" s="1053"/>
      <c r="BH63" s="1053"/>
      <c r="BI63" s="1054"/>
      <c r="BJ63" s="1113" t="s">
        <v>138</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395</v>
      </c>
      <c r="W66" s="1095"/>
      <c r="X66" s="1095"/>
      <c r="Y66" s="1095"/>
      <c r="Z66" s="1096"/>
      <c r="AA66" s="1094" t="s">
        <v>396</v>
      </c>
      <c r="AB66" s="1095"/>
      <c r="AC66" s="1095"/>
      <c r="AD66" s="1095"/>
      <c r="AE66" s="1096"/>
      <c r="AF66" s="1100" t="s">
        <v>397</v>
      </c>
      <c r="AG66" s="1101"/>
      <c r="AH66" s="1101"/>
      <c r="AI66" s="1101"/>
      <c r="AJ66" s="1102"/>
      <c r="AK66" s="1094" t="s">
        <v>398</v>
      </c>
      <c r="AL66" s="1089"/>
      <c r="AM66" s="1089"/>
      <c r="AN66" s="1089"/>
      <c r="AO66" s="1090"/>
      <c r="AP66" s="1094" t="s">
        <v>399</v>
      </c>
      <c r="AQ66" s="1095"/>
      <c r="AR66" s="1095"/>
      <c r="AS66" s="1095"/>
      <c r="AT66" s="1096"/>
      <c r="AU66" s="1094" t="s">
        <v>412</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572</v>
      </c>
      <c r="C68" s="1079"/>
      <c r="D68" s="1079"/>
      <c r="E68" s="1079"/>
      <c r="F68" s="1079"/>
      <c r="G68" s="1079"/>
      <c r="H68" s="1079"/>
      <c r="I68" s="1079"/>
      <c r="J68" s="1079"/>
      <c r="K68" s="1079"/>
      <c r="L68" s="1079"/>
      <c r="M68" s="1079"/>
      <c r="N68" s="1079"/>
      <c r="O68" s="1079"/>
      <c r="P68" s="1080"/>
      <c r="Q68" s="1081">
        <v>637</v>
      </c>
      <c r="R68" s="1075"/>
      <c r="S68" s="1075"/>
      <c r="T68" s="1075"/>
      <c r="U68" s="1075"/>
      <c r="V68" s="1075">
        <v>615</v>
      </c>
      <c r="W68" s="1075"/>
      <c r="X68" s="1075"/>
      <c r="Y68" s="1075"/>
      <c r="Z68" s="1075"/>
      <c r="AA68" s="1075">
        <v>22</v>
      </c>
      <c r="AB68" s="1075"/>
      <c r="AC68" s="1075"/>
      <c r="AD68" s="1075"/>
      <c r="AE68" s="1075"/>
      <c r="AF68" s="1075">
        <v>21</v>
      </c>
      <c r="AG68" s="1075"/>
      <c r="AH68" s="1075"/>
      <c r="AI68" s="1075"/>
      <c r="AJ68" s="1075"/>
      <c r="AK68" s="1075" t="s">
        <v>504</v>
      </c>
      <c r="AL68" s="1075"/>
      <c r="AM68" s="1075"/>
      <c r="AN68" s="1075"/>
      <c r="AO68" s="1075"/>
      <c r="AP68" s="1075">
        <v>1002</v>
      </c>
      <c r="AQ68" s="1075"/>
      <c r="AR68" s="1075"/>
      <c r="AS68" s="1075"/>
      <c r="AT68" s="1075"/>
      <c r="AU68" s="1075">
        <v>800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573</v>
      </c>
      <c r="C69" s="1068"/>
      <c r="D69" s="1068"/>
      <c r="E69" s="1068"/>
      <c r="F69" s="1068"/>
      <c r="G69" s="1068"/>
      <c r="H69" s="1068"/>
      <c r="I69" s="1068"/>
      <c r="J69" s="1068"/>
      <c r="K69" s="1068"/>
      <c r="L69" s="1068"/>
      <c r="M69" s="1068"/>
      <c r="N69" s="1068"/>
      <c r="O69" s="1068"/>
      <c r="P69" s="1069"/>
      <c r="Q69" s="1070">
        <v>475</v>
      </c>
      <c r="R69" s="1064"/>
      <c r="S69" s="1064"/>
      <c r="T69" s="1064"/>
      <c r="U69" s="1064"/>
      <c r="V69" s="1064">
        <v>386</v>
      </c>
      <c r="W69" s="1064"/>
      <c r="X69" s="1064"/>
      <c r="Y69" s="1064"/>
      <c r="Z69" s="1064"/>
      <c r="AA69" s="1064">
        <v>90</v>
      </c>
      <c r="AB69" s="1064"/>
      <c r="AC69" s="1064"/>
      <c r="AD69" s="1064"/>
      <c r="AE69" s="1064"/>
      <c r="AF69" s="1064">
        <v>90</v>
      </c>
      <c r="AG69" s="1064"/>
      <c r="AH69" s="1064"/>
      <c r="AI69" s="1064"/>
      <c r="AJ69" s="1064"/>
      <c r="AK69" s="1071" t="s">
        <v>504</v>
      </c>
      <c r="AL69" s="1072"/>
      <c r="AM69" s="1072"/>
      <c r="AN69" s="1072"/>
      <c r="AO69" s="1073"/>
      <c r="AP69" s="1064">
        <v>1233</v>
      </c>
      <c r="AQ69" s="1064"/>
      <c r="AR69" s="1064"/>
      <c r="AS69" s="1064"/>
      <c r="AT69" s="1064"/>
      <c r="AU69" s="1071" t="s">
        <v>504</v>
      </c>
      <c r="AV69" s="1072"/>
      <c r="AW69" s="1072"/>
      <c r="AX69" s="1072"/>
      <c r="AY69" s="1073"/>
      <c r="AZ69" s="1065" t="s">
        <v>583</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574</v>
      </c>
      <c r="C70" s="1068"/>
      <c r="D70" s="1068"/>
      <c r="E70" s="1068"/>
      <c r="F70" s="1068"/>
      <c r="G70" s="1068"/>
      <c r="H70" s="1068"/>
      <c r="I70" s="1068"/>
      <c r="J70" s="1068"/>
      <c r="K70" s="1068"/>
      <c r="L70" s="1068"/>
      <c r="M70" s="1068"/>
      <c r="N70" s="1068"/>
      <c r="O70" s="1068"/>
      <c r="P70" s="1069"/>
      <c r="Q70" s="1070">
        <v>629</v>
      </c>
      <c r="R70" s="1064"/>
      <c r="S70" s="1064"/>
      <c r="T70" s="1064"/>
      <c r="U70" s="1064"/>
      <c r="V70" s="1064">
        <v>612</v>
      </c>
      <c r="W70" s="1064"/>
      <c r="X70" s="1064"/>
      <c r="Y70" s="1064"/>
      <c r="Z70" s="1064"/>
      <c r="AA70" s="1064">
        <v>16</v>
      </c>
      <c r="AB70" s="1064"/>
      <c r="AC70" s="1064"/>
      <c r="AD70" s="1064"/>
      <c r="AE70" s="1064"/>
      <c r="AF70" s="1064">
        <v>16</v>
      </c>
      <c r="AG70" s="1064"/>
      <c r="AH70" s="1064"/>
      <c r="AI70" s="1064"/>
      <c r="AJ70" s="1064"/>
      <c r="AK70" s="1071" t="s">
        <v>504</v>
      </c>
      <c r="AL70" s="1072"/>
      <c r="AM70" s="1072"/>
      <c r="AN70" s="1072"/>
      <c r="AO70" s="1073"/>
      <c r="AP70" s="1064">
        <v>4723</v>
      </c>
      <c r="AQ70" s="1064"/>
      <c r="AR70" s="1064"/>
      <c r="AS70" s="1064"/>
      <c r="AT70" s="1064"/>
      <c r="AU70" s="1064">
        <v>3487</v>
      </c>
      <c r="AV70" s="1064"/>
      <c r="AW70" s="1064"/>
      <c r="AX70" s="1064"/>
      <c r="AY70" s="1064"/>
      <c r="AZ70" s="1065" t="s">
        <v>584</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575</v>
      </c>
      <c r="C71" s="1068"/>
      <c r="D71" s="1068"/>
      <c r="E71" s="1068"/>
      <c r="F71" s="1068"/>
      <c r="G71" s="1068"/>
      <c r="H71" s="1068"/>
      <c r="I71" s="1068"/>
      <c r="J71" s="1068"/>
      <c r="K71" s="1068"/>
      <c r="L71" s="1068"/>
      <c r="M71" s="1068"/>
      <c r="N71" s="1068"/>
      <c r="O71" s="1068"/>
      <c r="P71" s="1069"/>
      <c r="Q71" s="1070">
        <v>68</v>
      </c>
      <c r="R71" s="1064"/>
      <c r="S71" s="1064"/>
      <c r="T71" s="1064"/>
      <c r="U71" s="1064"/>
      <c r="V71" s="1064">
        <v>63</v>
      </c>
      <c r="W71" s="1064"/>
      <c r="X71" s="1064"/>
      <c r="Y71" s="1064"/>
      <c r="Z71" s="1064"/>
      <c r="AA71" s="1064">
        <v>6</v>
      </c>
      <c r="AB71" s="1064"/>
      <c r="AC71" s="1064"/>
      <c r="AD71" s="1064"/>
      <c r="AE71" s="1064"/>
      <c r="AF71" s="1064">
        <v>6</v>
      </c>
      <c r="AG71" s="1064"/>
      <c r="AH71" s="1064"/>
      <c r="AI71" s="1064"/>
      <c r="AJ71" s="1064"/>
      <c r="AK71" s="1071" t="s">
        <v>504</v>
      </c>
      <c r="AL71" s="1072"/>
      <c r="AM71" s="1072"/>
      <c r="AN71" s="1072"/>
      <c r="AO71" s="1073"/>
      <c r="AP71" s="1064">
        <v>399</v>
      </c>
      <c r="AQ71" s="1064"/>
      <c r="AR71" s="1064"/>
      <c r="AS71" s="1064"/>
      <c r="AT71" s="1064"/>
      <c r="AU71" s="1064">
        <v>399</v>
      </c>
      <c r="AV71" s="1064"/>
      <c r="AW71" s="1064"/>
      <c r="AX71" s="1064"/>
      <c r="AY71" s="1064"/>
      <c r="AZ71" s="1065" t="s">
        <v>584</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576</v>
      </c>
      <c r="C72" s="1068"/>
      <c r="D72" s="1068"/>
      <c r="E72" s="1068"/>
      <c r="F72" s="1068"/>
      <c r="G72" s="1068"/>
      <c r="H72" s="1068"/>
      <c r="I72" s="1068"/>
      <c r="J72" s="1068"/>
      <c r="K72" s="1068"/>
      <c r="L72" s="1068"/>
      <c r="M72" s="1068"/>
      <c r="N72" s="1068"/>
      <c r="O72" s="1068"/>
      <c r="P72" s="1069"/>
      <c r="Q72" s="1070">
        <v>98</v>
      </c>
      <c r="R72" s="1064"/>
      <c r="S72" s="1064"/>
      <c r="T72" s="1064"/>
      <c r="U72" s="1064"/>
      <c r="V72" s="1064">
        <v>87</v>
      </c>
      <c r="W72" s="1064"/>
      <c r="X72" s="1064"/>
      <c r="Y72" s="1064"/>
      <c r="Z72" s="1064"/>
      <c r="AA72" s="1064">
        <v>11</v>
      </c>
      <c r="AB72" s="1064"/>
      <c r="AC72" s="1064"/>
      <c r="AD72" s="1064"/>
      <c r="AE72" s="1064"/>
      <c r="AF72" s="1064">
        <v>11</v>
      </c>
      <c r="AG72" s="1064"/>
      <c r="AH72" s="1064"/>
      <c r="AI72" s="1064"/>
      <c r="AJ72" s="1064"/>
      <c r="AK72" s="1064">
        <v>1</v>
      </c>
      <c r="AL72" s="1064"/>
      <c r="AM72" s="1064"/>
      <c r="AN72" s="1064"/>
      <c r="AO72" s="1064"/>
      <c r="AP72" s="1071" t="s">
        <v>504</v>
      </c>
      <c r="AQ72" s="1072"/>
      <c r="AR72" s="1072"/>
      <c r="AS72" s="1072"/>
      <c r="AT72" s="1073"/>
      <c r="AU72" s="1071" t="s">
        <v>504</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577</v>
      </c>
      <c r="C73" s="1068"/>
      <c r="D73" s="1068"/>
      <c r="E73" s="1068"/>
      <c r="F73" s="1068"/>
      <c r="G73" s="1068"/>
      <c r="H73" s="1068"/>
      <c r="I73" s="1068"/>
      <c r="J73" s="1068"/>
      <c r="K73" s="1068"/>
      <c r="L73" s="1068"/>
      <c r="M73" s="1068"/>
      <c r="N73" s="1068"/>
      <c r="O73" s="1068"/>
      <c r="P73" s="1069"/>
      <c r="Q73" s="1070">
        <v>7112</v>
      </c>
      <c r="R73" s="1064"/>
      <c r="S73" s="1064"/>
      <c r="T73" s="1064"/>
      <c r="U73" s="1064"/>
      <c r="V73" s="1064">
        <v>6945</v>
      </c>
      <c r="W73" s="1064"/>
      <c r="X73" s="1064"/>
      <c r="Y73" s="1064"/>
      <c r="Z73" s="1064"/>
      <c r="AA73" s="1064">
        <v>167</v>
      </c>
      <c r="AB73" s="1064"/>
      <c r="AC73" s="1064"/>
      <c r="AD73" s="1064"/>
      <c r="AE73" s="1064"/>
      <c r="AF73" s="1064">
        <v>167</v>
      </c>
      <c r="AG73" s="1064"/>
      <c r="AH73" s="1064"/>
      <c r="AI73" s="1064"/>
      <c r="AJ73" s="1064"/>
      <c r="AK73" s="1071" t="s">
        <v>504</v>
      </c>
      <c r="AL73" s="1072"/>
      <c r="AM73" s="1072"/>
      <c r="AN73" s="1072"/>
      <c r="AO73" s="1073"/>
      <c r="AP73" s="1071" t="s">
        <v>504</v>
      </c>
      <c r="AQ73" s="1072"/>
      <c r="AR73" s="1072"/>
      <c r="AS73" s="1072"/>
      <c r="AT73" s="1073"/>
      <c r="AU73" s="1071" t="s">
        <v>504</v>
      </c>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578</v>
      </c>
      <c r="C74" s="1068"/>
      <c r="D74" s="1068"/>
      <c r="E74" s="1068"/>
      <c r="F74" s="1068"/>
      <c r="G74" s="1068"/>
      <c r="H74" s="1068"/>
      <c r="I74" s="1068"/>
      <c r="J74" s="1068"/>
      <c r="K74" s="1068"/>
      <c r="L74" s="1068"/>
      <c r="M74" s="1068"/>
      <c r="N74" s="1068"/>
      <c r="O74" s="1068"/>
      <c r="P74" s="1069"/>
      <c r="Q74" s="1070">
        <v>1094</v>
      </c>
      <c r="R74" s="1064"/>
      <c r="S74" s="1064"/>
      <c r="T74" s="1064"/>
      <c r="U74" s="1064"/>
      <c r="V74" s="1064">
        <v>1090</v>
      </c>
      <c r="W74" s="1064"/>
      <c r="X74" s="1064"/>
      <c r="Y74" s="1064"/>
      <c r="Z74" s="1064"/>
      <c r="AA74" s="1064">
        <v>4</v>
      </c>
      <c r="AB74" s="1064"/>
      <c r="AC74" s="1064"/>
      <c r="AD74" s="1064"/>
      <c r="AE74" s="1064"/>
      <c r="AF74" s="1064">
        <v>4</v>
      </c>
      <c r="AG74" s="1064"/>
      <c r="AH74" s="1064"/>
      <c r="AI74" s="1064"/>
      <c r="AJ74" s="1064"/>
      <c r="AK74" s="1071" t="s">
        <v>504</v>
      </c>
      <c r="AL74" s="1072"/>
      <c r="AM74" s="1072"/>
      <c r="AN74" s="1072"/>
      <c r="AO74" s="1073"/>
      <c r="AP74" s="1071" t="s">
        <v>504</v>
      </c>
      <c r="AQ74" s="1072"/>
      <c r="AR74" s="1072"/>
      <c r="AS74" s="1072"/>
      <c r="AT74" s="1073"/>
      <c r="AU74" s="1071" t="s">
        <v>504</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579</v>
      </c>
      <c r="C75" s="1068"/>
      <c r="D75" s="1068"/>
      <c r="E75" s="1068"/>
      <c r="F75" s="1068"/>
      <c r="G75" s="1068"/>
      <c r="H75" s="1068"/>
      <c r="I75" s="1068"/>
      <c r="J75" s="1068"/>
      <c r="K75" s="1068"/>
      <c r="L75" s="1068"/>
      <c r="M75" s="1068"/>
      <c r="N75" s="1068"/>
      <c r="O75" s="1068"/>
      <c r="P75" s="1069"/>
      <c r="Q75" s="1074">
        <v>89</v>
      </c>
      <c r="R75" s="1072"/>
      <c r="S75" s="1072"/>
      <c r="T75" s="1072"/>
      <c r="U75" s="1073"/>
      <c r="V75" s="1071">
        <v>73</v>
      </c>
      <c r="W75" s="1072"/>
      <c r="X75" s="1072"/>
      <c r="Y75" s="1072"/>
      <c r="Z75" s="1073"/>
      <c r="AA75" s="1071">
        <v>15</v>
      </c>
      <c r="AB75" s="1072"/>
      <c r="AC75" s="1072"/>
      <c r="AD75" s="1072"/>
      <c r="AE75" s="1073"/>
      <c r="AF75" s="1071">
        <v>15</v>
      </c>
      <c r="AG75" s="1072"/>
      <c r="AH75" s="1072"/>
      <c r="AI75" s="1072"/>
      <c r="AJ75" s="1073"/>
      <c r="AK75" s="1071">
        <v>5</v>
      </c>
      <c r="AL75" s="1072"/>
      <c r="AM75" s="1072"/>
      <c r="AN75" s="1072"/>
      <c r="AO75" s="1073"/>
      <c r="AP75" s="1071" t="s">
        <v>504</v>
      </c>
      <c r="AQ75" s="1072"/>
      <c r="AR75" s="1072"/>
      <c r="AS75" s="1072"/>
      <c r="AT75" s="1073"/>
      <c r="AU75" s="1071" t="s">
        <v>504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580</v>
      </c>
      <c r="C76" s="1068"/>
      <c r="D76" s="1068"/>
      <c r="E76" s="1068"/>
      <c r="F76" s="1068"/>
      <c r="G76" s="1068"/>
      <c r="H76" s="1068"/>
      <c r="I76" s="1068"/>
      <c r="J76" s="1068"/>
      <c r="K76" s="1068"/>
      <c r="L76" s="1068"/>
      <c r="M76" s="1068"/>
      <c r="N76" s="1068"/>
      <c r="O76" s="1068"/>
      <c r="P76" s="1069"/>
      <c r="Q76" s="1074">
        <v>591</v>
      </c>
      <c r="R76" s="1072"/>
      <c r="S76" s="1072"/>
      <c r="T76" s="1072"/>
      <c r="U76" s="1073"/>
      <c r="V76" s="1071">
        <v>542</v>
      </c>
      <c r="W76" s="1072"/>
      <c r="X76" s="1072"/>
      <c r="Y76" s="1072"/>
      <c r="Z76" s="1073"/>
      <c r="AA76" s="1071">
        <v>49</v>
      </c>
      <c r="AB76" s="1072"/>
      <c r="AC76" s="1072"/>
      <c r="AD76" s="1072"/>
      <c r="AE76" s="1073"/>
      <c r="AF76" s="1071">
        <v>49</v>
      </c>
      <c r="AG76" s="1072"/>
      <c r="AH76" s="1072"/>
      <c r="AI76" s="1072"/>
      <c r="AJ76" s="1073"/>
      <c r="AK76" s="1071" t="s">
        <v>504</v>
      </c>
      <c r="AL76" s="1072"/>
      <c r="AM76" s="1072"/>
      <c r="AN76" s="1072"/>
      <c r="AO76" s="1073"/>
      <c r="AP76" s="1071" t="s">
        <v>504</v>
      </c>
      <c r="AQ76" s="1072"/>
      <c r="AR76" s="1072"/>
      <c r="AS76" s="1072"/>
      <c r="AT76" s="1073"/>
      <c r="AU76" s="1071" t="s">
        <v>504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581</v>
      </c>
      <c r="C77" s="1068"/>
      <c r="D77" s="1068"/>
      <c r="E77" s="1068"/>
      <c r="F77" s="1068"/>
      <c r="G77" s="1068"/>
      <c r="H77" s="1068"/>
      <c r="I77" s="1068"/>
      <c r="J77" s="1068"/>
      <c r="K77" s="1068"/>
      <c r="L77" s="1068"/>
      <c r="M77" s="1068"/>
      <c r="N77" s="1068"/>
      <c r="O77" s="1068"/>
      <c r="P77" s="1069"/>
      <c r="Q77" s="1074">
        <v>159720</v>
      </c>
      <c r="R77" s="1072"/>
      <c r="S77" s="1072"/>
      <c r="T77" s="1072"/>
      <c r="U77" s="1073"/>
      <c r="V77" s="1071">
        <v>156204</v>
      </c>
      <c r="W77" s="1072"/>
      <c r="X77" s="1072"/>
      <c r="Y77" s="1072"/>
      <c r="Z77" s="1073"/>
      <c r="AA77" s="1071">
        <v>3516</v>
      </c>
      <c r="AB77" s="1072"/>
      <c r="AC77" s="1072"/>
      <c r="AD77" s="1072"/>
      <c r="AE77" s="1073"/>
      <c r="AF77" s="1071">
        <v>3516</v>
      </c>
      <c r="AG77" s="1072"/>
      <c r="AH77" s="1072"/>
      <c r="AI77" s="1072"/>
      <c r="AJ77" s="1073"/>
      <c r="AK77" s="1071">
        <v>2022</v>
      </c>
      <c r="AL77" s="1072"/>
      <c r="AM77" s="1072"/>
      <c r="AN77" s="1072"/>
      <c r="AO77" s="1073"/>
      <c r="AP77" s="1071" t="s">
        <v>504</v>
      </c>
      <c r="AQ77" s="1072"/>
      <c r="AR77" s="1072"/>
      <c r="AS77" s="1072"/>
      <c r="AT77" s="1073"/>
      <c r="AU77" s="1071" t="s">
        <v>504</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582</v>
      </c>
      <c r="C78" s="1068"/>
      <c r="D78" s="1068"/>
      <c r="E78" s="1068"/>
      <c r="F78" s="1068"/>
      <c r="G78" s="1068"/>
      <c r="H78" s="1068"/>
      <c r="I78" s="1068"/>
      <c r="J78" s="1068"/>
      <c r="K78" s="1068"/>
      <c r="L78" s="1068"/>
      <c r="M78" s="1068"/>
      <c r="N78" s="1068"/>
      <c r="O78" s="1068"/>
      <c r="P78" s="1069"/>
      <c r="Q78" s="1070">
        <v>5289</v>
      </c>
      <c r="R78" s="1064"/>
      <c r="S78" s="1064"/>
      <c r="T78" s="1064"/>
      <c r="U78" s="1064"/>
      <c r="V78" s="1064">
        <v>5486</v>
      </c>
      <c r="W78" s="1064"/>
      <c r="X78" s="1064"/>
      <c r="Y78" s="1064"/>
      <c r="Z78" s="1064"/>
      <c r="AA78" s="1064">
        <v>-197</v>
      </c>
      <c r="AB78" s="1064"/>
      <c r="AC78" s="1064"/>
      <c r="AD78" s="1064"/>
      <c r="AE78" s="1064"/>
      <c r="AF78" s="1064">
        <v>606</v>
      </c>
      <c r="AG78" s="1064"/>
      <c r="AH78" s="1064"/>
      <c r="AI78" s="1064"/>
      <c r="AJ78" s="1064"/>
      <c r="AK78" s="1071" t="s">
        <v>504</v>
      </c>
      <c r="AL78" s="1072"/>
      <c r="AM78" s="1072"/>
      <c r="AN78" s="1072"/>
      <c r="AO78" s="1073"/>
      <c r="AP78" s="1064">
        <v>1459</v>
      </c>
      <c r="AQ78" s="1064"/>
      <c r="AR78" s="1064"/>
      <c r="AS78" s="1064"/>
      <c r="AT78" s="1064"/>
      <c r="AU78" s="1064">
        <v>118</v>
      </c>
      <c r="AV78" s="1064"/>
      <c r="AW78" s="1064"/>
      <c r="AX78" s="1064"/>
      <c r="AY78" s="1064"/>
      <c r="AZ78" s="1065" t="s">
        <v>583</v>
      </c>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4500</v>
      </c>
      <c r="AG88" s="1052"/>
      <c r="AH88" s="1052"/>
      <c r="AI88" s="1052"/>
      <c r="AJ88" s="1052"/>
      <c r="AK88" s="1056"/>
      <c r="AL88" s="1056"/>
      <c r="AM88" s="1056"/>
      <c r="AN88" s="1056"/>
      <c r="AO88" s="1056"/>
      <c r="AP88" s="1052">
        <v>8816</v>
      </c>
      <c r="AQ88" s="1052"/>
      <c r="AR88" s="1052"/>
      <c r="AS88" s="1052"/>
      <c r="AT88" s="1052"/>
      <c r="AU88" s="1052">
        <v>4804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76</v>
      </c>
      <c r="CS102" s="1044"/>
      <c r="CT102" s="1044"/>
      <c r="CU102" s="1044"/>
      <c r="CV102" s="1045"/>
      <c r="CW102" s="1043"/>
      <c r="CX102" s="1044"/>
      <c r="CY102" s="1044"/>
      <c r="CZ102" s="1044"/>
      <c r="DA102" s="1045"/>
      <c r="DB102" s="1043">
        <v>30</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422</v>
      </c>
      <c r="AB109" s="987"/>
      <c r="AC109" s="987"/>
      <c r="AD109" s="987"/>
      <c r="AE109" s="988"/>
      <c r="AF109" s="989" t="s">
        <v>307</v>
      </c>
      <c r="AG109" s="987"/>
      <c r="AH109" s="987"/>
      <c r="AI109" s="987"/>
      <c r="AJ109" s="988"/>
      <c r="AK109" s="989" t="s">
        <v>306</v>
      </c>
      <c r="AL109" s="987"/>
      <c r="AM109" s="987"/>
      <c r="AN109" s="987"/>
      <c r="AO109" s="988"/>
      <c r="AP109" s="989" t="s">
        <v>423</v>
      </c>
      <c r="AQ109" s="987"/>
      <c r="AR109" s="987"/>
      <c r="AS109" s="987"/>
      <c r="AT109" s="1018"/>
      <c r="AU109" s="986" t="s">
        <v>421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422</v>
      </c>
      <c r="BR109" s="987"/>
      <c r="BS109" s="987"/>
      <c r="BT109" s="987"/>
      <c r="BU109" s="988"/>
      <c r="BV109" s="989" t="s">
        <v>307</v>
      </c>
      <c r="BW109" s="987"/>
      <c r="BX109" s="987"/>
      <c r="BY109" s="987"/>
      <c r="BZ109" s="988"/>
      <c r="CA109" s="989" t="s">
        <v>306</v>
      </c>
      <c r="CB109" s="987"/>
      <c r="CC109" s="987"/>
      <c r="CD109" s="987"/>
      <c r="CE109" s="988"/>
      <c r="CF109" s="1025" t="s">
        <v>423</v>
      </c>
      <c r="CG109" s="1025"/>
      <c r="CH109" s="1025"/>
      <c r="CI109" s="1025"/>
      <c r="CJ109" s="1025"/>
      <c r="CK109" s="989" t="s">
        <v>424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422</v>
      </c>
      <c r="DH109" s="987"/>
      <c r="DI109" s="987"/>
      <c r="DJ109" s="987"/>
      <c r="DK109" s="988"/>
      <c r="DL109" s="989" t="s">
        <v>307</v>
      </c>
      <c r="DM109" s="987"/>
      <c r="DN109" s="987"/>
      <c r="DO109" s="987"/>
      <c r="DP109" s="988"/>
      <c r="DQ109" s="989" t="s">
        <v>306</v>
      </c>
      <c r="DR109" s="987"/>
      <c r="DS109" s="987"/>
      <c r="DT109" s="987"/>
      <c r="DU109" s="988"/>
      <c r="DV109" s="989" t="s">
        <v>423</v>
      </c>
      <c r="DW109" s="987"/>
      <c r="DX109" s="987"/>
      <c r="DY109" s="987"/>
      <c r="DZ109" s="1018"/>
    </row>
    <row r="110" spans="1:131" s="247" customFormat="1" ht="26.25" customHeight="1" x14ac:dyDescent="0.15">
      <c r="A110" s="889" t="s">
        <v>425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1214349</v>
      </c>
      <c r="AB110" s="980"/>
      <c r="AC110" s="980"/>
      <c r="AD110" s="980"/>
      <c r="AE110" s="981"/>
      <c r="AF110" s="982">
        <v>1184992</v>
      </c>
      <c r="AG110" s="980"/>
      <c r="AH110" s="980"/>
      <c r="AI110" s="980"/>
      <c r="AJ110" s="981"/>
      <c r="AK110" s="982">
        <v>1096303</v>
      </c>
      <c r="AL110" s="980"/>
      <c r="AM110" s="980"/>
      <c r="AN110" s="980"/>
      <c r="AO110" s="981"/>
      <c r="AP110" s="983">
        <v>21</v>
      </c>
      <c r="AQ110" s="984"/>
      <c r="AR110" s="984"/>
      <c r="AS110" s="984"/>
      <c r="AT110" s="985"/>
      <c r="AU110" s="1019" t="s">
        <v>72</v>
      </c>
      <c r="AV110" s="1020"/>
      <c r="AW110" s="1020"/>
      <c r="AX110" s="1020"/>
      <c r="AY110" s="1020"/>
      <c r="AZ110" s="945" t="s">
        <v>426</v>
      </c>
      <c r="BA110" s="890"/>
      <c r="BB110" s="890"/>
      <c r="BC110" s="890"/>
      <c r="BD110" s="890"/>
      <c r="BE110" s="890"/>
      <c r="BF110" s="890"/>
      <c r="BG110" s="890"/>
      <c r="BH110" s="890"/>
      <c r="BI110" s="890"/>
      <c r="BJ110" s="890"/>
      <c r="BK110" s="890"/>
      <c r="BL110" s="890"/>
      <c r="BM110" s="890"/>
      <c r="BN110" s="890"/>
      <c r="BO110" s="890"/>
      <c r="BP110" s="891"/>
      <c r="BQ110" s="946">
        <v>11452667</v>
      </c>
      <c r="BR110" s="927"/>
      <c r="BS110" s="927"/>
      <c r="BT110" s="927"/>
      <c r="BU110" s="927"/>
      <c r="BV110" s="927">
        <v>12601607</v>
      </c>
      <c r="BW110" s="927"/>
      <c r="BX110" s="927"/>
      <c r="BY110" s="927"/>
      <c r="BZ110" s="927"/>
      <c r="CA110" s="927">
        <v>12849832</v>
      </c>
      <c r="CB110" s="927"/>
      <c r="CC110" s="927"/>
      <c r="CD110" s="927"/>
      <c r="CE110" s="927"/>
      <c r="CF110" s="951">
        <v>245.7</v>
      </c>
      <c r="CG110" s="952"/>
      <c r="CH110" s="952"/>
      <c r="CI110" s="952"/>
      <c r="CJ110" s="952"/>
      <c r="CK110" s="1015" t="s">
        <v>427</v>
      </c>
      <c r="CL110" s="901"/>
      <c r="CM110" s="976" t="s">
        <v>428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138</v>
      </c>
      <c r="DH110" s="927"/>
      <c r="DI110" s="927"/>
      <c r="DJ110" s="927"/>
      <c r="DK110" s="927"/>
      <c r="DL110" s="927" t="s">
        <v>429</v>
      </c>
      <c r="DM110" s="927"/>
      <c r="DN110" s="927"/>
      <c r="DO110" s="927"/>
      <c r="DP110" s="927"/>
      <c r="DQ110" s="927" t="s">
        <v>138</v>
      </c>
      <c r="DR110" s="927"/>
      <c r="DS110" s="927"/>
      <c r="DT110" s="927"/>
      <c r="DU110" s="927"/>
      <c r="DV110" s="928" t="s">
        <v>138</v>
      </c>
      <c r="DW110" s="928"/>
      <c r="DX110" s="928"/>
      <c r="DY110" s="928"/>
      <c r="DZ110" s="929"/>
    </row>
    <row r="111" spans="1:131" s="247" customFormat="1" ht="26.25" customHeight="1" x14ac:dyDescent="0.15">
      <c r="A111" s="856" t="s">
        <v>430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138</v>
      </c>
      <c r="AB111" s="1008"/>
      <c r="AC111" s="1008"/>
      <c r="AD111" s="1008"/>
      <c r="AE111" s="1009"/>
      <c r="AF111" s="1010" t="s">
        <v>429</v>
      </c>
      <c r="AG111" s="1008"/>
      <c r="AH111" s="1008"/>
      <c r="AI111" s="1008"/>
      <c r="AJ111" s="1009"/>
      <c r="AK111" s="1010" t="s">
        <v>429</v>
      </c>
      <c r="AL111" s="1008"/>
      <c r="AM111" s="1008"/>
      <c r="AN111" s="1008"/>
      <c r="AO111" s="1009"/>
      <c r="AP111" s="1011" t="s">
        <v>138</v>
      </c>
      <c r="AQ111" s="1012"/>
      <c r="AR111" s="1012"/>
      <c r="AS111" s="1012"/>
      <c r="AT111" s="1013"/>
      <c r="AU111" s="1021"/>
      <c r="AV111" s="1022"/>
      <c r="AW111" s="1022"/>
      <c r="AX111" s="1022"/>
      <c r="AY111" s="1022"/>
      <c r="AZ111" s="897" t="s">
        <v>431</v>
      </c>
      <c r="BA111" s="832"/>
      <c r="BB111" s="832"/>
      <c r="BC111" s="832"/>
      <c r="BD111" s="832"/>
      <c r="BE111" s="832"/>
      <c r="BF111" s="832"/>
      <c r="BG111" s="832"/>
      <c r="BH111" s="832"/>
      <c r="BI111" s="832"/>
      <c r="BJ111" s="832"/>
      <c r="BK111" s="832"/>
      <c r="BL111" s="832"/>
      <c r="BM111" s="832"/>
      <c r="BN111" s="832"/>
      <c r="BO111" s="832"/>
      <c r="BP111" s="833"/>
      <c r="BQ111" s="898" t="s">
        <v>138</v>
      </c>
      <c r="BR111" s="899"/>
      <c r="BS111" s="899"/>
      <c r="BT111" s="899"/>
      <c r="BU111" s="899"/>
      <c r="BV111" s="899" t="s">
        <v>138</v>
      </c>
      <c r="BW111" s="899"/>
      <c r="BX111" s="899"/>
      <c r="BY111" s="899"/>
      <c r="BZ111" s="899"/>
      <c r="CA111" s="899" t="s">
        <v>138</v>
      </c>
      <c r="CB111" s="899"/>
      <c r="CC111" s="899"/>
      <c r="CD111" s="899"/>
      <c r="CE111" s="899"/>
      <c r="CF111" s="960" t="s">
        <v>138</v>
      </c>
      <c r="CG111" s="961"/>
      <c r="CH111" s="961"/>
      <c r="CI111" s="961"/>
      <c r="CJ111" s="961"/>
      <c r="CK111" s="1016"/>
      <c r="CL111" s="903"/>
      <c r="CM111" s="906" t="s">
        <v>432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138</v>
      </c>
      <c r="DH111" s="899"/>
      <c r="DI111" s="899"/>
      <c r="DJ111" s="899"/>
      <c r="DK111" s="899"/>
      <c r="DL111" s="899" t="s">
        <v>429</v>
      </c>
      <c r="DM111" s="899"/>
      <c r="DN111" s="899"/>
      <c r="DO111" s="899"/>
      <c r="DP111" s="899"/>
      <c r="DQ111" s="899" t="s">
        <v>138</v>
      </c>
      <c r="DR111" s="899"/>
      <c r="DS111" s="899"/>
      <c r="DT111" s="899"/>
      <c r="DU111" s="899"/>
      <c r="DV111" s="876" t="s">
        <v>138</v>
      </c>
      <c r="DW111" s="876"/>
      <c r="DX111" s="876"/>
      <c r="DY111" s="876"/>
      <c r="DZ111" s="877"/>
    </row>
    <row r="112" spans="1:131" s="247" customFormat="1" ht="26.25" customHeight="1" x14ac:dyDescent="0.15">
      <c r="A112" s="1001" t="s">
        <v>433</v>
      </c>
      <c r="B112" s="1002"/>
      <c r="C112" s="832" t="s">
        <v>434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138</v>
      </c>
      <c r="AB112" s="862"/>
      <c r="AC112" s="862"/>
      <c r="AD112" s="862"/>
      <c r="AE112" s="863"/>
      <c r="AF112" s="864" t="s">
        <v>429</v>
      </c>
      <c r="AG112" s="862"/>
      <c r="AH112" s="862"/>
      <c r="AI112" s="862"/>
      <c r="AJ112" s="863"/>
      <c r="AK112" s="864" t="s">
        <v>138</v>
      </c>
      <c r="AL112" s="862"/>
      <c r="AM112" s="862"/>
      <c r="AN112" s="862"/>
      <c r="AO112" s="863"/>
      <c r="AP112" s="909" t="s">
        <v>138</v>
      </c>
      <c r="AQ112" s="910"/>
      <c r="AR112" s="910"/>
      <c r="AS112" s="910"/>
      <c r="AT112" s="911"/>
      <c r="AU112" s="1021"/>
      <c r="AV112" s="1022"/>
      <c r="AW112" s="1022"/>
      <c r="AX112" s="1022"/>
      <c r="AY112" s="1022"/>
      <c r="AZ112" s="897" t="s">
        <v>435</v>
      </c>
      <c r="BA112" s="832"/>
      <c r="BB112" s="832"/>
      <c r="BC112" s="832"/>
      <c r="BD112" s="832"/>
      <c r="BE112" s="832"/>
      <c r="BF112" s="832"/>
      <c r="BG112" s="832"/>
      <c r="BH112" s="832"/>
      <c r="BI112" s="832"/>
      <c r="BJ112" s="832"/>
      <c r="BK112" s="832"/>
      <c r="BL112" s="832"/>
      <c r="BM112" s="832"/>
      <c r="BN112" s="832"/>
      <c r="BO112" s="832"/>
      <c r="BP112" s="833"/>
      <c r="BQ112" s="898">
        <v>1255766</v>
      </c>
      <c r="BR112" s="899"/>
      <c r="BS112" s="899"/>
      <c r="BT112" s="899"/>
      <c r="BU112" s="899"/>
      <c r="BV112" s="899">
        <v>1220738</v>
      </c>
      <c r="BW112" s="899"/>
      <c r="BX112" s="899"/>
      <c r="BY112" s="899"/>
      <c r="BZ112" s="899"/>
      <c r="CA112" s="899">
        <v>1168282</v>
      </c>
      <c r="CB112" s="899"/>
      <c r="CC112" s="899"/>
      <c r="CD112" s="899"/>
      <c r="CE112" s="899"/>
      <c r="CF112" s="960">
        <v>22.3</v>
      </c>
      <c r="CG112" s="961"/>
      <c r="CH112" s="961"/>
      <c r="CI112" s="961"/>
      <c r="CJ112" s="961"/>
      <c r="CK112" s="1016"/>
      <c r="CL112" s="903"/>
      <c r="CM112" s="906" t="s">
        <v>436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138</v>
      </c>
      <c r="DH112" s="899"/>
      <c r="DI112" s="899"/>
      <c r="DJ112" s="899"/>
      <c r="DK112" s="899"/>
      <c r="DL112" s="899" t="s">
        <v>138</v>
      </c>
      <c r="DM112" s="899"/>
      <c r="DN112" s="899"/>
      <c r="DO112" s="899"/>
      <c r="DP112" s="899"/>
      <c r="DQ112" s="899" t="s">
        <v>138</v>
      </c>
      <c r="DR112" s="899"/>
      <c r="DS112" s="899"/>
      <c r="DT112" s="899"/>
      <c r="DU112" s="899"/>
      <c r="DV112" s="876" t="s">
        <v>138</v>
      </c>
      <c r="DW112" s="876"/>
      <c r="DX112" s="876"/>
      <c r="DY112" s="876"/>
      <c r="DZ112" s="877"/>
    </row>
    <row r="113" spans="1:130" s="247" customFormat="1" ht="26.25" customHeight="1" x14ac:dyDescent="0.15">
      <c r="A113" s="1003"/>
      <c r="B113" s="1004"/>
      <c r="C113" s="832" t="s">
        <v>437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107359</v>
      </c>
      <c r="AB113" s="1008"/>
      <c r="AC113" s="1008"/>
      <c r="AD113" s="1008"/>
      <c r="AE113" s="1009"/>
      <c r="AF113" s="1010">
        <v>114912</v>
      </c>
      <c r="AG113" s="1008"/>
      <c r="AH113" s="1008"/>
      <c r="AI113" s="1008"/>
      <c r="AJ113" s="1009"/>
      <c r="AK113" s="1010">
        <v>112897</v>
      </c>
      <c r="AL113" s="1008"/>
      <c r="AM113" s="1008"/>
      <c r="AN113" s="1008"/>
      <c r="AO113" s="1009"/>
      <c r="AP113" s="1011">
        <v>2.2000000000000002</v>
      </c>
      <c r="AQ113" s="1012"/>
      <c r="AR113" s="1012"/>
      <c r="AS113" s="1012"/>
      <c r="AT113" s="1013"/>
      <c r="AU113" s="1021"/>
      <c r="AV113" s="1022"/>
      <c r="AW113" s="1022"/>
      <c r="AX113" s="1022"/>
      <c r="AY113" s="1022"/>
      <c r="AZ113" s="897" t="s">
        <v>438</v>
      </c>
      <c r="BA113" s="832"/>
      <c r="BB113" s="832"/>
      <c r="BC113" s="832"/>
      <c r="BD113" s="832"/>
      <c r="BE113" s="832"/>
      <c r="BF113" s="832"/>
      <c r="BG113" s="832"/>
      <c r="BH113" s="832"/>
      <c r="BI113" s="832"/>
      <c r="BJ113" s="832"/>
      <c r="BK113" s="832"/>
      <c r="BL113" s="832"/>
      <c r="BM113" s="832"/>
      <c r="BN113" s="832"/>
      <c r="BO113" s="832"/>
      <c r="BP113" s="833"/>
      <c r="BQ113" s="898">
        <v>5012970</v>
      </c>
      <c r="BR113" s="899"/>
      <c r="BS113" s="899"/>
      <c r="BT113" s="899"/>
      <c r="BU113" s="899"/>
      <c r="BV113" s="899">
        <v>4939179</v>
      </c>
      <c r="BW113" s="899"/>
      <c r="BX113" s="899"/>
      <c r="BY113" s="899"/>
      <c r="BZ113" s="899"/>
      <c r="CA113" s="899">
        <v>4803089</v>
      </c>
      <c r="CB113" s="899"/>
      <c r="CC113" s="899"/>
      <c r="CD113" s="899"/>
      <c r="CE113" s="899"/>
      <c r="CF113" s="960">
        <v>91.8</v>
      </c>
      <c r="CG113" s="961"/>
      <c r="CH113" s="961"/>
      <c r="CI113" s="961"/>
      <c r="CJ113" s="961"/>
      <c r="CK113" s="1016"/>
      <c r="CL113" s="903"/>
      <c r="CM113" s="906" t="s">
        <v>439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138</v>
      </c>
      <c r="DH113" s="862"/>
      <c r="DI113" s="862"/>
      <c r="DJ113" s="862"/>
      <c r="DK113" s="863"/>
      <c r="DL113" s="864" t="s">
        <v>138</v>
      </c>
      <c r="DM113" s="862"/>
      <c r="DN113" s="862"/>
      <c r="DO113" s="862"/>
      <c r="DP113" s="863"/>
      <c r="DQ113" s="864" t="s">
        <v>138</v>
      </c>
      <c r="DR113" s="862"/>
      <c r="DS113" s="862"/>
      <c r="DT113" s="862"/>
      <c r="DU113" s="863"/>
      <c r="DV113" s="909" t="s">
        <v>138</v>
      </c>
      <c r="DW113" s="910"/>
      <c r="DX113" s="910"/>
      <c r="DY113" s="910"/>
      <c r="DZ113" s="911"/>
    </row>
    <row r="114" spans="1:130" s="247" customFormat="1" ht="26.25" customHeight="1" x14ac:dyDescent="0.15">
      <c r="A114" s="1003"/>
      <c r="B114" s="1004"/>
      <c r="C114" s="832" t="s">
        <v>440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228635</v>
      </c>
      <c r="AB114" s="862"/>
      <c r="AC114" s="862"/>
      <c r="AD114" s="862"/>
      <c r="AE114" s="863"/>
      <c r="AF114" s="864">
        <v>188302</v>
      </c>
      <c r="AG114" s="862"/>
      <c r="AH114" s="862"/>
      <c r="AI114" s="862"/>
      <c r="AJ114" s="863"/>
      <c r="AK114" s="864">
        <v>224763</v>
      </c>
      <c r="AL114" s="862"/>
      <c r="AM114" s="862"/>
      <c r="AN114" s="862"/>
      <c r="AO114" s="863"/>
      <c r="AP114" s="909">
        <v>4.3</v>
      </c>
      <c r="AQ114" s="910"/>
      <c r="AR114" s="910"/>
      <c r="AS114" s="910"/>
      <c r="AT114" s="911"/>
      <c r="AU114" s="1021"/>
      <c r="AV114" s="1022"/>
      <c r="AW114" s="1022"/>
      <c r="AX114" s="1022"/>
      <c r="AY114" s="1022"/>
      <c r="AZ114" s="897" t="s">
        <v>441</v>
      </c>
      <c r="BA114" s="832"/>
      <c r="BB114" s="832"/>
      <c r="BC114" s="832"/>
      <c r="BD114" s="832"/>
      <c r="BE114" s="832"/>
      <c r="BF114" s="832"/>
      <c r="BG114" s="832"/>
      <c r="BH114" s="832"/>
      <c r="BI114" s="832"/>
      <c r="BJ114" s="832"/>
      <c r="BK114" s="832"/>
      <c r="BL114" s="832"/>
      <c r="BM114" s="832"/>
      <c r="BN114" s="832"/>
      <c r="BO114" s="832"/>
      <c r="BP114" s="833"/>
      <c r="BQ114" s="898">
        <v>1867792</v>
      </c>
      <c r="BR114" s="899"/>
      <c r="BS114" s="899"/>
      <c r="BT114" s="899"/>
      <c r="BU114" s="899"/>
      <c r="BV114" s="899">
        <v>1782767</v>
      </c>
      <c r="BW114" s="899"/>
      <c r="BX114" s="899"/>
      <c r="BY114" s="899"/>
      <c r="BZ114" s="899"/>
      <c r="CA114" s="899">
        <v>1743829</v>
      </c>
      <c r="CB114" s="899"/>
      <c r="CC114" s="899"/>
      <c r="CD114" s="899"/>
      <c r="CE114" s="899"/>
      <c r="CF114" s="960">
        <v>33.299999999999997</v>
      </c>
      <c r="CG114" s="961"/>
      <c r="CH114" s="961"/>
      <c r="CI114" s="961"/>
      <c r="CJ114" s="961"/>
      <c r="CK114" s="1016"/>
      <c r="CL114" s="903"/>
      <c r="CM114" s="906" t="s">
        <v>442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429</v>
      </c>
      <c r="DH114" s="862"/>
      <c r="DI114" s="862"/>
      <c r="DJ114" s="862"/>
      <c r="DK114" s="863"/>
      <c r="DL114" s="864" t="s">
        <v>429</v>
      </c>
      <c r="DM114" s="862"/>
      <c r="DN114" s="862"/>
      <c r="DO114" s="862"/>
      <c r="DP114" s="863"/>
      <c r="DQ114" s="864" t="s">
        <v>138</v>
      </c>
      <c r="DR114" s="862"/>
      <c r="DS114" s="862"/>
      <c r="DT114" s="862"/>
      <c r="DU114" s="863"/>
      <c r="DV114" s="909" t="s">
        <v>138</v>
      </c>
      <c r="DW114" s="910"/>
      <c r="DX114" s="910"/>
      <c r="DY114" s="910"/>
      <c r="DZ114" s="911"/>
    </row>
    <row r="115" spans="1:130" s="247" customFormat="1" ht="26.25" customHeight="1" x14ac:dyDescent="0.15">
      <c r="A115" s="1003"/>
      <c r="B115" s="1004"/>
      <c r="C115" s="832" t="s">
        <v>443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1091</v>
      </c>
      <c r="AB115" s="1008"/>
      <c r="AC115" s="1008"/>
      <c r="AD115" s="1008"/>
      <c r="AE115" s="1009"/>
      <c r="AF115" s="1010" t="s">
        <v>138</v>
      </c>
      <c r="AG115" s="1008"/>
      <c r="AH115" s="1008"/>
      <c r="AI115" s="1008"/>
      <c r="AJ115" s="1009"/>
      <c r="AK115" s="1010" t="s">
        <v>138</v>
      </c>
      <c r="AL115" s="1008"/>
      <c r="AM115" s="1008"/>
      <c r="AN115" s="1008"/>
      <c r="AO115" s="1009"/>
      <c r="AP115" s="1011" t="s">
        <v>429</v>
      </c>
      <c r="AQ115" s="1012"/>
      <c r="AR115" s="1012"/>
      <c r="AS115" s="1012"/>
      <c r="AT115" s="1013"/>
      <c r="AU115" s="1021"/>
      <c r="AV115" s="1022"/>
      <c r="AW115" s="1022"/>
      <c r="AX115" s="1022"/>
      <c r="AY115" s="1022"/>
      <c r="AZ115" s="897" t="s">
        <v>444</v>
      </c>
      <c r="BA115" s="832"/>
      <c r="BB115" s="832"/>
      <c r="BC115" s="832"/>
      <c r="BD115" s="832"/>
      <c r="BE115" s="832"/>
      <c r="BF115" s="832"/>
      <c r="BG115" s="832"/>
      <c r="BH115" s="832"/>
      <c r="BI115" s="832"/>
      <c r="BJ115" s="832"/>
      <c r="BK115" s="832"/>
      <c r="BL115" s="832"/>
      <c r="BM115" s="832"/>
      <c r="BN115" s="832"/>
      <c r="BO115" s="832"/>
      <c r="BP115" s="833"/>
      <c r="BQ115" s="898" t="s">
        <v>138</v>
      </c>
      <c r="BR115" s="899"/>
      <c r="BS115" s="899"/>
      <c r="BT115" s="899"/>
      <c r="BU115" s="899"/>
      <c r="BV115" s="899" t="s">
        <v>138</v>
      </c>
      <c r="BW115" s="899"/>
      <c r="BX115" s="899"/>
      <c r="BY115" s="899"/>
      <c r="BZ115" s="899"/>
      <c r="CA115" s="899" t="s">
        <v>138</v>
      </c>
      <c r="CB115" s="899"/>
      <c r="CC115" s="899"/>
      <c r="CD115" s="899"/>
      <c r="CE115" s="899"/>
      <c r="CF115" s="960" t="s">
        <v>138</v>
      </c>
      <c r="CG115" s="961"/>
      <c r="CH115" s="961"/>
      <c r="CI115" s="961"/>
      <c r="CJ115" s="961"/>
      <c r="CK115" s="1016"/>
      <c r="CL115" s="903"/>
      <c r="CM115" s="897" t="s">
        <v>445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429</v>
      </c>
      <c r="DH115" s="862"/>
      <c r="DI115" s="862"/>
      <c r="DJ115" s="862"/>
      <c r="DK115" s="863"/>
      <c r="DL115" s="864" t="s">
        <v>138</v>
      </c>
      <c r="DM115" s="862"/>
      <c r="DN115" s="862"/>
      <c r="DO115" s="862"/>
      <c r="DP115" s="863"/>
      <c r="DQ115" s="864" t="s">
        <v>429</v>
      </c>
      <c r="DR115" s="862"/>
      <c r="DS115" s="862"/>
      <c r="DT115" s="862"/>
      <c r="DU115" s="863"/>
      <c r="DV115" s="909" t="s">
        <v>138</v>
      </c>
      <c r="DW115" s="910"/>
      <c r="DX115" s="910"/>
      <c r="DY115" s="910"/>
      <c r="DZ115" s="911"/>
    </row>
    <row r="116" spans="1:130" s="247" customFormat="1" ht="26.25" customHeight="1" x14ac:dyDescent="0.15">
      <c r="A116" s="1005"/>
      <c r="B116" s="1006"/>
      <c r="C116" s="965" t="s">
        <v>446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429</v>
      </c>
      <c r="AB116" s="862"/>
      <c r="AC116" s="862"/>
      <c r="AD116" s="862"/>
      <c r="AE116" s="863"/>
      <c r="AF116" s="864" t="s">
        <v>138</v>
      </c>
      <c r="AG116" s="862"/>
      <c r="AH116" s="862"/>
      <c r="AI116" s="862"/>
      <c r="AJ116" s="863"/>
      <c r="AK116" s="864" t="s">
        <v>138</v>
      </c>
      <c r="AL116" s="862"/>
      <c r="AM116" s="862"/>
      <c r="AN116" s="862"/>
      <c r="AO116" s="863"/>
      <c r="AP116" s="909" t="s">
        <v>138</v>
      </c>
      <c r="AQ116" s="910"/>
      <c r="AR116" s="910"/>
      <c r="AS116" s="910"/>
      <c r="AT116" s="911"/>
      <c r="AU116" s="1021"/>
      <c r="AV116" s="1022"/>
      <c r="AW116" s="1022"/>
      <c r="AX116" s="1022"/>
      <c r="AY116" s="1022"/>
      <c r="AZ116" s="948" t="s">
        <v>447</v>
      </c>
      <c r="BA116" s="949"/>
      <c r="BB116" s="949"/>
      <c r="BC116" s="949"/>
      <c r="BD116" s="949"/>
      <c r="BE116" s="949"/>
      <c r="BF116" s="949"/>
      <c r="BG116" s="949"/>
      <c r="BH116" s="949"/>
      <c r="BI116" s="949"/>
      <c r="BJ116" s="949"/>
      <c r="BK116" s="949"/>
      <c r="BL116" s="949"/>
      <c r="BM116" s="949"/>
      <c r="BN116" s="949"/>
      <c r="BO116" s="949"/>
      <c r="BP116" s="950"/>
      <c r="BQ116" s="898" t="s">
        <v>138</v>
      </c>
      <c r="BR116" s="899"/>
      <c r="BS116" s="899"/>
      <c r="BT116" s="899"/>
      <c r="BU116" s="899"/>
      <c r="BV116" s="899" t="s">
        <v>138</v>
      </c>
      <c r="BW116" s="899"/>
      <c r="BX116" s="899"/>
      <c r="BY116" s="899"/>
      <c r="BZ116" s="899"/>
      <c r="CA116" s="899" t="s">
        <v>429</v>
      </c>
      <c r="CB116" s="899"/>
      <c r="CC116" s="899"/>
      <c r="CD116" s="899"/>
      <c r="CE116" s="899"/>
      <c r="CF116" s="960" t="s">
        <v>429</v>
      </c>
      <c r="CG116" s="961"/>
      <c r="CH116" s="961"/>
      <c r="CI116" s="961"/>
      <c r="CJ116" s="961"/>
      <c r="CK116" s="1016"/>
      <c r="CL116" s="903"/>
      <c r="CM116" s="906" t="s">
        <v>448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138</v>
      </c>
      <c r="DH116" s="862"/>
      <c r="DI116" s="862"/>
      <c r="DJ116" s="862"/>
      <c r="DK116" s="863"/>
      <c r="DL116" s="864" t="s">
        <v>138</v>
      </c>
      <c r="DM116" s="862"/>
      <c r="DN116" s="862"/>
      <c r="DO116" s="862"/>
      <c r="DP116" s="863"/>
      <c r="DQ116" s="864" t="s">
        <v>138</v>
      </c>
      <c r="DR116" s="862"/>
      <c r="DS116" s="862"/>
      <c r="DT116" s="862"/>
      <c r="DU116" s="863"/>
      <c r="DV116" s="909" t="s">
        <v>138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449</v>
      </c>
      <c r="Z117" s="988"/>
      <c r="AA117" s="993">
        <v>1551434</v>
      </c>
      <c r="AB117" s="994"/>
      <c r="AC117" s="994"/>
      <c r="AD117" s="994"/>
      <c r="AE117" s="995"/>
      <c r="AF117" s="996">
        <v>1488206</v>
      </c>
      <c r="AG117" s="994"/>
      <c r="AH117" s="994"/>
      <c r="AI117" s="994"/>
      <c r="AJ117" s="995"/>
      <c r="AK117" s="996">
        <v>1433963</v>
      </c>
      <c r="AL117" s="994"/>
      <c r="AM117" s="994"/>
      <c r="AN117" s="994"/>
      <c r="AO117" s="995"/>
      <c r="AP117" s="997"/>
      <c r="AQ117" s="998"/>
      <c r="AR117" s="998"/>
      <c r="AS117" s="998"/>
      <c r="AT117" s="999"/>
      <c r="AU117" s="1021"/>
      <c r="AV117" s="1022"/>
      <c r="AW117" s="1022"/>
      <c r="AX117" s="1022"/>
      <c r="AY117" s="1022"/>
      <c r="AZ117" s="948" t="s">
        <v>450</v>
      </c>
      <c r="BA117" s="949"/>
      <c r="BB117" s="949"/>
      <c r="BC117" s="949"/>
      <c r="BD117" s="949"/>
      <c r="BE117" s="949"/>
      <c r="BF117" s="949"/>
      <c r="BG117" s="949"/>
      <c r="BH117" s="949"/>
      <c r="BI117" s="949"/>
      <c r="BJ117" s="949"/>
      <c r="BK117" s="949"/>
      <c r="BL117" s="949"/>
      <c r="BM117" s="949"/>
      <c r="BN117" s="949"/>
      <c r="BO117" s="949"/>
      <c r="BP117" s="950"/>
      <c r="BQ117" s="898" t="s">
        <v>138</v>
      </c>
      <c r="BR117" s="899"/>
      <c r="BS117" s="899"/>
      <c r="BT117" s="899"/>
      <c r="BU117" s="899"/>
      <c r="BV117" s="899" t="s">
        <v>138</v>
      </c>
      <c r="BW117" s="899"/>
      <c r="BX117" s="899"/>
      <c r="BY117" s="899"/>
      <c r="BZ117" s="899"/>
      <c r="CA117" s="899" t="s">
        <v>138</v>
      </c>
      <c r="CB117" s="899"/>
      <c r="CC117" s="899"/>
      <c r="CD117" s="899"/>
      <c r="CE117" s="899"/>
      <c r="CF117" s="960" t="s">
        <v>138</v>
      </c>
      <c r="CG117" s="961"/>
      <c r="CH117" s="961"/>
      <c r="CI117" s="961"/>
      <c r="CJ117" s="961"/>
      <c r="CK117" s="1016"/>
      <c r="CL117" s="903"/>
      <c r="CM117" s="906" t="s">
        <v>451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138</v>
      </c>
      <c r="DH117" s="862"/>
      <c r="DI117" s="862"/>
      <c r="DJ117" s="862"/>
      <c r="DK117" s="863"/>
      <c r="DL117" s="864" t="s">
        <v>429</v>
      </c>
      <c r="DM117" s="862"/>
      <c r="DN117" s="862"/>
      <c r="DO117" s="862"/>
      <c r="DP117" s="863"/>
      <c r="DQ117" s="864" t="s">
        <v>138</v>
      </c>
      <c r="DR117" s="862"/>
      <c r="DS117" s="862"/>
      <c r="DT117" s="862"/>
      <c r="DU117" s="863"/>
      <c r="DV117" s="909" t="s">
        <v>138</v>
      </c>
      <c r="DW117" s="910"/>
      <c r="DX117" s="910"/>
      <c r="DY117" s="910"/>
      <c r="DZ117" s="911"/>
    </row>
    <row r="118" spans="1:130" s="247" customFormat="1" ht="26.25" customHeight="1" x14ac:dyDescent="0.15">
      <c r="A118" s="986" t="s">
        <v>424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422</v>
      </c>
      <c r="AB118" s="987"/>
      <c r="AC118" s="987"/>
      <c r="AD118" s="987"/>
      <c r="AE118" s="988"/>
      <c r="AF118" s="989" t="s">
        <v>307</v>
      </c>
      <c r="AG118" s="987"/>
      <c r="AH118" s="987"/>
      <c r="AI118" s="987"/>
      <c r="AJ118" s="988"/>
      <c r="AK118" s="989" t="s">
        <v>306</v>
      </c>
      <c r="AL118" s="987"/>
      <c r="AM118" s="987"/>
      <c r="AN118" s="987"/>
      <c r="AO118" s="988"/>
      <c r="AP118" s="990" t="s">
        <v>423</v>
      </c>
      <c r="AQ118" s="991"/>
      <c r="AR118" s="991"/>
      <c r="AS118" s="991"/>
      <c r="AT118" s="992"/>
      <c r="AU118" s="1021"/>
      <c r="AV118" s="1022"/>
      <c r="AW118" s="1022"/>
      <c r="AX118" s="1022"/>
      <c r="AY118" s="1022"/>
      <c r="AZ118" s="964" t="s">
        <v>452</v>
      </c>
      <c r="BA118" s="965"/>
      <c r="BB118" s="965"/>
      <c r="BC118" s="965"/>
      <c r="BD118" s="965"/>
      <c r="BE118" s="965"/>
      <c r="BF118" s="965"/>
      <c r="BG118" s="965"/>
      <c r="BH118" s="965"/>
      <c r="BI118" s="965"/>
      <c r="BJ118" s="965"/>
      <c r="BK118" s="965"/>
      <c r="BL118" s="965"/>
      <c r="BM118" s="965"/>
      <c r="BN118" s="965"/>
      <c r="BO118" s="965"/>
      <c r="BP118" s="966"/>
      <c r="BQ118" s="967" t="s">
        <v>138</v>
      </c>
      <c r="BR118" s="930"/>
      <c r="BS118" s="930"/>
      <c r="BT118" s="930"/>
      <c r="BU118" s="930"/>
      <c r="BV118" s="930" t="s">
        <v>138</v>
      </c>
      <c r="BW118" s="930"/>
      <c r="BX118" s="930"/>
      <c r="BY118" s="930"/>
      <c r="BZ118" s="930"/>
      <c r="CA118" s="930" t="s">
        <v>429</v>
      </c>
      <c r="CB118" s="930"/>
      <c r="CC118" s="930"/>
      <c r="CD118" s="930"/>
      <c r="CE118" s="930"/>
      <c r="CF118" s="960" t="s">
        <v>138</v>
      </c>
      <c r="CG118" s="961"/>
      <c r="CH118" s="961"/>
      <c r="CI118" s="961"/>
      <c r="CJ118" s="961"/>
      <c r="CK118" s="1016"/>
      <c r="CL118" s="903"/>
      <c r="CM118" s="906" t="s">
        <v>453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138</v>
      </c>
      <c r="DH118" s="862"/>
      <c r="DI118" s="862"/>
      <c r="DJ118" s="862"/>
      <c r="DK118" s="863"/>
      <c r="DL118" s="864" t="s">
        <v>429</v>
      </c>
      <c r="DM118" s="862"/>
      <c r="DN118" s="862"/>
      <c r="DO118" s="862"/>
      <c r="DP118" s="863"/>
      <c r="DQ118" s="864" t="s">
        <v>138</v>
      </c>
      <c r="DR118" s="862"/>
      <c r="DS118" s="862"/>
      <c r="DT118" s="862"/>
      <c r="DU118" s="863"/>
      <c r="DV118" s="909" t="s">
        <v>429</v>
      </c>
      <c r="DW118" s="910"/>
      <c r="DX118" s="910"/>
      <c r="DY118" s="910"/>
      <c r="DZ118" s="911"/>
    </row>
    <row r="119" spans="1:130" s="247" customFormat="1" ht="26.25" customHeight="1" x14ac:dyDescent="0.15">
      <c r="A119" s="900" t="s">
        <v>427</v>
      </c>
      <c r="B119" s="901"/>
      <c r="C119" s="976" t="s">
        <v>428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138</v>
      </c>
      <c r="AG119" s="980"/>
      <c r="AH119" s="980"/>
      <c r="AI119" s="980"/>
      <c r="AJ119" s="981"/>
      <c r="AK119" s="982" t="s">
        <v>429</v>
      </c>
      <c r="AL119" s="980"/>
      <c r="AM119" s="980"/>
      <c r="AN119" s="980"/>
      <c r="AO119" s="981"/>
      <c r="AP119" s="983" t="s">
        <v>138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454</v>
      </c>
      <c r="BP119" s="963"/>
      <c r="BQ119" s="967">
        <v>19589195</v>
      </c>
      <c r="BR119" s="930"/>
      <c r="BS119" s="930"/>
      <c r="BT119" s="930"/>
      <c r="BU119" s="930"/>
      <c r="BV119" s="930">
        <v>20544291</v>
      </c>
      <c r="BW119" s="930"/>
      <c r="BX119" s="930"/>
      <c r="BY119" s="930"/>
      <c r="BZ119" s="930"/>
      <c r="CA119" s="930">
        <v>20565032</v>
      </c>
      <c r="CB119" s="930"/>
      <c r="CC119" s="930"/>
      <c r="CD119" s="930"/>
      <c r="CE119" s="930"/>
      <c r="CF119" s="828"/>
      <c r="CG119" s="829"/>
      <c r="CH119" s="829"/>
      <c r="CI119" s="829"/>
      <c r="CJ119" s="919"/>
      <c r="CK119" s="1017"/>
      <c r="CL119" s="905"/>
      <c r="CM119" s="923" t="s">
        <v>455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138</v>
      </c>
      <c r="DH119" s="845"/>
      <c r="DI119" s="845"/>
      <c r="DJ119" s="845"/>
      <c r="DK119" s="846"/>
      <c r="DL119" s="847" t="s">
        <v>138</v>
      </c>
      <c r="DM119" s="845"/>
      <c r="DN119" s="845"/>
      <c r="DO119" s="845"/>
      <c r="DP119" s="846"/>
      <c r="DQ119" s="847" t="s">
        <v>429</v>
      </c>
      <c r="DR119" s="845"/>
      <c r="DS119" s="845"/>
      <c r="DT119" s="845"/>
      <c r="DU119" s="846"/>
      <c r="DV119" s="933" t="s">
        <v>138</v>
      </c>
      <c r="DW119" s="934"/>
      <c r="DX119" s="934"/>
      <c r="DY119" s="934"/>
      <c r="DZ119" s="935"/>
    </row>
    <row r="120" spans="1:130" s="247" customFormat="1" ht="26.25" customHeight="1" x14ac:dyDescent="0.15">
      <c r="A120" s="902"/>
      <c r="B120" s="903"/>
      <c r="C120" s="906" t="s">
        <v>432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138</v>
      </c>
      <c r="AB120" s="862"/>
      <c r="AC120" s="862"/>
      <c r="AD120" s="862"/>
      <c r="AE120" s="863"/>
      <c r="AF120" s="864" t="s">
        <v>138</v>
      </c>
      <c r="AG120" s="862"/>
      <c r="AH120" s="862"/>
      <c r="AI120" s="862"/>
      <c r="AJ120" s="863"/>
      <c r="AK120" s="864" t="s">
        <v>138</v>
      </c>
      <c r="AL120" s="862"/>
      <c r="AM120" s="862"/>
      <c r="AN120" s="862"/>
      <c r="AO120" s="863"/>
      <c r="AP120" s="909" t="s">
        <v>138</v>
      </c>
      <c r="AQ120" s="910"/>
      <c r="AR120" s="910"/>
      <c r="AS120" s="910"/>
      <c r="AT120" s="911"/>
      <c r="AU120" s="968" t="s">
        <v>456</v>
      </c>
      <c r="AV120" s="969"/>
      <c r="AW120" s="969"/>
      <c r="AX120" s="969"/>
      <c r="AY120" s="970"/>
      <c r="AZ120" s="945" t="s">
        <v>457</v>
      </c>
      <c r="BA120" s="890"/>
      <c r="BB120" s="890"/>
      <c r="BC120" s="890"/>
      <c r="BD120" s="890"/>
      <c r="BE120" s="890"/>
      <c r="BF120" s="890"/>
      <c r="BG120" s="890"/>
      <c r="BH120" s="890"/>
      <c r="BI120" s="890"/>
      <c r="BJ120" s="890"/>
      <c r="BK120" s="890"/>
      <c r="BL120" s="890"/>
      <c r="BM120" s="890"/>
      <c r="BN120" s="890"/>
      <c r="BO120" s="890"/>
      <c r="BP120" s="891"/>
      <c r="BQ120" s="946">
        <v>2938470</v>
      </c>
      <c r="BR120" s="927"/>
      <c r="BS120" s="927"/>
      <c r="BT120" s="927"/>
      <c r="BU120" s="927"/>
      <c r="BV120" s="927">
        <v>2734950</v>
      </c>
      <c r="BW120" s="927"/>
      <c r="BX120" s="927"/>
      <c r="BY120" s="927"/>
      <c r="BZ120" s="927"/>
      <c r="CA120" s="927">
        <v>2659433</v>
      </c>
      <c r="CB120" s="927"/>
      <c r="CC120" s="927"/>
      <c r="CD120" s="927"/>
      <c r="CE120" s="927"/>
      <c r="CF120" s="951">
        <v>50.8</v>
      </c>
      <c r="CG120" s="952"/>
      <c r="CH120" s="952"/>
      <c r="CI120" s="952"/>
      <c r="CJ120" s="952"/>
      <c r="CK120" s="953" t="s">
        <v>458</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690425</v>
      </c>
      <c r="DH120" s="927"/>
      <c r="DI120" s="927"/>
      <c r="DJ120" s="927"/>
      <c r="DK120" s="927"/>
      <c r="DL120" s="927">
        <v>667518</v>
      </c>
      <c r="DM120" s="927"/>
      <c r="DN120" s="927"/>
      <c r="DO120" s="927"/>
      <c r="DP120" s="927"/>
      <c r="DQ120" s="927">
        <v>625621</v>
      </c>
      <c r="DR120" s="927"/>
      <c r="DS120" s="927"/>
      <c r="DT120" s="927"/>
      <c r="DU120" s="927"/>
      <c r="DV120" s="928">
        <v>12</v>
      </c>
      <c r="DW120" s="928"/>
      <c r="DX120" s="928"/>
      <c r="DY120" s="928"/>
      <c r="DZ120" s="929"/>
    </row>
    <row r="121" spans="1:130" s="247" customFormat="1" ht="26.25" customHeight="1" x14ac:dyDescent="0.15">
      <c r="A121" s="902"/>
      <c r="B121" s="903"/>
      <c r="C121" s="948" t="s">
        <v>459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429</v>
      </c>
      <c r="AB121" s="862"/>
      <c r="AC121" s="862"/>
      <c r="AD121" s="862"/>
      <c r="AE121" s="863"/>
      <c r="AF121" s="864" t="s">
        <v>138</v>
      </c>
      <c r="AG121" s="862"/>
      <c r="AH121" s="862"/>
      <c r="AI121" s="862"/>
      <c r="AJ121" s="863"/>
      <c r="AK121" s="864" t="s">
        <v>138</v>
      </c>
      <c r="AL121" s="862"/>
      <c r="AM121" s="862"/>
      <c r="AN121" s="862"/>
      <c r="AO121" s="863"/>
      <c r="AP121" s="909" t="s">
        <v>138</v>
      </c>
      <c r="AQ121" s="910"/>
      <c r="AR121" s="910"/>
      <c r="AS121" s="910"/>
      <c r="AT121" s="911"/>
      <c r="AU121" s="971"/>
      <c r="AV121" s="972"/>
      <c r="AW121" s="972"/>
      <c r="AX121" s="972"/>
      <c r="AY121" s="973"/>
      <c r="AZ121" s="897" t="s">
        <v>460</v>
      </c>
      <c r="BA121" s="832"/>
      <c r="BB121" s="832"/>
      <c r="BC121" s="832"/>
      <c r="BD121" s="832"/>
      <c r="BE121" s="832"/>
      <c r="BF121" s="832"/>
      <c r="BG121" s="832"/>
      <c r="BH121" s="832"/>
      <c r="BI121" s="832"/>
      <c r="BJ121" s="832"/>
      <c r="BK121" s="832"/>
      <c r="BL121" s="832"/>
      <c r="BM121" s="832"/>
      <c r="BN121" s="832"/>
      <c r="BO121" s="832"/>
      <c r="BP121" s="833"/>
      <c r="BQ121" s="898">
        <v>1217007</v>
      </c>
      <c r="BR121" s="899"/>
      <c r="BS121" s="899"/>
      <c r="BT121" s="899"/>
      <c r="BU121" s="899"/>
      <c r="BV121" s="899">
        <v>1180161</v>
      </c>
      <c r="BW121" s="899"/>
      <c r="BX121" s="899"/>
      <c r="BY121" s="899"/>
      <c r="BZ121" s="899"/>
      <c r="CA121" s="899">
        <v>1298765</v>
      </c>
      <c r="CB121" s="899"/>
      <c r="CC121" s="899"/>
      <c r="CD121" s="899"/>
      <c r="CE121" s="899"/>
      <c r="CF121" s="960">
        <v>24.8</v>
      </c>
      <c r="CG121" s="961"/>
      <c r="CH121" s="961"/>
      <c r="CI121" s="961"/>
      <c r="CJ121" s="961"/>
      <c r="CK121" s="954"/>
      <c r="CL121" s="940"/>
      <c r="CM121" s="940"/>
      <c r="CN121" s="940"/>
      <c r="CO121" s="941"/>
      <c r="CP121" s="920" t="s">
        <v>461</v>
      </c>
      <c r="CQ121" s="921"/>
      <c r="CR121" s="921"/>
      <c r="CS121" s="921"/>
      <c r="CT121" s="921"/>
      <c r="CU121" s="921"/>
      <c r="CV121" s="921"/>
      <c r="CW121" s="921"/>
      <c r="CX121" s="921"/>
      <c r="CY121" s="921"/>
      <c r="CZ121" s="921"/>
      <c r="DA121" s="921"/>
      <c r="DB121" s="921"/>
      <c r="DC121" s="921"/>
      <c r="DD121" s="921"/>
      <c r="DE121" s="921"/>
      <c r="DF121" s="922"/>
      <c r="DG121" s="898">
        <v>531592</v>
      </c>
      <c r="DH121" s="899"/>
      <c r="DI121" s="899"/>
      <c r="DJ121" s="899"/>
      <c r="DK121" s="899"/>
      <c r="DL121" s="899">
        <v>512047</v>
      </c>
      <c r="DM121" s="899"/>
      <c r="DN121" s="899"/>
      <c r="DO121" s="899"/>
      <c r="DP121" s="899"/>
      <c r="DQ121" s="899">
        <v>498015</v>
      </c>
      <c r="DR121" s="899"/>
      <c r="DS121" s="899"/>
      <c r="DT121" s="899"/>
      <c r="DU121" s="899"/>
      <c r="DV121" s="876">
        <v>9.5</v>
      </c>
      <c r="DW121" s="876"/>
      <c r="DX121" s="876"/>
      <c r="DY121" s="876"/>
      <c r="DZ121" s="877"/>
    </row>
    <row r="122" spans="1:130" s="247" customFormat="1" ht="26.25" customHeight="1" x14ac:dyDescent="0.15">
      <c r="A122" s="902"/>
      <c r="B122" s="903"/>
      <c r="C122" s="906" t="s">
        <v>442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429</v>
      </c>
      <c r="AB122" s="862"/>
      <c r="AC122" s="862"/>
      <c r="AD122" s="862"/>
      <c r="AE122" s="863"/>
      <c r="AF122" s="864" t="s">
        <v>138</v>
      </c>
      <c r="AG122" s="862"/>
      <c r="AH122" s="862"/>
      <c r="AI122" s="862"/>
      <c r="AJ122" s="863"/>
      <c r="AK122" s="864" t="s">
        <v>138</v>
      </c>
      <c r="AL122" s="862"/>
      <c r="AM122" s="862"/>
      <c r="AN122" s="862"/>
      <c r="AO122" s="863"/>
      <c r="AP122" s="909" t="s">
        <v>138</v>
      </c>
      <c r="AQ122" s="910"/>
      <c r="AR122" s="910"/>
      <c r="AS122" s="910"/>
      <c r="AT122" s="911"/>
      <c r="AU122" s="971"/>
      <c r="AV122" s="972"/>
      <c r="AW122" s="972"/>
      <c r="AX122" s="972"/>
      <c r="AY122" s="973"/>
      <c r="AZ122" s="964" t="s">
        <v>462</v>
      </c>
      <c r="BA122" s="965"/>
      <c r="BB122" s="965"/>
      <c r="BC122" s="965"/>
      <c r="BD122" s="965"/>
      <c r="BE122" s="965"/>
      <c r="BF122" s="965"/>
      <c r="BG122" s="965"/>
      <c r="BH122" s="965"/>
      <c r="BI122" s="965"/>
      <c r="BJ122" s="965"/>
      <c r="BK122" s="965"/>
      <c r="BL122" s="965"/>
      <c r="BM122" s="965"/>
      <c r="BN122" s="965"/>
      <c r="BO122" s="965"/>
      <c r="BP122" s="966"/>
      <c r="BQ122" s="967">
        <v>12004176</v>
      </c>
      <c r="BR122" s="930"/>
      <c r="BS122" s="930"/>
      <c r="BT122" s="930"/>
      <c r="BU122" s="930"/>
      <c r="BV122" s="930">
        <v>12422501</v>
      </c>
      <c r="BW122" s="930"/>
      <c r="BX122" s="930"/>
      <c r="BY122" s="930"/>
      <c r="BZ122" s="930"/>
      <c r="CA122" s="930">
        <v>12447246</v>
      </c>
      <c r="CB122" s="930"/>
      <c r="CC122" s="930"/>
      <c r="CD122" s="930"/>
      <c r="CE122" s="930"/>
      <c r="CF122" s="931">
        <v>238</v>
      </c>
      <c r="CG122" s="932"/>
      <c r="CH122" s="932"/>
      <c r="CI122" s="932"/>
      <c r="CJ122" s="932"/>
      <c r="CK122" s="954"/>
      <c r="CL122" s="940"/>
      <c r="CM122" s="940"/>
      <c r="CN122" s="940"/>
      <c r="CO122" s="941"/>
      <c r="CP122" s="920" t="s">
        <v>463</v>
      </c>
      <c r="CQ122" s="921"/>
      <c r="CR122" s="921"/>
      <c r="CS122" s="921"/>
      <c r="CT122" s="921"/>
      <c r="CU122" s="921"/>
      <c r="CV122" s="921"/>
      <c r="CW122" s="921"/>
      <c r="CX122" s="921"/>
      <c r="CY122" s="921"/>
      <c r="CZ122" s="921"/>
      <c r="DA122" s="921"/>
      <c r="DB122" s="921"/>
      <c r="DC122" s="921"/>
      <c r="DD122" s="921"/>
      <c r="DE122" s="921"/>
      <c r="DF122" s="922"/>
      <c r="DG122" s="898">
        <v>33749</v>
      </c>
      <c r="DH122" s="899"/>
      <c r="DI122" s="899"/>
      <c r="DJ122" s="899"/>
      <c r="DK122" s="899"/>
      <c r="DL122" s="899">
        <v>41173</v>
      </c>
      <c r="DM122" s="899"/>
      <c r="DN122" s="899"/>
      <c r="DO122" s="899"/>
      <c r="DP122" s="899"/>
      <c r="DQ122" s="899">
        <v>44646</v>
      </c>
      <c r="DR122" s="899"/>
      <c r="DS122" s="899"/>
      <c r="DT122" s="899"/>
      <c r="DU122" s="899"/>
      <c r="DV122" s="876">
        <v>0.9</v>
      </c>
      <c r="DW122" s="876"/>
      <c r="DX122" s="876"/>
      <c r="DY122" s="876"/>
      <c r="DZ122" s="877"/>
    </row>
    <row r="123" spans="1:130" s="247" customFormat="1" ht="26.25" customHeight="1" x14ac:dyDescent="0.15">
      <c r="A123" s="902"/>
      <c r="B123" s="903"/>
      <c r="C123" s="906" t="s">
        <v>448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429</v>
      </c>
      <c r="AB123" s="862"/>
      <c r="AC123" s="862"/>
      <c r="AD123" s="862"/>
      <c r="AE123" s="863"/>
      <c r="AF123" s="864" t="s">
        <v>429</v>
      </c>
      <c r="AG123" s="862"/>
      <c r="AH123" s="862"/>
      <c r="AI123" s="862"/>
      <c r="AJ123" s="863"/>
      <c r="AK123" s="864" t="s">
        <v>429</v>
      </c>
      <c r="AL123" s="862"/>
      <c r="AM123" s="862"/>
      <c r="AN123" s="862"/>
      <c r="AO123" s="863"/>
      <c r="AP123" s="909" t="s">
        <v>429</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464</v>
      </c>
      <c r="BP123" s="963"/>
      <c r="BQ123" s="917">
        <v>16159653</v>
      </c>
      <c r="BR123" s="918"/>
      <c r="BS123" s="918"/>
      <c r="BT123" s="918"/>
      <c r="BU123" s="918"/>
      <c r="BV123" s="918">
        <v>16337612</v>
      </c>
      <c r="BW123" s="918"/>
      <c r="BX123" s="918"/>
      <c r="BY123" s="918"/>
      <c r="BZ123" s="918"/>
      <c r="CA123" s="918">
        <v>16405444</v>
      </c>
      <c r="CB123" s="918"/>
      <c r="CC123" s="918"/>
      <c r="CD123" s="918"/>
      <c r="CE123" s="918"/>
      <c r="CF123" s="828"/>
      <c r="CG123" s="829"/>
      <c r="CH123" s="829"/>
      <c r="CI123" s="829"/>
      <c r="CJ123" s="919"/>
      <c r="CK123" s="954"/>
      <c r="CL123" s="940"/>
      <c r="CM123" s="940"/>
      <c r="CN123" s="940"/>
      <c r="CO123" s="941"/>
      <c r="CP123" s="920" t="s">
        <v>465</v>
      </c>
      <c r="CQ123" s="921"/>
      <c r="CR123" s="921"/>
      <c r="CS123" s="921"/>
      <c r="CT123" s="921"/>
      <c r="CU123" s="921"/>
      <c r="CV123" s="921"/>
      <c r="CW123" s="921"/>
      <c r="CX123" s="921"/>
      <c r="CY123" s="921"/>
      <c r="CZ123" s="921"/>
      <c r="DA123" s="921"/>
      <c r="DB123" s="921"/>
      <c r="DC123" s="921"/>
      <c r="DD123" s="921"/>
      <c r="DE123" s="921"/>
      <c r="DF123" s="922"/>
      <c r="DG123" s="861" t="s">
        <v>429</v>
      </c>
      <c r="DH123" s="862"/>
      <c r="DI123" s="862"/>
      <c r="DJ123" s="862"/>
      <c r="DK123" s="863"/>
      <c r="DL123" s="864" t="s">
        <v>429</v>
      </c>
      <c r="DM123" s="862"/>
      <c r="DN123" s="862"/>
      <c r="DO123" s="862"/>
      <c r="DP123" s="863"/>
      <c r="DQ123" s="864" t="s">
        <v>429</v>
      </c>
      <c r="DR123" s="862"/>
      <c r="DS123" s="862"/>
      <c r="DT123" s="862"/>
      <c r="DU123" s="863"/>
      <c r="DV123" s="909" t="s">
        <v>429</v>
      </c>
      <c r="DW123" s="910"/>
      <c r="DX123" s="910"/>
      <c r="DY123" s="910"/>
      <c r="DZ123" s="911"/>
    </row>
    <row r="124" spans="1:130" s="247" customFormat="1" ht="26.25" customHeight="1" thickBot="1" x14ac:dyDescent="0.2">
      <c r="A124" s="902"/>
      <c r="B124" s="903"/>
      <c r="C124" s="906" t="s">
        <v>451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429</v>
      </c>
      <c r="AB124" s="862"/>
      <c r="AC124" s="862"/>
      <c r="AD124" s="862"/>
      <c r="AE124" s="863"/>
      <c r="AF124" s="864" t="s">
        <v>429</v>
      </c>
      <c r="AG124" s="862"/>
      <c r="AH124" s="862"/>
      <c r="AI124" s="862"/>
      <c r="AJ124" s="863"/>
      <c r="AK124" s="864" t="s">
        <v>429</v>
      </c>
      <c r="AL124" s="862"/>
      <c r="AM124" s="862"/>
      <c r="AN124" s="862"/>
      <c r="AO124" s="863"/>
      <c r="AP124" s="909" t="s">
        <v>429</v>
      </c>
      <c r="AQ124" s="910"/>
      <c r="AR124" s="910"/>
      <c r="AS124" s="910"/>
      <c r="AT124" s="911"/>
      <c r="AU124" s="912" t="s">
        <v>466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64.400000000000006</v>
      </c>
      <c r="BR124" s="916"/>
      <c r="BS124" s="916"/>
      <c r="BT124" s="916"/>
      <c r="BU124" s="916"/>
      <c r="BV124" s="916">
        <v>80.2</v>
      </c>
      <c r="BW124" s="916"/>
      <c r="BX124" s="916"/>
      <c r="BY124" s="916"/>
      <c r="BZ124" s="916"/>
      <c r="CA124" s="916">
        <v>79.5</v>
      </c>
      <c r="CB124" s="916"/>
      <c r="CC124" s="916"/>
      <c r="CD124" s="916"/>
      <c r="CE124" s="916"/>
      <c r="CF124" s="806"/>
      <c r="CG124" s="807"/>
      <c r="CH124" s="807"/>
      <c r="CI124" s="807"/>
      <c r="CJ124" s="947"/>
      <c r="CK124" s="955"/>
      <c r="CL124" s="955"/>
      <c r="CM124" s="955"/>
      <c r="CN124" s="955"/>
      <c r="CO124" s="956"/>
      <c r="CP124" s="920" t="s">
        <v>467</v>
      </c>
      <c r="CQ124" s="921"/>
      <c r="CR124" s="921"/>
      <c r="CS124" s="921"/>
      <c r="CT124" s="921"/>
      <c r="CU124" s="921"/>
      <c r="CV124" s="921"/>
      <c r="CW124" s="921"/>
      <c r="CX124" s="921"/>
      <c r="CY124" s="921"/>
      <c r="CZ124" s="921"/>
      <c r="DA124" s="921"/>
      <c r="DB124" s="921"/>
      <c r="DC124" s="921"/>
      <c r="DD124" s="921"/>
      <c r="DE124" s="921"/>
      <c r="DF124" s="922"/>
      <c r="DG124" s="844" t="s">
        <v>138</v>
      </c>
      <c r="DH124" s="845"/>
      <c r="DI124" s="845"/>
      <c r="DJ124" s="845"/>
      <c r="DK124" s="846"/>
      <c r="DL124" s="847" t="s">
        <v>138</v>
      </c>
      <c r="DM124" s="845"/>
      <c r="DN124" s="845"/>
      <c r="DO124" s="845"/>
      <c r="DP124" s="846"/>
      <c r="DQ124" s="847" t="s">
        <v>138</v>
      </c>
      <c r="DR124" s="845"/>
      <c r="DS124" s="845"/>
      <c r="DT124" s="845"/>
      <c r="DU124" s="846"/>
      <c r="DV124" s="933" t="s">
        <v>138</v>
      </c>
      <c r="DW124" s="934"/>
      <c r="DX124" s="934"/>
      <c r="DY124" s="934"/>
      <c r="DZ124" s="935"/>
    </row>
    <row r="125" spans="1:130" s="247" customFormat="1" ht="26.25" customHeight="1" x14ac:dyDescent="0.15">
      <c r="A125" s="902"/>
      <c r="B125" s="903"/>
      <c r="C125" s="906" t="s">
        <v>453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138</v>
      </c>
      <c r="AG125" s="862"/>
      <c r="AH125" s="862"/>
      <c r="AI125" s="862"/>
      <c r="AJ125" s="863"/>
      <c r="AK125" s="864" t="s">
        <v>138</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468</v>
      </c>
      <c r="CL125" s="937"/>
      <c r="CM125" s="937"/>
      <c r="CN125" s="937"/>
      <c r="CO125" s="938"/>
      <c r="CP125" s="945" t="s">
        <v>469</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429</v>
      </c>
      <c r="DR125" s="927"/>
      <c r="DS125" s="927"/>
      <c r="DT125" s="927"/>
      <c r="DU125" s="927"/>
      <c r="DV125" s="928" t="s">
        <v>429</v>
      </c>
      <c r="DW125" s="928"/>
      <c r="DX125" s="928"/>
      <c r="DY125" s="928"/>
      <c r="DZ125" s="929"/>
    </row>
    <row r="126" spans="1:130" s="247" customFormat="1" ht="26.25" customHeight="1" thickBot="1" x14ac:dyDescent="0.2">
      <c r="A126" s="902"/>
      <c r="B126" s="903"/>
      <c r="C126" s="906" t="s">
        <v>455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138</v>
      </c>
      <c r="AB126" s="862"/>
      <c r="AC126" s="862"/>
      <c r="AD126" s="862"/>
      <c r="AE126" s="863"/>
      <c r="AF126" s="864" t="s">
        <v>138</v>
      </c>
      <c r="AG126" s="862"/>
      <c r="AH126" s="862"/>
      <c r="AI126" s="862"/>
      <c r="AJ126" s="863"/>
      <c r="AK126" s="864" t="s">
        <v>138</v>
      </c>
      <c r="AL126" s="862"/>
      <c r="AM126" s="862"/>
      <c r="AN126" s="862"/>
      <c r="AO126" s="863"/>
      <c r="AP126" s="909" t="s">
        <v>138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470</v>
      </c>
      <c r="CQ126" s="832"/>
      <c r="CR126" s="832"/>
      <c r="CS126" s="832"/>
      <c r="CT126" s="832"/>
      <c r="CU126" s="832"/>
      <c r="CV126" s="832"/>
      <c r="CW126" s="832"/>
      <c r="CX126" s="832"/>
      <c r="CY126" s="832"/>
      <c r="CZ126" s="832"/>
      <c r="DA126" s="832"/>
      <c r="DB126" s="832"/>
      <c r="DC126" s="832"/>
      <c r="DD126" s="832"/>
      <c r="DE126" s="832"/>
      <c r="DF126" s="833"/>
      <c r="DG126" s="898" t="s">
        <v>138</v>
      </c>
      <c r="DH126" s="899"/>
      <c r="DI126" s="899"/>
      <c r="DJ126" s="899"/>
      <c r="DK126" s="899"/>
      <c r="DL126" s="899" t="s">
        <v>138</v>
      </c>
      <c r="DM126" s="899"/>
      <c r="DN126" s="899"/>
      <c r="DO126" s="899"/>
      <c r="DP126" s="899"/>
      <c r="DQ126" s="899" t="s">
        <v>429</v>
      </c>
      <c r="DR126" s="899"/>
      <c r="DS126" s="899"/>
      <c r="DT126" s="899"/>
      <c r="DU126" s="899"/>
      <c r="DV126" s="876" t="s">
        <v>138</v>
      </c>
      <c r="DW126" s="876"/>
      <c r="DX126" s="876"/>
      <c r="DY126" s="876"/>
      <c r="DZ126" s="877"/>
    </row>
    <row r="127" spans="1:130" s="247" customFormat="1" ht="26.25" customHeight="1" x14ac:dyDescent="0.15">
      <c r="A127" s="904"/>
      <c r="B127" s="905"/>
      <c r="C127" s="923" t="s">
        <v>471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1091</v>
      </c>
      <c r="AB127" s="862"/>
      <c r="AC127" s="862"/>
      <c r="AD127" s="862"/>
      <c r="AE127" s="863"/>
      <c r="AF127" s="864" t="s">
        <v>138</v>
      </c>
      <c r="AG127" s="862"/>
      <c r="AH127" s="862"/>
      <c r="AI127" s="862"/>
      <c r="AJ127" s="863"/>
      <c r="AK127" s="864" t="s">
        <v>138</v>
      </c>
      <c r="AL127" s="862"/>
      <c r="AM127" s="862"/>
      <c r="AN127" s="862"/>
      <c r="AO127" s="863"/>
      <c r="AP127" s="909" t="s">
        <v>429</v>
      </c>
      <c r="AQ127" s="910"/>
      <c r="AR127" s="910"/>
      <c r="AS127" s="910"/>
      <c r="AT127" s="911"/>
      <c r="AU127" s="283"/>
      <c r="AV127" s="283"/>
      <c r="AW127" s="283"/>
      <c r="AX127" s="926" t="s">
        <v>472</v>
      </c>
      <c r="AY127" s="894"/>
      <c r="AZ127" s="894"/>
      <c r="BA127" s="894"/>
      <c r="BB127" s="894"/>
      <c r="BC127" s="894"/>
      <c r="BD127" s="894"/>
      <c r="BE127" s="895"/>
      <c r="BF127" s="893" t="s">
        <v>473</v>
      </c>
      <c r="BG127" s="894"/>
      <c r="BH127" s="894"/>
      <c r="BI127" s="894"/>
      <c r="BJ127" s="894"/>
      <c r="BK127" s="894"/>
      <c r="BL127" s="895"/>
      <c r="BM127" s="893" t="s">
        <v>474</v>
      </c>
      <c r="BN127" s="894"/>
      <c r="BO127" s="894"/>
      <c r="BP127" s="894"/>
      <c r="BQ127" s="894"/>
      <c r="BR127" s="894"/>
      <c r="BS127" s="895"/>
      <c r="BT127" s="893" t="s">
        <v>475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476</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t="s">
        <v>138</v>
      </c>
      <c r="DR127" s="899"/>
      <c r="DS127" s="899"/>
      <c r="DT127" s="899"/>
      <c r="DU127" s="899"/>
      <c r="DV127" s="876" t="s">
        <v>138</v>
      </c>
      <c r="DW127" s="876"/>
      <c r="DX127" s="876"/>
      <c r="DY127" s="876"/>
      <c r="DZ127" s="877"/>
    </row>
    <row r="128" spans="1:130" s="247" customFormat="1" ht="26.25" customHeight="1" thickBot="1" x14ac:dyDescent="0.2">
      <c r="A128" s="878" t="s">
        <v>477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478</v>
      </c>
      <c r="X128" s="880"/>
      <c r="Y128" s="880"/>
      <c r="Z128" s="881"/>
      <c r="AA128" s="882">
        <v>88475</v>
      </c>
      <c r="AB128" s="883"/>
      <c r="AC128" s="883"/>
      <c r="AD128" s="883"/>
      <c r="AE128" s="884"/>
      <c r="AF128" s="885">
        <v>81477</v>
      </c>
      <c r="AG128" s="883"/>
      <c r="AH128" s="883"/>
      <c r="AI128" s="883"/>
      <c r="AJ128" s="884"/>
      <c r="AK128" s="885">
        <v>82412</v>
      </c>
      <c r="AL128" s="883"/>
      <c r="AM128" s="883"/>
      <c r="AN128" s="883"/>
      <c r="AO128" s="884"/>
      <c r="AP128" s="886"/>
      <c r="AQ128" s="887"/>
      <c r="AR128" s="887"/>
      <c r="AS128" s="887"/>
      <c r="AT128" s="888"/>
      <c r="AU128" s="283"/>
      <c r="AV128" s="283"/>
      <c r="AW128" s="283"/>
      <c r="AX128" s="889" t="s">
        <v>479</v>
      </c>
      <c r="AY128" s="890"/>
      <c r="AZ128" s="890"/>
      <c r="BA128" s="890"/>
      <c r="BB128" s="890"/>
      <c r="BC128" s="890"/>
      <c r="BD128" s="890"/>
      <c r="BE128" s="891"/>
      <c r="BF128" s="868" t="s">
        <v>138</v>
      </c>
      <c r="BG128" s="869"/>
      <c r="BH128" s="869"/>
      <c r="BI128" s="869"/>
      <c r="BJ128" s="869"/>
      <c r="BK128" s="869"/>
      <c r="BL128" s="892"/>
      <c r="BM128" s="868">
        <v>14.33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480</v>
      </c>
      <c r="CQ128" s="810"/>
      <c r="CR128" s="810"/>
      <c r="CS128" s="810"/>
      <c r="CT128" s="810"/>
      <c r="CU128" s="810"/>
      <c r="CV128" s="810"/>
      <c r="CW128" s="810"/>
      <c r="CX128" s="810"/>
      <c r="CY128" s="810"/>
      <c r="CZ128" s="810"/>
      <c r="DA128" s="810"/>
      <c r="DB128" s="810"/>
      <c r="DC128" s="810"/>
      <c r="DD128" s="810"/>
      <c r="DE128" s="810"/>
      <c r="DF128" s="811"/>
      <c r="DG128" s="872" t="s">
        <v>138</v>
      </c>
      <c r="DH128" s="873"/>
      <c r="DI128" s="873"/>
      <c r="DJ128" s="873"/>
      <c r="DK128" s="873"/>
      <c r="DL128" s="873" t="s">
        <v>138</v>
      </c>
      <c r="DM128" s="873"/>
      <c r="DN128" s="873"/>
      <c r="DO128" s="873"/>
      <c r="DP128" s="873"/>
      <c r="DQ128" s="873" t="s">
        <v>138</v>
      </c>
      <c r="DR128" s="873"/>
      <c r="DS128" s="873"/>
      <c r="DT128" s="873"/>
      <c r="DU128" s="873"/>
      <c r="DV128" s="874" t="s">
        <v>138</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481</v>
      </c>
      <c r="X129" s="859"/>
      <c r="Y129" s="859"/>
      <c r="Z129" s="860"/>
      <c r="AA129" s="861">
        <v>6422773</v>
      </c>
      <c r="AB129" s="862"/>
      <c r="AC129" s="862"/>
      <c r="AD129" s="862"/>
      <c r="AE129" s="863"/>
      <c r="AF129" s="864">
        <v>6283629</v>
      </c>
      <c r="AG129" s="862"/>
      <c r="AH129" s="862"/>
      <c r="AI129" s="862"/>
      <c r="AJ129" s="863"/>
      <c r="AK129" s="864">
        <v>6249527</v>
      </c>
      <c r="AL129" s="862"/>
      <c r="AM129" s="862"/>
      <c r="AN129" s="862"/>
      <c r="AO129" s="863"/>
      <c r="AP129" s="865"/>
      <c r="AQ129" s="866"/>
      <c r="AR129" s="866"/>
      <c r="AS129" s="866"/>
      <c r="AT129" s="867"/>
      <c r="AU129" s="285"/>
      <c r="AV129" s="285"/>
      <c r="AW129" s="285"/>
      <c r="AX129" s="831" t="s">
        <v>482</v>
      </c>
      <c r="AY129" s="832"/>
      <c r="AZ129" s="832"/>
      <c r="BA129" s="832"/>
      <c r="BB129" s="832"/>
      <c r="BC129" s="832"/>
      <c r="BD129" s="832"/>
      <c r="BE129" s="833"/>
      <c r="BF129" s="851" t="s">
        <v>138</v>
      </c>
      <c r="BG129" s="852"/>
      <c r="BH129" s="852"/>
      <c r="BI129" s="852"/>
      <c r="BJ129" s="852"/>
      <c r="BK129" s="852"/>
      <c r="BL129" s="853"/>
      <c r="BM129" s="851">
        <v>19.329999999999998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484</v>
      </c>
      <c r="X130" s="859"/>
      <c r="Y130" s="859"/>
      <c r="Z130" s="860"/>
      <c r="AA130" s="861">
        <v>1105535</v>
      </c>
      <c r="AB130" s="862"/>
      <c r="AC130" s="862"/>
      <c r="AD130" s="862"/>
      <c r="AE130" s="863"/>
      <c r="AF130" s="864">
        <v>1041737</v>
      </c>
      <c r="AG130" s="862"/>
      <c r="AH130" s="862"/>
      <c r="AI130" s="862"/>
      <c r="AJ130" s="863"/>
      <c r="AK130" s="864">
        <v>1019144</v>
      </c>
      <c r="AL130" s="862"/>
      <c r="AM130" s="862"/>
      <c r="AN130" s="862"/>
      <c r="AO130" s="863"/>
      <c r="AP130" s="865"/>
      <c r="AQ130" s="866"/>
      <c r="AR130" s="866"/>
      <c r="AS130" s="866"/>
      <c r="AT130" s="867"/>
      <c r="AU130" s="285"/>
      <c r="AV130" s="285"/>
      <c r="AW130" s="285"/>
      <c r="AX130" s="831" t="s">
        <v>485</v>
      </c>
      <c r="AY130" s="832"/>
      <c r="AZ130" s="832"/>
      <c r="BA130" s="832"/>
      <c r="BB130" s="832"/>
      <c r="BC130" s="832"/>
      <c r="BD130" s="832"/>
      <c r="BE130" s="833"/>
      <c r="BF130" s="834">
        <v>6.6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486</v>
      </c>
      <c r="X131" s="842"/>
      <c r="Y131" s="842"/>
      <c r="Z131" s="843"/>
      <c r="AA131" s="844">
        <v>5317238</v>
      </c>
      <c r="AB131" s="845"/>
      <c r="AC131" s="845"/>
      <c r="AD131" s="845"/>
      <c r="AE131" s="846"/>
      <c r="AF131" s="847">
        <v>5241892</v>
      </c>
      <c r="AG131" s="845"/>
      <c r="AH131" s="845"/>
      <c r="AI131" s="845"/>
      <c r="AJ131" s="846"/>
      <c r="AK131" s="847">
        <v>5230383</v>
      </c>
      <c r="AL131" s="845"/>
      <c r="AM131" s="845"/>
      <c r="AN131" s="845"/>
      <c r="AO131" s="846"/>
      <c r="AP131" s="848"/>
      <c r="AQ131" s="849"/>
      <c r="AR131" s="849"/>
      <c r="AS131" s="849"/>
      <c r="AT131" s="850"/>
      <c r="AU131" s="285"/>
      <c r="AV131" s="285"/>
      <c r="AW131" s="285"/>
      <c r="AX131" s="809" t="s">
        <v>487</v>
      </c>
      <c r="AY131" s="810"/>
      <c r="AZ131" s="810"/>
      <c r="BA131" s="810"/>
      <c r="BB131" s="810"/>
      <c r="BC131" s="810"/>
      <c r="BD131" s="810"/>
      <c r="BE131" s="811"/>
      <c r="BF131" s="812">
        <v>79.5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489</v>
      </c>
      <c r="W132" s="822"/>
      <c r="X132" s="822"/>
      <c r="Y132" s="822"/>
      <c r="Z132" s="823"/>
      <c r="AA132" s="824">
        <v>6.7219861139999999</v>
      </c>
      <c r="AB132" s="825"/>
      <c r="AC132" s="825"/>
      <c r="AD132" s="825"/>
      <c r="AE132" s="826"/>
      <c r="AF132" s="827">
        <v>6.9629820679999996</v>
      </c>
      <c r="AG132" s="825"/>
      <c r="AH132" s="825"/>
      <c r="AI132" s="825"/>
      <c r="AJ132" s="826"/>
      <c r="AK132" s="827">
        <v>6.3553089710000004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490</v>
      </c>
      <c r="W133" s="801"/>
      <c r="X133" s="801"/>
      <c r="Y133" s="801"/>
      <c r="Z133" s="802"/>
      <c r="AA133" s="803">
        <v>8.8000000000000007</v>
      </c>
      <c r="AB133" s="804"/>
      <c r="AC133" s="804"/>
      <c r="AD133" s="804"/>
      <c r="AE133" s="805"/>
      <c r="AF133" s="803">
        <v>7.1</v>
      </c>
      <c r="AG133" s="804"/>
      <c r="AH133" s="804"/>
      <c r="AI133" s="804"/>
      <c r="AJ133" s="805"/>
      <c r="AK133" s="803">
        <v>6.6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zUqIkeUkZfb6gm0xPcPS1Cexia2jFrtTpeO2iqa2S3OsJAX2vdnW+dQ0QiPJEUtp3fnCO2Joq1o8g5AmFK4Mw==" saltValue="mabB2N9o9JMMNkJO4edV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3xgQYcLMD+Iw7A9Vvu4rZYUXAHFCQvg3wG34g/HdOirO4hLe7TAXdwrEO+BT0GKgmDObRIPL9y7DQl2efxkeg==" saltValue="QQyMTkrx7YkhcZ6uMqtu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SpyYqc2kbyyVW6YmfnrEYkynFWF5BtQ6khCKxuRzbqHWUuwg60XzDZ2VlJMd3BIWNlQb8t3mxZb/zJAZq+r7A==" saltValue="V/cdNBubKkclfzCV5xMy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499</v>
      </c>
      <c r="AL9" s="1231"/>
      <c r="AM9" s="1231"/>
      <c r="AN9" s="1232"/>
      <c r="AO9" s="313">
        <v>1966486</v>
      </c>
      <c r="AP9" s="313">
        <v>124572</v>
      </c>
      <c r="AQ9" s="314">
        <v>86913</v>
      </c>
      <c r="AR9" s="315">
        <v>43.3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500</v>
      </c>
      <c r="AL10" s="1231"/>
      <c r="AM10" s="1231"/>
      <c r="AN10" s="1232"/>
      <c r="AO10" s="316">
        <v>116428</v>
      </c>
      <c r="AP10" s="316">
        <v>7375</v>
      </c>
      <c r="AQ10" s="317">
        <v>6233</v>
      </c>
      <c r="AR10" s="318">
        <v>18.3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501</v>
      </c>
      <c r="AL11" s="1231"/>
      <c r="AM11" s="1231"/>
      <c r="AN11" s="1232"/>
      <c r="AO11" s="316">
        <v>47673</v>
      </c>
      <c r="AP11" s="316">
        <v>3020</v>
      </c>
      <c r="AQ11" s="317">
        <v>8689</v>
      </c>
      <c r="AR11" s="318">
        <v>-65.2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502</v>
      </c>
      <c r="AL12" s="1231"/>
      <c r="AM12" s="1231"/>
      <c r="AN12" s="1232"/>
      <c r="AO12" s="316">
        <v>40045</v>
      </c>
      <c r="AP12" s="316">
        <v>2537</v>
      </c>
      <c r="AQ12" s="317">
        <v>1166</v>
      </c>
      <c r="AR12" s="318">
        <v>117.6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503</v>
      </c>
      <c r="AL13" s="1231"/>
      <c r="AM13" s="1231"/>
      <c r="AN13" s="1232"/>
      <c r="AO13" s="316" t="s">
        <v>504</v>
      </c>
      <c r="AP13" s="316" t="s">
        <v>504</v>
      </c>
      <c r="AQ13" s="317">
        <v>2</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505</v>
      </c>
      <c r="AL14" s="1231"/>
      <c r="AM14" s="1231"/>
      <c r="AN14" s="1232"/>
      <c r="AO14" s="316">
        <v>68421</v>
      </c>
      <c r="AP14" s="316">
        <v>4334</v>
      </c>
      <c r="AQ14" s="317">
        <v>4180</v>
      </c>
      <c r="AR14" s="318">
        <v>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506</v>
      </c>
      <c r="AL15" s="1231"/>
      <c r="AM15" s="1231"/>
      <c r="AN15" s="1232"/>
      <c r="AO15" s="316">
        <v>8189</v>
      </c>
      <c r="AP15" s="316">
        <v>519</v>
      </c>
      <c r="AQ15" s="317">
        <v>2009</v>
      </c>
      <c r="AR15" s="318">
        <v>-74.2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507</v>
      </c>
      <c r="AL16" s="1234"/>
      <c r="AM16" s="1234"/>
      <c r="AN16" s="1235"/>
      <c r="AO16" s="316">
        <v>-193941</v>
      </c>
      <c r="AP16" s="316">
        <v>-12286</v>
      </c>
      <c r="AQ16" s="317">
        <v>-7805</v>
      </c>
      <c r="AR16" s="318">
        <v>57.4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2053301</v>
      </c>
      <c r="AP17" s="316">
        <v>130071</v>
      </c>
      <c r="AQ17" s="317">
        <v>101387</v>
      </c>
      <c r="AR17" s="318">
        <v>28.3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512</v>
      </c>
      <c r="AL21" s="1228"/>
      <c r="AM21" s="1228"/>
      <c r="AN21" s="1229"/>
      <c r="AO21" s="328">
        <v>14.32</v>
      </c>
      <c r="AP21" s="329">
        <v>9.84</v>
      </c>
      <c r="AQ21" s="330">
        <v>4.4800000000000004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513</v>
      </c>
      <c r="AL22" s="1228"/>
      <c r="AM22" s="1228"/>
      <c r="AN22" s="1229"/>
      <c r="AO22" s="333">
        <v>97.3</v>
      </c>
      <c r="AP22" s="334">
        <v>97.3</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517</v>
      </c>
      <c r="AL32" s="1219"/>
      <c r="AM32" s="1219"/>
      <c r="AN32" s="1220"/>
      <c r="AO32" s="343">
        <v>1096303</v>
      </c>
      <c r="AP32" s="343">
        <v>69448</v>
      </c>
      <c r="AQ32" s="344">
        <v>64413</v>
      </c>
      <c r="AR32" s="345">
        <v>7.8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518</v>
      </c>
      <c r="AL33" s="1219"/>
      <c r="AM33" s="1219"/>
      <c r="AN33" s="1220"/>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519</v>
      </c>
      <c r="AL34" s="1219"/>
      <c r="AM34" s="1219"/>
      <c r="AN34" s="1220"/>
      <c r="AO34" s="343" t="s">
        <v>504</v>
      </c>
      <c r="AP34" s="343" t="s">
        <v>504</v>
      </c>
      <c r="AQ34" s="344">
        <v>12</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520</v>
      </c>
      <c r="AL35" s="1219"/>
      <c r="AM35" s="1219"/>
      <c r="AN35" s="1220"/>
      <c r="AO35" s="343">
        <v>112897</v>
      </c>
      <c r="AP35" s="343">
        <v>7152</v>
      </c>
      <c r="AQ35" s="344">
        <v>17720</v>
      </c>
      <c r="AR35" s="345">
        <v>-59.6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521</v>
      </c>
      <c r="AL36" s="1219"/>
      <c r="AM36" s="1219"/>
      <c r="AN36" s="1220"/>
      <c r="AO36" s="343">
        <v>224763</v>
      </c>
      <c r="AP36" s="343">
        <v>14238</v>
      </c>
      <c r="AQ36" s="344">
        <v>3472</v>
      </c>
      <c r="AR36" s="345">
        <v>310.10000000000002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522</v>
      </c>
      <c r="AL37" s="1219"/>
      <c r="AM37" s="1219"/>
      <c r="AN37" s="1220"/>
      <c r="AO37" s="343" t="s">
        <v>504</v>
      </c>
      <c r="AP37" s="343" t="s">
        <v>504</v>
      </c>
      <c r="AQ37" s="344">
        <v>556</v>
      </c>
      <c r="AR37" s="345" t="s">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523</v>
      </c>
      <c r="AL38" s="1222"/>
      <c r="AM38" s="1222"/>
      <c r="AN38" s="1223"/>
      <c r="AO38" s="346" t="s">
        <v>504</v>
      </c>
      <c r="AP38" s="346" t="s">
        <v>504</v>
      </c>
      <c r="AQ38" s="347">
        <v>1</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524</v>
      </c>
      <c r="AL39" s="1222"/>
      <c r="AM39" s="1222"/>
      <c r="AN39" s="1223"/>
      <c r="AO39" s="343">
        <v>-82412</v>
      </c>
      <c r="AP39" s="343">
        <v>-5221</v>
      </c>
      <c r="AQ39" s="344">
        <v>-3031</v>
      </c>
      <c r="AR39" s="345">
        <v>72.3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525</v>
      </c>
      <c r="AL40" s="1219"/>
      <c r="AM40" s="1219"/>
      <c r="AN40" s="1220"/>
      <c r="AO40" s="343">
        <v>-1019144</v>
      </c>
      <c r="AP40" s="343">
        <v>-64560</v>
      </c>
      <c r="AQ40" s="344">
        <v>-60754</v>
      </c>
      <c r="AR40" s="345">
        <v>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332407</v>
      </c>
      <c r="AP41" s="343">
        <v>21057</v>
      </c>
      <c r="AQ41" s="344">
        <v>22390</v>
      </c>
      <c r="AR41" s="345">
        <v>-6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494</v>
      </c>
      <c r="AN49" s="1213" t="s">
        <v>529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1816730</v>
      </c>
      <c r="AN51" s="365">
        <v>104218</v>
      </c>
      <c r="AO51" s="366">
        <v>121.6</v>
      </c>
      <c r="AP51" s="367">
        <v>87974</v>
      </c>
      <c r="AQ51" s="368">
        <v>5.2</v>
      </c>
      <c r="AR51" s="369">
        <v>116.4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1207136</v>
      </c>
      <c r="AN52" s="373">
        <v>69248</v>
      </c>
      <c r="AO52" s="374">
        <v>169.1</v>
      </c>
      <c r="AP52" s="375">
        <v>48183</v>
      </c>
      <c r="AQ52" s="376">
        <v>-1.2</v>
      </c>
      <c r="AR52" s="377">
        <v>170.3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1114313</v>
      </c>
      <c r="AN53" s="365">
        <v>65513</v>
      </c>
      <c r="AO53" s="366">
        <v>-37.1</v>
      </c>
      <c r="AP53" s="367">
        <v>78864</v>
      </c>
      <c r="AQ53" s="368">
        <v>-10.4</v>
      </c>
      <c r="AR53" s="369">
        <v>-26.7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761010</v>
      </c>
      <c r="AN54" s="373">
        <v>44742</v>
      </c>
      <c r="AO54" s="374">
        <v>-35.4</v>
      </c>
      <c r="AP54" s="375">
        <v>46136</v>
      </c>
      <c r="AQ54" s="376">
        <v>-4.2</v>
      </c>
      <c r="AR54" s="377">
        <v>-31.2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2681339</v>
      </c>
      <c r="AN55" s="365">
        <v>161634</v>
      </c>
      <c r="AO55" s="366">
        <v>146.69999999999999</v>
      </c>
      <c r="AP55" s="367">
        <v>85042</v>
      </c>
      <c r="AQ55" s="368">
        <v>7.8</v>
      </c>
      <c r="AR55" s="369">
        <v>138.9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1793812</v>
      </c>
      <c r="AN56" s="373">
        <v>108133</v>
      </c>
      <c r="AO56" s="374">
        <v>141.69999999999999</v>
      </c>
      <c r="AP56" s="375">
        <v>50806</v>
      </c>
      <c r="AQ56" s="376">
        <v>10.1</v>
      </c>
      <c r="AR56" s="377">
        <v>131.6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2616367</v>
      </c>
      <c r="AN57" s="365">
        <v>161484</v>
      </c>
      <c r="AO57" s="366">
        <v>-0.1</v>
      </c>
      <c r="AP57" s="367">
        <v>83774</v>
      </c>
      <c r="AQ57" s="368">
        <v>-1.5</v>
      </c>
      <c r="AR57" s="369">
        <v>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2293678</v>
      </c>
      <c r="AN58" s="373">
        <v>141568</v>
      </c>
      <c r="AO58" s="374">
        <v>30.9</v>
      </c>
      <c r="AP58" s="375">
        <v>52179</v>
      </c>
      <c r="AQ58" s="376">
        <v>2.7</v>
      </c>
      <c r="AR58" s="377">
        <v>28.2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1791804</v>
      </c>
      <c r="AN59" s="365">
        <v>113506</v>
      </c>
      <c r="AO59" s="366">
        <v>-29.7</v>
      </c>
      <c r="AP59" s="367">
        <v>132981</v>
      </c>
      <c r="AQ59" s="368">
        <v>58.7</v>
      </c>
      <c r="AR59" s="369">
        <v>-88.4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689552</v>
      </c>
      <c r="AN60" s="373">
        <v>43681</v>
      </c>
      <c r="AO60" s="374">
        <v>-69.099999999999994</v>
      </c>
      <c r="AP60" s="375">
        <v>56973</v>
      </c>
      <c r="AQ60" s="376">
        <v>9.1999999999999993</v>
      </c>
      <c r="AR60" s="377">
        <v>-78.3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2004111</v>
      </c>
      <c r="AN61" s="380">
        <v>121271</v>
      </c>
      <c r="AO61" s="381">
        <v>40.299999999999997</v>
      </c>
      <c r="AP61" s="382">
        <v>93727</v>
      </c>
      <c r="AQ61" s="383">
        <v>12</v>
      </c>
      <c r="AR61" s="369">
        <v>28.3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1349038</v>
      </c>
      <c r="AN62" s="373">
        <v>81474</v>
      </c>
      <c r="AO62" s="374">
        <v>47.4</v>
      </c>
      <c r="AP62" s="375">
        <v>50855</v>
      </c>
      <c r="AQ62" s="376">
        <v>3.3</v>
      </c>
      <c r="AR62" s="377">
        <v>44.1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bgLJurGt1BzBAMhkXB9527PDt2QjkjHeeDfkVhLiu9945zoQ6NE819WcIWvTxHEH9VJCamimSz7UipcBcekXw==" saltValue="JKKIngh53IhbRLgANQ8I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9Qhgmj2fG1aMQIqP/16XHbDGal5BARt5R9pms5q6Kb8RMdaxxar6/Z4W3is5Z7AWfhrJO2X5SSzwSTFF+PSCUA==" saltValue="2/ws9go1KSEj2TTdtyLC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9klyBSTkFeVAJZrKMTL8s0REd5pXQWR9wZ6b3ooGZIrhDNNqlOdI/gUqKPM9wWrYRT5OpuzMMyRhYzgFXt0Bvw==" saltValue="u1hoMEGv/q6tegQgombP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6" t="s">
        <v>3</v>
      </c>
      <c r="D47" s="1236"/>
      <c r="E47" s="1237"/>
      <c r="F47" s="11">
        <v>12.81</v>
      </c>
      <c r="G47" s="12">
        <v>15.22</v>
      </c>
      <c r="H47" s="12">
        <v>15.58</v>
      </c>
      <c r="I47" s="12">
        <v>12.96</v>
      </c>
      <c r="J47" s="13">
        <v>13.94</v>
      </c>
    </row>
    <row r="48" spans="2:10" ht="57.75" customHeight="1" x14ac:dyDescent="0.15">
      <c r="B48" s="14"/>
      <c r="C48" s="1238" t="s">
        <v>4</v>
      </c>
      <c r="D48" s="1238"/>
      <c r="E48" s="1239"/>
      <c r="F48" s="15">
        <v>10.61</v>
      </c>
      <c r="G48" s="16">
        <v>11.2</v>
      </c>
      <c r="H48" s="16">
        <v>10.67</v>
      </c>
      <c r="I48" s="16">
        <v>11.99</v>
      </c>
      <c r="J48" s="17">
        <v>11.92</v>
      </c>
    </row>
    <row r="49" spans="2:10" ht="57.75" customHeight="1" thickBot="1" x14ac:dyDescent="0.2">
      <c r="B49" s="18"/>
      <c r="C49" s="1240" t="s">
        <v>5</v>
      </c>
      <c r="D49" s="1240"/>
      <c r="E49" s="1241"/>
      <c r="F49" s="19">
        <v>2.7</v>
      </c>
      <c r="G49" s="20">
        <v>2.48</v>
      </c>
      <c r="H49" s="20" t="s">
        <v>550</v>
      </c>
      <c r="I49" s="20" t="s">
        <v>551</v>
      </c>
      <c r="J49" s="21">
        <v>0.78</v>
      </c>
    </row>
    <row r="50" spans="2:10" ht="13.5" customHeight="1" x14ac:dyDescent="0.15"/>
  </sheetData>
  <sheetProtection algorithmName="SHA-512" hashValue="lj98twcUKzQHzphko9L72rzPm5N+WLv4gjxvPvu/FYWOp9ZORj+8/XtzPElNyDIs/9EPAQmxSTf49Ks+uHktNA==" saltValue="sOhlz3boEsd/TQywsjXg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2021-10-05T23:49:55Z</cp:lastPrinted>
  <dcterms:created xsi:type="dcterms:W3CDTF">2021-02-05T01:12:51Z</dcterms:created>
  <dcterms:modified xsi:type="dcterms:W3CDTF">2021-10-05T23:50:04Z</dcterms:modified>
  <cp:category/>
</cp:coreProperties>
</file>