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FS01_総務課\02_財政係\02_財政各種調査\1 財政状況資料集\R1決算\2回目\1 報告　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<sst xmlns="http://schemas.openxmlformats.org/spreadsheetml/2006/main" count="1097" uniqueCount="618">
  <si>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</si>
  <si>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</si>
  <si>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</si>
  <si>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</si>
  <si>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</si>
  <si>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</si>
  <si>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</si>
  <si>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</si>
  <si>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</si>
  <si>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</si>
  <si>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</si>
  <si>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</si>
  <si>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</si>
  <si>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</si>
  <si>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</si>
  <si>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</si>
  <si>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</si>
  <si>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</si>
  <si>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</si>
  <si>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</si>
  <si>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</si>
  <si>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</si>
  <si>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</si>
  <si>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</si>
  <si>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</si>
  <si>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</si>
  <si>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</si>
  <si>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</si>
  <si>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</si>
  <si>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</si>
  <si>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</si>
  <si>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</si>
  <si>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</si>
  <si>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</si>
  <si>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</si>
  <si>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</si>
  <si>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</si>
  <si>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</si>
  <si>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</si>
  <si>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</si>
  <si>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</si>
  <si>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</si>
  <si>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</si>
  <si>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</si>
  <si>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</si>
  <si>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</si>
  <si>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</si>
  <si>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</si>
  <si>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</si>
  <si>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</si>
  <si>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</si>
  <si>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</si>
  <si>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</si>
  <si>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</si>
  <si>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</si>
  <si>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</si>
  <si>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</si>
  <si>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</si>
  <si>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</si>
  <si>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</si>
  <si>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</si>
  <si>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</si>
  <si>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</si>
  <si>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</si>
  <si>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</si>
  <si>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</si>
  <si>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</si>
  <si>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</si>
  <si>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</si>
  <si>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</si>
  <si>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</si>
  <si>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</si>
  <si>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</si>
  <si>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</si>
  <si>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</si>
  <si>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</si>
  <si>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</si>
  <si>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</si>
  <si>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</si>
  <si>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</si>
  <si>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</si>
  <si>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</si>
  <si>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</si>
  <si>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</si>
  <si>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</si>
  <si>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</si>
  <si>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</si>
  <si>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</si>
  <si>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</si>
  <si>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</si>
  <si>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</si>
  <si>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</si>
  <si>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</si>
  <si>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</si>
  <si>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</si>
  <si>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</si>
  <si>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</si>
  <si>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舟形町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</si>
  <si>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</si>
  <si>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</si>
  <si>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</si>
  <si>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</si>
  <si>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</si>
  <si>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</si>
  <si>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</si>
  <si>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</si>
  <si>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</si>
  <si>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</si>
  <si>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</si>
  <si>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</si>
  <si>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</si>
  <si>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</si>
  <si>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</si>
  <si>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</si>
  <si>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</si>
  <si>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</si>
  <si>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</si>
  <si>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</si>
  <si>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</si>
  <si>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</si>
  <si>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</si>
  <si>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</si>
  <si>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</si>
  <si>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</si>
  <si>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</si>
  <si>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</si>
  <si>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</si>
  <si>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</si>
  <si>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</si>
  <si>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</si>
  <si>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</si>
  <si>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</si>
  <si>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</si>
  <si>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</si>
  <si>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</si>
  <si>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</si>
  <si>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</si>
  <si>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</si>
  <si>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</si>
  <si>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</si>
  <si>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</si>
  <si>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</si>
  <si>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</si>
  <si>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</si>
  <si>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</si>
  <si>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</si>
  <si>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</si>
  <si>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</si>
  <si>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</si>
  <si>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</si>
  <si>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</si>
  <si>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</si>
  <si>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</si>
  <si>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</si>
  <si>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</si>
  <si>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</si>
  <si>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</si>
  <si>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</si>
  <si>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</si>
  <si>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</si>
  <si>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</si>
  <si>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</si>
  <si>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</si>
  <si>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</si>
  <si>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</si>
  <si>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</si>
  <si>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</si>
  <si>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</si>
  <si>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</si>
  <si>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</si>
  <si>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</si>
  <si>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</si>
  <si>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</si>
  <si>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</si>
  <si>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</si>
  <si>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</si>
  <si>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</si>
  <si>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</si>
  <si>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</si>
  <si>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</si>
  <si>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</si>
  <si>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</si>
  <si>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</si>
  <si>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</si>
  <si>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</si>
  <si>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</si>
  <si>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</si>
  <si>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</si>
  <si>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</si>
  <si>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</si>
  <si>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</si>
  <si>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</si>
  <si>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</si>
  <si>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</si>
  <si>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</si>
  <si>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</si>
  <si>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</si>
  <si>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</si>
  <si>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</si>
  <si>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</si>
  <si>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</si>
  <si>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</si>
  <si>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</si>
  <si>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</si>
  <si>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</si>
  <si>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</si>
  <si>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</si>
  <si>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</si>
  <si>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</si>
  <si>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</si>
  <si>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</si>
  <si>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</si>
  <si>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</si>
  <si>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</si>
  <si>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</si>
  <si>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山形県舟形町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</si>
  <si>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</si>
  <si>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</si>
  <si>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</si>
  <si>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</si>
  <si>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</si>
  <si>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</si>
  <si>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</si>
  <si>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</si>
  <si>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</si>
  <si>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</si>
  <si>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</si>
  <si>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</si>
  <si>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</si>
  <si>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</si>
  <si>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</si>
  <si>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</si>
  <si>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</si>
  <si>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</si>
  <si>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</si>
  <si>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</si>
  <si>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</si>
  <si>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</si>
  <si>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</si>
  <si>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</si>
  <si>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</si>
  <si>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</si>
  <si>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</si>
  <si>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</si>
  <si>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</si>
  <si>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</si>
  <si>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</si>
  <si>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</si>
  <si>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</si>
  <si>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</si>
  <si>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</si>
  <si>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</si>
  <si>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</si>
  <si>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</si>
  <si>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</si>
  <si>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</si>
  <si>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</si>
  <si>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</si>
  <si>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</si>
  <si>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</si>
  <si>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</si>
  <si>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</si>
  <si>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</si>
  <si>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</si>
  <si>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</si>
  <si>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</si>
  <si>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</si>
  <si>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</si>
  <si>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</si>
  <si>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</si>
  <si>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</si>
  <si>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</si>
  <si>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</si>
  <si>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</si>
  <si>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</si>
  <si>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</si>
  <si>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</si>
  <si>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</si>
  <si>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</si>
  <si>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</si>
  <si>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</si>
  <si>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</si>
  <si>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</si>
  <si>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</si>
  <si>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</si>
  <si>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</si>
  <si>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</si>
  <si>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</si>
  <si>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</si>
  <si>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</si>
  <si>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</si>
  <si>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</si>
  <si>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</si>
  <si>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</si>
  <si>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</si>
  <si>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</si>
  <si>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</si>
  <si>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</si>
  <si>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</si>
  <si>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</si>
  <si>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</si>
  <si>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</si>
  <si>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</si>
  <si>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</si>
  <si>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</si>
  <si>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</si>
  <si>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</si>
  <si>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</si>
  <si>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</si>
  <si>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</si>
  <si>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</si>
  <si>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</si>
  <si>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</si>
  <si>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</si>
  <si>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</si>
  <si>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</si>
  <si>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</si>
  <si>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</si>
  <si>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</si>
  <si>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</si>
  <si>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</si>
  <si>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</si>
  <si>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</si>
  <si>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</si>
  <si>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</si>
  <si>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</si>
  <si>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</si>
  <si>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</si>
  <si>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</si>
  <si>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</si>
  <si>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</si>
  <si>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</si>
  <si>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</si>
  <si>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</si>
  <si>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</si>
  <si>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</si>
  <si>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</si>
  <si>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</si>
  <si>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</si>
  <si>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</si>
  <si>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</si>
  <si>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</si>
  <si>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</si>
  <si>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</si>
  <si>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</si>
  <si>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</si>
  <si>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</si>
  <si>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</si>
  <si>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</si>
  <si>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</si>
  <si>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</si>
  <si>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</si>
  <si>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</si>
  <si>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</si>
  <si>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</si>
  <si>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</si>
  <si>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</si>
  <si>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</si>
  <si>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</si>
  <si>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</si>
  <si>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</si>
  <si>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</si>
  <si>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</si>
  <si>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</si>
  <si>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</si>
  <si>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</si>
  <si>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</si>
  <si>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</si>
  <si>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</si>
  <si>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</si>
  <si>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山形県舟形町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</si>
  <si>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</si>
  <si>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</si>
  <si>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</si>
  <si>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</si>
  <si>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</si>
  <si>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</si>
  <si>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</si>
  <si>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</si>
  <si>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</si>
  <si>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</si>
  <si>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</si>
  <si>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</si>
  <si>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</si>
  <si>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</si>
  <si>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</si>
  <si>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</si>
  <si>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</si>
  <si>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</si>
  <si>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</si>
  <si>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</si>
  <si>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</si>
  <si>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</si>
  <si>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</si>
  <si>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</si>
  <si>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</si>
  <si>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</si>
  <si>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</si>
  <si>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</si>
  <si>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</si>
  <si>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</si>
  <si>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</si>
  <si>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</si>
  <si>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</si>
  <si>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</si>
  <si>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</si>
  <si>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</si>
  <si>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</si>
  <si>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</si>
  <si>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</si>
  <si>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</si>
  <si>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</si>
  <si>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</si>
  <si>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</si>
  <si>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</si>
  <si>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</si>
  <si>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</si>
  <si>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</si>
  <si>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</si>
  <si>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</si>
  <si>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</si>
  <si>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</si>
  <si>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</si>
  <si>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</si>
  <si>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</si>
  <si>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</si>
  <si>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</si>
  <si>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</si>
  <si>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</si>
  <si>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</si>
  <si>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</si>
  <si>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</si>
  <si>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</si>
  <si>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</si>
  <si>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</si>
  <si>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</si>
  <si>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</si>
  <si>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</si>
  <si>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</si>
  <si>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</si>
  <si>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</si>
  <si>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</si>
  <si>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</si>
  <si>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</si>
  <si>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</si>
  <si>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</si>
  <si>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</si>
  <si>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</si>
  <si>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</si>
  <si>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</si>
  <si>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</si>
  <si>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</si>
  <si>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</si>
  <si>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</si>
  <si>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</si>
  <si>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</si>
  <si>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</si>
  <si>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</si>
  <si>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</si>
  <si>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</si>
  <si>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</si>
  <si>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</si>
  <si>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</si>
  <si>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</si>
  <si>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</si>
  <si>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</si>
  <si>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</si>
  <si>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</si>
  <si>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</si>
  <si>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</si>
  <si>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</si>
  <si>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</si>
  <si>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</si>
  <si>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</si>
  <si>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</si>
  <si>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</si>
  <si>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</si>
  <si>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</si>
  <si>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</si>
  <si>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</si>
  <si>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</si>
  <si>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</si>
  <si>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</si>
  <si>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</si>
  <si>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</si>
  <si>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</si>
  <si>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</si>
  <si>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</si>
  <si>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</si>
  <si>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</si>
  <si>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</si>
  <si>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</si>
  <si>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</si>
  <si>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</si>
  <si>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</si>
  <si>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</si>
  <si>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</si>
  <si>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</si>
  <si>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</si>
  <si>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</si>
  <si>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</si>
  <si>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</si>
  <si>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</si>
  <si>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</si>
  <si>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</si>
  <si>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</si>
  <si>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</si>
  <si>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</si>
  <si>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</si>
  <si>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</si>
  <si>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</si>
  <si>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</si>
  <si>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</si>
  <si>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</si>
  <si>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</si>
  <si>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</si>
  <si>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</si>
  <si>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</si>
  <si>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</si>
  <si>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</si>
  <si>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</si>
  <si>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</si>
  <si>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</si>
  <si>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</si>
  <si>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</si>
  <si>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</si>
  <si>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</si>
  <si>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</si>
  <si>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</si>
  <si>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</si>
  <si>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</si>
  <si>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</si>
  <si>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</si>
  <si>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</si>
  <si>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</si>
  <si>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</si>
  <si>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</si>
  <si>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</si>
  <si>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</si>
  <si>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</si>
  <si>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</si>
  <si>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</si>
  <si>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</si>
  <si>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</si>
  <si>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</si>
  <si>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</si>
  <si>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</si>
  <si>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</si>
  <si>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</si>
  <si>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</si>
  <si>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</si>
  <si>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</si>
  <si>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</si>
  <si>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</si>
  <si>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</si>
  <si>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</si>
  <si>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</si>
  <si>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</si>
  <si>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</si>
  <si>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</si>
  <si>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</si>
  <si>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3.20</t>
  </si>
  <si>
    <t>▲ 14.49</t>
  </si>
  <si>
    <t>一般会計</t>
  </si>
  <si>
    <t>水道事業会計</t>
  </si>
  <si>
    <t>国民健康保険事業特別会計</t>
  </si>
  <si>
    <t>介護保険事業特別会計</t>
  </si>
  <si>
    <t>公共下水道事業特別会計</t>
  </si>
  <si>
    <t>農業集落排水事業特別会計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</si>
  <si>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</si>
  <si>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</si>
  <si>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</si>
  <si>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</si>
  <si>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</si>
  <si>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</si>
  <si>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</si>
  <si>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</si>
  <si>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</si>
  <si>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</si>
  <si>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</si>
  <si>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</si>
  <si>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</si>
  <si>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</si>
  <si>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</si>
  <si>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7">
      <t>ジチカイカン</t>
    </rPh>
    <rPh sb="7" eb="11">
      <t>カンリクミアイ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</si>
  <si>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</si>
  <si>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</si>
  <si>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4">
      <t>モガミコウイキ</t>
    </rPh>
    <rPh sb="4" eb="7">
      <t>シチョウソン</t>
    </rPh>
    <rPh sb="7" eb="8">
      <t>ケン</t>
    </rPh>
    <rPh sb="8" eb="12">
      <t>ジムクミアイ</t>
    </rPh>
    <phoneticPr fontId="2"/>
  </si>
  <si>
    <t>山形県後期高齢者医療広域連合（普通会計分）</t>
    <rPh sb="0" eb="3">
      <t>ヤマガタケン</t>
    </rPh>
    <rPh sb="3" eb="7">
      <t>コウキコウレイ</t>
    </rPh>
    <rPh sb="7" eb="8">
      <t>シャ</t>
    </rPh>
    <rPh sb="8" eb="14">
      <t>イリョウコウイキレンゴウ</t>
    </rPh>
    <rPh sb="15" eb="20">
      <t>フツウカイケイブン</t>
    </rPh>
    <phoneticPr fontId="2"/>
  </si>
  <si>
    <t>山形県後期高齢者医療広域連合（事業会計分）</t>
    <rPh sb="0" eb="3">
      <t>ヤマガタケン</t>
    </rPh>
    <rPh sb="3" eb="7">
      <t>コウキコウレイ</t>
    </rPh>
    <rPh sb="7" eb="8">
      <t>シャ</t>
    </rPh>
    <rPh sb="8" eb="14">
      <t>イリョウコウイキレンゴウ</t>
    </rPh>
    <rPh sb="15" eb="19">
      <t>ジギョウカイケイ</t>
    </rPh>
    <rPh sb="19" eb="20">
      <t>ブン</t>
    </rPh>
    <phoneticPr fontId="2"/>
  </si>
  <si>
    <t>-</t>
    <phoneticPr fontId="2"/>
  </si>
  <si>
    <t>-</t>
    <phoneticPr fontId="2"/>
  </si>
  <si>
    <t>-</t>
    <phoneticPr fontId="2"/>
  </si>
  <si>
    <t>-</t>
    <phoneticPr fontId="2"/>
  </si>
  <si>
    <t>舟形町振興公社</t>
    <rPh sb="0" eb="3">
      <t>フナガタマチ</t>
    </rPh>
    <rPh sb="3" eb="7">
      <t>シンコウコウシャ</t>
    </rPh>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</si>
  <si>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</si>
  <si>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</si>
  <si>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</si>
  <si>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</si>
  <si>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</si>
  <si>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元気・舟形ふるさとづくり応援基金</t>
    <rPh sb="0" eb="2">
      <t>ゲンキ</t>
    </rPh>
    <rPh sb="3" eb="5">
      <t>フナガタ</t>
    </rPh>
    <rPh sb="12" eb="14">
      <t>オウエン</t>
    </rPh>
    <rPh sb="14" eb="16">
      <t>キキン</t>
    </rPh>
    <phoneticPr fontId="2"/>
  </si>
  <si>
    <t>スポーツ振興基金</t>
    <rPh sb="4" eb="6">
      <t>シンコウ</t>
    </rPh>
    <rPh sb="6" eb="8">
      <t>キキン</t>
    </rPh>
    <phoneticPr fontId="2"/>
  </si>
  <si>
    <t>伊藤茂未来を拓く基金</t>
    <rPh sb="0" eb="2">
      <t>イトウ</t>
    </rPh>
    <rPh sb="2" eb="3">
      <t>シゲル</t>
    </rPh>
    <rPh sb="3" eb="5">
      <t>ミライ</t>
    </rPh>
    <rPh sb="6" eb="7">
      <t>ヒラ</t>
    </rPh>
    <rPh sb="8" eb="10">
      <t>キキン</t>
    </rPh>
    <phoneticPr fontId="2"/>
  </si>
  <si>
    <t>町民で支える森づくり基金</t>
    <rPh sb="0" eb="2">
      <t>チョウミン</t>
    </rPh>
    <rPh sb="3" eb="4">
      <t>ササ</t>
    </rPh>
    <rPh sb="6" eb="7">
      <t>モリ</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</si>
  <si>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</si>
  <si>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</si>
  <si>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</si>
  <si>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</si>
  <si>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</si>
  <si>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</si>
  <si>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</si>
  <si>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</si>
  <si>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</si>
  <si>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</si>
  <si>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</si>
  <si>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</si>
  <si>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有形固定資産減価償却率は、道路や保育園等の減価償却が進んでいないことから、類似団体と比較して低くなっている。
将来負担比率については、水道事業及び下水道事業において多くの地方債残高を抱えているが、ふるさと納税を活用して積立している「元気・舟形ふるさとづくり応援基金」の残高が大きく、将来負担額が小さいためH29まで年々減少している。しかし、H30はふるさと納税の減による積立金の減や長寿命化事業等による地方債残高の増により増加した。将来負担比率は、類似団体と比較すると高水準である。
今後は、R03まで大規模投資事業の実施が予定されており、多額の費用が必要となるため、コスト縮減と平準化を図り、公共施設の管理運営に取り組んでいく。</t>
    <rPh sb="13" eb="15">
      <t>ドウロ</t>
    </rPh>
    <rPh sb="16" eb="19">
      <t>ホイクエン</t>
    </rPh>
    <rPh sb="19" eb="20">
      <t>トウ</t>
    </rPh>
    <rPh sb="21" eb="23">
      <t>ゲンカ</t>
    </rPh>
    <rPh sb="23" eb="25">
      <t>ショウキャク</t>
    </rPh>
    <rPh sb="26" eb="27">
      <t>スス</t>
    </rPh>
    <rPh sb="37" eb="39">
      <t>ルイジ</t>
    </rPh>
    <rPh sb="39" eb="41">
      <t>ダンタイ</t>
    </rPh>
    <rPh sb="42" eb="44">
      <t>ヒカク</t>
    </rPh>
    <rPh sb="46" eb="47">
      <t>ヒク</t>
    </rPh>
    <rPh sb="55" eb="57">
      <t>ショウライ</t>
    </rPh>
    <rPh sb="57" eb="59">
      <t>フタン</t>
    </rPh>
    <rPh sb="59" eb="61">
      <t>ヒリツ</t>
    </rPh>
    <rPh sb="67" eb="69">
      <t>スイドウ</t>
    </rPh>
    <rPh sb="69" eb="71">
      <t>ジギョウ</t>
    </rPh>
    <rPh sb="71" eb="72">
      <t>オヨ</t>
    </rPh>
    <rPh sb="73" eb="76">
      <t>ゲスイドウ</t>
    </rPh>
    <rPh sb="76" eb="78">
      <t>ジギョウ</t>
    </rPh>
    <rPh sb="82" eb="83">
      <t>オオ</t>
    </rPh>
    <rPh sb="85" eb="88">
      <t>チホウサイ</t>
    </rPh>
    <rPh sb="88" eb="90">
      <t>ザンダカ</t>
    </rPh>
    <rPh sb="91" eb="92">
      <t>カカ</t>
    </rPh>
    <rPh sb="102" eb="104">
      <t>ノウゼイ</t>
    </rPh>
    <rPh sb="105" eb="107">
      <t>カツヨウ</t>
    </rPh>
    <rPh sb="109" eb="111">
      <t>ツミタテ</t>
    </rPh>
    <rPh sb="116" eb="118">
      <t>ゲンキ</t>
    </rPh>
    <rPh sb="119" eb="121">
      <t>フナガタ</t>
    </rPh>
    <rPh sb="128" eb="130">
      <t>オウエン</t>
    </rPh>
    <rPh sb="130" eb="132">
      <t>キキン</t>
    </rPh>
    <rPh sb="134" eb="136">
      <t>ザンダカ</t>
    </rPh>
    <rPh sb="137" eb="138">
      <t>オオ</t>
    </rPh>
    <rPh sb="141" eb="143">
      <t>ショウライ</t>
    </rPh>
    <rPh sb="143" eb="145">
      <t>フタン</t>
    </rPh>
    <rPh sb="145" eb="146">
      <t>ガク</t>
    </rPh>
    <rPh sb="147" eb="148">
      <t>チイ</t>
    </rPh>
    <rPh sb="157" eb="159">
      <t>ネンネン</t>
    </rPh>
    <rPh sb="159" eb="161">
      <t>ゲンショウ</t>
    </rPh>
    <rPh sb="178" eb="180">
      <t>ノウゼイ</t>
    </rPh>
    <rPh sb="181" eb="182">
      <t>ゲン</t>
    </rPh>
    <rPh sb="185" eb="188">
      <t>ツミタテキン</t>
    </rPh>
    <rPh sb="189" eb="190">
      <t>ゲン</t>
    </rPh>
    <rPh sb="191" eb="195">
      <t>チョウジュミョウカ</t>
    </rPh>
    <rPh sb="195" eb="198">
      <t>ジギョウトウ</t>
    </rPh>
    <rPh sb="201" eb="206">
      <t>チホウサイザンダカ</t>
    </rPh>
    <rPh sb="207" eb="208">
      <t>ゾウ</t>
    </rPh>
    <rPh sb="211" eb="213">
      <t>ゾウカ</t>
    </rPh>
    <rPh sb="216" eb="222">
      <t>ショウライフタンヒリツ</t>
    </rPh>
    <rPh sb="224" eb="226">
      <t>ルイジ</t>
    </rPh>
    <rPh sb="226" eb="228">
      <t>ダンタイ</t>
    </rPh>
    <rPh sb="229" eb="231">
      <t>ヒカク</t>
    </rPh>
    <rPh sb="234" eb="237">
      <t>コウスイジュン</t>
    </rPh>
    <rPh sb="242" eb="244">
      <t>コンゴ</t>
    </rPh>
    <rPh sb="251" eb="254">
      <t>ダイキボ</t>
    </rPh>
    <rPh sb="254" eb="256">
      <t>トウシ</t>
    </rPh>
    <rPh sb="256" eb="258">
      <t>ジギョウ</t>
    </rPh>
    <rPh sb="259" eb="261">
      <t>ジッシ</t>
    </rPh>
    <rPh sb="262" eb="264">
      <t>ヨテイ</t>
    </rPh>
    <rPh sb="270" eb="272">
      <t>タガク</t>
    </rPh>
    <rPh sb="273" eb="275">
      <t>ヒヨウ</t>
    </rPh>
    <rPh sb="276" eb="278">
      <t>ヒツヨウ</t>
    </rPh>
    <rPh sb="287" eb="289">
      <t>シュクゲン</t>
    </rPh>
    <rPh sb="290" eb="293">
      <t>ヘイジュンカ</t>
    </rPh>
    <rPh sb="294" eb="295">
      <t>ハカ</t>
    </rPh>
    <rPh sb="297" eb="299">
      <t>コウキョウ</t>
    </rPh>
    <rPh sb="299" eb="301">
      <t>シセツ</t>
    </rPh>
    <rPh sb="302" eb="304">
      <t>カンリ</t>
    </rPh>
    <rPh sb="304" eb="306">
      <t>ウンエイ</t>
    </rPh>
    <rPh sb="307" eb="308">
      <t>ト</t>
    </rPh>
    <rPh sb="309" eb="310">
      <t>ク</t>
    </rPh>
    <phoneticPr fontId="2"/>
  </si>
  <si>
    <t>計画的に投資的事業を実施していることから、地方債残高及び償還額が思うように小さくならない状況にある。
R01決算では、類似団体と比較すると将来負担比率が27.6ポイント、実質公債費比率が5.4ポイント高くなっている。
現時点では地方債発行に影響を及ぼす程度ではないが、R03まで多額の地方債発行を伴う大規模投資事業を実施することから、これまで以上に事業の必要性を精査し、計画的な実施を徹底しながら健全な財政運営に努めていく。</t>
    <rPh sb="0" eb="3">
      <t>ケイカクテキ</t>
    </rPh>
    <rPh sb="4" eb="7">
      <t>トウシテキ</t>
    </rPh>
    <rPh sb="7" eb="9">
      <t>ジギョウ</t>
    </rPh>
    <rPh sb="10" eb="12">
      <t>ジッシ</t>
    </rPh>
    <rPh sb="21" eb="24">
      <t>チホウサイ</t>
    </rPh>
    <rPh sb="24" eb="26">
      <t>ザンダカ</t>
    </rPh>
    <rPh sb="26" eb="27">
      <t>オヨ</t>
    </rPh>
    <rPh sb="28" eb="30">
      <t>ショウカン</t>
    </rPh>
    <rPh sb="30" eb="31">
      <t>ガク</t>
    </rPh>
    <rPh sb="32" eb="33">
      <t>オモ</t>
    </rPh>
    <rPh sb="37" eb="38">
      <t>チイ</t>
    </rPh>
    <rPh sb="44" eb="46">
      <t>ジョウキョウ</t>
    </rPh>
    <rPh sb="54" eb="56">
      <t>ケッサン</t>
    </rPh>
    <rPh sb="59" eb="61">
      <t>ルイジ</t>
    </rPh>
    <rPh sb="61" eb="63">
      <t>ダンタイ</t>
    </rPh>
    <rPh sb="64" eb="66">
      <t>ヒカク</t>
    </rPh>
    <rPh sb="69" eb="71">
      <t>ショウライ</t>
    </rPh>
    <rPh sb="71" eb="73">
      <t>フタン</t>
    </rPh>
    <rPh sb="73" eb="75">
      <t>ヒリツ</t>
    </rPh>
    <rPh sb="85" eb="87">
      <t>ジッシツ</t>
    </rPh>
    <rPh sb="87" eb="90">
      <t>コウサイヒ</t>
    </rPh>
    <rPh sb="90" eb="92">
      <t>ヒリツ</t>
    </rPh>
    <rPh sb="100" eb="101">
      <t>タカ</t>
    </rPh>
    <rPh sb="109" eb="112">
      <t>ゲンジテン</t>
    </rPh>
    <rPh sb="114" eb="117">
      <t>チホウサイ</t>
    </rPh>
    <rPh sb="117" eb="119">
      <t>ハッコウ</t>
    </rPh>
    <rPh sb="120" eb="122">
      <t>エイキョウ</t>
    </rPh>
    <rPh sb="123" eb="124">
      <t>オヨ</t>
    </rPh>
    <rPh sb="126" eb="128">
      <t>テイド</t>
    </rPh>
    <rPh sb="139" eb="141">
      <t>タガク</t>
    </rPh>
    <rPh sb="142" eb="145">
      <t>チホウサイ</t>
    </rPh>
    <rPh sb="145" eb="147">
      <t>ハッコウ</t>
    </rPh>
    <rPh sb="148" eb="149">
      <t>トモナ</t>
    </rPh>
    <rPh sb="150" eb="153">
      <t>ダイキボ</t>
    </rPh>
    <rPh sb="153" eb="155">
      <t>トウシ</t>
    </rPh>
    <rPh sb="155" eb="157">
      <t>ジギョウ</t>
    </rPh>
    <rPh sb="158" eb="160">
      <t>ジッシ</t>
    </rPh>
    <rPh sb="171" eb="173">
      <t>イジョウ</t>
    </rPh>
    <rPh sb="174" eb="176">
      <t>ジギョウ</t>
    </rPh>
    <rPh sb="177" eb="180">
      <t>ヒツヨウセイ</t>
    </rPh>
    <rPh sb="181" eb="183">
      <t>セイサ</t>
    </rPh>
    <rPh sb="185" eb="188">
      <t>ケイカクテキ</t>
    </rPh>
    <rPh sb="189" eb="191">
      <t>ジッシ</t>
    </rPh>
    <rPh sb="192" eb="194">
      <t>テッテイ</t>
    </rPh>
    <rPh sb="198" eb="200">
      <t>ケンゼン</t>
    </rPh>
    <rPh sb="201" eb="203">
      <t>ザイセイ</t>
    </rPh>
    <rPh sb="203" eb="205">
      <t>ウンエイ</t>
    </rPh>
    <rPh sb="206" eb="20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</si>
</sst>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08DA-4684-8BC6-EE21E83F53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180002</c:v>
                </c:pt>
                <c:pt idx="1">
                  <c:v>131232</c:v>
                </c:pt>
                <c:pt idx="2">
                  <c:v>123655</c:v>
                </c:pt>
                <c:pt idx="3">
                  <c:v>135410</c:v>
                </c:pt>
                <c:pt idx="4">
                  <c:v>250518</c:v>
                </c:pt>
              </c:numCache>
            </c:numRef>
          </c:val>
          <c:smooth val="0"/>
          <c:extLst xmlns:c16r2="http://schemas.microsoft.com/office/drawing/2015/06/chart">
            <c:ext xmlns:c16="http://schemas.microsoft.com/office/drawing/2014/chart" uri="{C3380CC4-5D6E-409C-BE32-E72D297353CC}">
              <c16:uniqueId val="{00000001-08DA-4684-8BC6-EE21E83F534C}"/>
            </c:ext>
          </c:extLst>
        </c:ser>
        <c:dLbls>
          <c:showLegendKey val="0"/>
          <c:showVal val="0"/>
          <c:showCatName val="0"/>
          <c:showSerName val="0"/>
          <c:showPercent val="0"/>
          <c:showBubbleSize val="0"/>
        </c:dLbls>
        <c:marker val="1"/>
        <c:smooth val="0"/>
        <c:axId val="570300256"/>
        <c:axId val="570296336"/>
      </c:lineChart>
      <c:catAx>
        <c:axId val="570300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296336"/>
        <c:crosses val="autoZero"/>
        <c:auto val="1"/>
        <c:lblAlgn val="ctr"/>
        <c:lblOffset val="100"/>
        <c:tickLblSkip val="1"/>
        <c:tickMarkSkip val="1"/>
        <c:noMultiLvlLbl val="0"/>
      </c:catAx>
      <c:valAx>
        <c:axId val="5702963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30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9.56</c:v>
                </c:pt>
                <c:pt idx="1">
                  <c:v>9.94</c:v>
                </c:pt>
                <c:pt idx="2">
                  <c:v>8.9700000000000006</c:v>
                </c:pt>
                <c:pt idx="3">
                  <c:v>6.4</c:v>
                </c:pt>
                <c:pt idx="4">
                  <c:v>7.56</c:v>
                </c:pt>
              </c:numCache>
            </c:numRef>
          </c:val>
          <c:extLst xmlns:c16r2="http://schemas.microsoft.com/office/drawing/2015/06/chart">
            <c:ext xmlns:c16="http://schemas.microsoft.com/office/drawing/2014/chart" uri="{C3380CC4-5D6E-409C-BE32-E72D297353CC}">
              <c16:uniqueId val="{00000000-757E-4686-B12D-97B1C18B1B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31.52</c:v>
                </c:pt>
                <c:pt idx="1">
                  <c:v>31.52</c:v>
                </c:pt>
                <c:pt idx="2">
                  <c:v>30.87</c:v>
                </c:pt>
                <c:pt idx="3">
                  <c:v>19.260000000000002</c:v>
                </c:pt>
                <c:pt idx="4">
                  <c:v>18.850000000000001</c:v>
                </c:pt>
              </c:numCache>
            </c:numRef>
          </c:val>
          <c:extLst xmlns:c16r2="http://schemas.microsoft.com/office/drawing/2015/06/chart">
            <c:ext xmlns:c16="http://schemas.microsoft.com/office/drawing/2014/chart" uri="{C3380CC4-5D6E-409C-BE32-E72D297353CC}">
              <c16:uniqueId val="{00000001-757E-4686-B12D-97B1C18B1BA1}"/>
            </c:ext>
          </c:extLst>
        </c:ser>
        <c:dLbls>
          <c:showLegendKey val="0"/>
          <c:showVal val="0"/>
          <c:showCatName val="0"/>
          <c:showSerName val="0"/>
          <c:showPercent val="0"/>
          <c:showBubbleSize val="0"/>
        </c:dLbls>
        <c:gapWidth val="250"/>
        <c:overlap val="100"/>
        <c:axId val="570300648"/>
        <c:axId val="570296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0.98</c:v>
                </c:pt>
                <c:pt idx="1">
                  <c:v>0.43</c:v>
                </c:pt>
                <c:pt idx="2">
                  <c:v>-3.2</c:v>
                </c:pt>
                <c:pt idx="3">
                  <c:v>-14.49</c:v>
                </c:pt>
                <c:pt idx="4">
                  <c:v>0.75</c:v>
                </c:pt>
              </c:numCache>
            </c:numRef>
          </c:val>
          <c:smooth val="0"/>
          <c:extLst xmlns:c16r2="http://schemas.microsoft.com/office/drawing/2015/06/chart">
            <c:ext xmlns:c16="http://schemas.microsoft.com/office/drawing/2014/chart" uri="{C3380CC4-5D6E-409C-BE32-E72D297353CC}">
              <c16:uniqueId val="{00000002-757E-4686-B12D-97B1C18B1BA1}"/>
            </c:ext>
          </c:extLst>
        </c:ser>
        <c:dLbls>
          <c:showLegendKey val="0"/>
          <c:showVal val="0"/>
          <c:showCatName val="0"/>
          <c:showSerName val="0"/>
          <c:showPercent val="0"/>
          <c:showBubbleSize val="0"/>
        </c:dLbls>
        <c:marker val="1"/>
        <c:smooth val="0"/>
        <c:axId val="570300648"/>
        <c:axId val="570296728"/>
      </c:lineChart>
      <c:catAx>
        <c:axId val="57030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0296728"/>
        <c:crosses val="autoZero"/>
        <c:auto val="1"/>
        <c:lblAlgn val="ctr"/>
        <c:lblOffset val="100"/>
        <c:tickLblSkip val="1"/>
        <c:tickMarkSkip val="1"/>
        <c:noMultiLvlLbl val="0"/>
      </c:catAx>
      <c:valAx>
        <c:axId val="570296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30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1.42</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5A7-4519-B8BE-5A29F11812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5A7-4519-B8BE-5A29F11812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5A7-4519-B8BE-5A29F118121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7.0000000000000007E-2</c:v>
                </c:pt>
                <c:pt idx="4">
                  <c:v>#N/A</c:v>
                </c:pt>
                <c:pt idx="5">
                  <c:v>0.06</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3-85A7-4519-B8BE-5A29F118121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0.15</c:v>
                </c:pt>
                <c:pt idx="4">
                  <c:v>#N/A</c:v>
                </c:pt>
                <c:pt idx="5">
                  <c:v>0.13</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4-85A7-4519-B8BE-5A29F118121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0.14000000000000001</c:v>
                </c:pt>
                <c:pt idx="4">
                  <c:v>#N/A</c:v>
                </c:pt>
                <c:pt idx="5">
                  <c:v>0.24</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5-85A7-4519-B8BE-5A29F118121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2.2799999999999998</c:v>
                </c:pt>
                <c:pt idx="2">
                  <c:v>#N/A</c:v>
                </c:pt>
                <c:pt idx="3">
                  <c:v>3.28</c:v>
                </c:pt>
                <c:pt idx="4">
                  <c:v>#N/A</c:v>
                </c:pt>
                <c:pt idx="5">
                  <c:v>1.1399999999999999</c:v>
                </c:pt>
                <c:pt idx="6">
                  <c:v>#N/A</c:v>
                </c:pt>
                <c:pt idx="7">
                  <c:v>1.53</c:v>
                </c:pt>
                <c:pt idx="8">
                  <c:v>#N/A</c:v>
                </c:pt>
                <c:pt idx="9">
                  <c:v>0.88</c:v>
                </c:pt>
              </c:numCache>
            </c:numRef>
          </c:val>
          <c:extLst xmlns:c16r2="http://schemas.microsoft.com/office/drawing/2015/06/chart">
            <c:ext xmlns:c16="http://schemas.microsoft.com/office/drawing/2014/chart" uri="{C3380CC4-5D6E-409C-BE32-E72D297353CC}">
              <c16:uniqueId val="{00000006-85A7-4519-B8BE-5A29F118121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2.78</c:v>
                </c:pt>
                <c:pt idx="2">
                  <c:v>#N/A</c:v>
                </c:pt>
                <c:pt idx="3">
                  <c:v>3.4</c:v>
                </c:pt>
                <c:pt idx="4">
                  <c:v>#N/A</c:v>
                </c:pt>
                <c:pt idx="5">
                  <c:v>2.02</c:v>
                </c:pt>
                <c:pt idx="6">
                  <c:v>#N/A</c:v>
                </c:pt>
                <c:pt idx="7">
                  <c:v>1.27</c:v>
                </c:pt>
                <c:pt idx="8">
                  <c:v>#N/A</c:v>
                </c:pt>
                <c:pt idx="9">
                  <c:v>1.39</c:v>
                </c:pt>
              </c:numCache>
            </c:numRef>
          </c:val>
          <c:extLst xmlns:c16r2="http://schemas.microsoft.com/office/drawing/2015/06/chart">
            <c:ext xmlns:c16="http://schemas.microsoft.com/office/drawing/2014/chart" uri="{C3380CC4-5D6E-409C-BE32-E72D297353CC}">
              <c16:uniqueId val="{00000007-85A7-4519-B8BE-5A29F11812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3.16</c:v>
                </c:pt>
                <c:pt idx="6">
                  <c:v>#N/A</c:v>
                </c:pt>
                <c:pt idx="7">
                  <c:v>3.13</c:v>
                </c:pt>
                <c:pt idx="8">
                  <c:v>#N/A</c:v>
                </c:pt>
                <c:pt idx="9">
                  <c:v>3.27</c:v>
                </c:pt>
              </c:numCache>
            </c:numRef>
          </c:val>
          <c:extLst xmlns:c16r2="http://schemas.microsoft.com/office/drawing/2015/06/chart">
            <c:ext xmlns:c16="http://schemas.microsoft.com/office/drawing/2014/chart" uri="{C3380CC4-5D6E-409C-BE32-E72D297353CC}">
              <c16:uniqueId val="{00000008-85A7-4519-B8BE-5A29F11812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9.56</c:v>
                </c:pt>
                <c:pt idx="2">
                  <c:v>#N/A</c:v>
                </c:pt>
                <c:pt idx="3">
                  <c:v>9.94</c:v>
                </c:pt>
                <c:pt idx="4">
                  <c:v>#N/A</c:v>
                </c:pt>
                <c:pt idx="5">
                  <c:v>8.9600000000000009</c:v>
                </c:pt>
                <c:pt idx="6">
                  <c:v>#N/A</c:v>
                </c:pt>
                <c:pt idx="7">
                  <c:v>6.4</c:v>
                </c:pt>
                <c:pt idx="8">
                  <c:v>#N/A</c:v>
                </c:pt>
                <c:pt idx="9">
                  <c:v>7.55</c:v>
                </c:pt>
              </c:numCache>
            </c:numRef>
          </c:val>
          <c:extLst xmlns:c16r2="http://schemas.microsoft.com/office/drawing/2015/06/chart">
            <c:ext xmlns:c16="http://schemas.microsoft.com/office/drawing/2014/chart" uri="{C3380CC4-5D6E-409C-BE32-E72D297353CC}">
              <c16:uniqueId val="{00000009-85A7-4519-B8BE-5A29F1181211}"/>
            </c:ext>
          </c:extLst>
        </c:ser>
        <c:dLbls>
          <c:showLegendKey val="0"/>
          <c:showVal val="0"/>
          <c:showCatName val="0"/>
          <c:showSerName val="0"/>
          <c:showPercent val="0"/>
          <c:showBubbleSize val="0"/>
        </c:dLbls>
        <c:gapWidth val="150"/>
        <c:overlap val="100"/>
        <c:axId val="570302608"/>
        <c:axId val="570297120"/>
      </c:barChart>
      <c:catAx>
        <c:axId val="57030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0297120"/>
        <c:crosses val="autoZero"/>
        <c:auto val="1"/>
        <c:lblAlgn val="ctr"/>
        <c:lblOffset val="100"/>
        <c:tickLblSkip val="1"/>
        <c:tickMarkSkip val="1"/>
        <c:noMultiLvlLbl val="0"/>
      </c:catAx>
      <c:valAx>
        <c:axId val="57029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30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509</c:v>
                </c:pt>
                <c:pt idx="5">
                  <c:v>529</c:v>
                </c:pt>
                <c:pt idx="8">
                  <c:v>482</c:v>
                </c:pt>
                <c:pt idx="11">
                  <c:v>487</c:v>
                </c:pt>
                <c:pt idx="14">
                  <c:v>496</c:v>
                </c:pt>
              </c:numCache>
            </c:numRef>
          </c:val>
          <c:extLst xmlns:c16r2="http://schemas.microsoft.com/office/drawing/2015/06/chart">
            <c:ext xmlns:c16="http://schemas.microsoft.com/office/drawing/2014/chart" uri="{C3380CC4-5D6E-409C-BE32-E72D297353CC}">
              <c16:uniqueId val="{00000000-71EF-40C2-A67B-481C576C0C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EF-40C2-A67B-481C576C0C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2</c:v>
                </c:pt>
                <c:pt idx="9">
                  <c:v>2</c:v>
                </c:pt>
                <c:pt idx="12">
                  <c:v>2</c:v>
                </c:pt>
              </c:numCache>
            </c:numRef>
          </c:val>
          <c:extLst xmlns:c16r2="http://schemas.microsoft.com/office/drawing/2015/06/chart">
            <c:ext xmlns:c16="http://schemas.microsoft.com/office/drawing/2014/chart" uri="{C3380CC4-5D6E-409C-BE32-E72D297353CC}">
              <c16:uniqueId val="{00000002-71EF-40C2-A67B-481C576C0C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11</c:v>
                </c:pt>
                <c:pt idx="6">
                  <c:v>12</c:v>
                </c:pt>
                <c:pt idx="9">
                  <c:v>5</c:v>
                </c:pt>
                <c:pt idx="12">
                  <c:v>8</c:v>
                </c:pt>
              </c:numCache>
            </c:numRef>
          </c:val>
          <c:extLst xmlns:c16r2="http://schemas.microsoft.com/office/drawing/2015/06/chart">
            <c:ext xmlns:c16="http://schemas.microsoft.com/office/drawing/2014/chart" uri="{C3380CC4-5D6E-409C-BE32-E72D297353CC}">
              <c16:uniqueId val="{00000003-71EF-40C2-A67B-481C576C0C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235</c:v>
                </c:pt>
                <c:pt idx="3">
                  <c:v>252</c:v>
                </c:pt>
                <c:pt idx="6">
                  <c:v>241</c:v>
                </c:pt>
                <c:pt idx="9">
                  <c:v>278</c:v>
                </c:pt>
                <c:pt idx="12">
                  <c:v>294</c:v>
                </c:pt>
              </c:numCache>
            </c:numRef>
          </c:val>
          <c:extLst xmlns:c16r2="http://schemas.microsoft.com/office/drawing/2015/06/chart">
            <c:ext xmlns:c16="http://schemas.microsoft.com/office/drawing/2014/chart" uri="{C3380CC4-5D6E-409C-BE32-E72D297353CC}">
              <c16:uniqueId val="{00000004-71EF-40C2-A67B-481C576C0C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EF-40C2-A67B-481C576C0C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EF-40C2-A67B-481C576C0C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515</c:v>
                </c:pt>
                <c:pt idx="3">
                  <c:v>536</c:v>
                </c:pt>
                <c:pt idx="6">
                  <c:v>480</c:v>
                </c:pt>
                <c:pt idx="9">
                  <c:v>470</c:v>
                </c:pt>
                <c:pt idx="12">
                  <c:v>488</c:v>
                </c:pt>
              </c:numCache>
            </c:numRef>
          </c:val>
          <c:extLst xmlns:c16r2="http://schemas.microsoft.com/office/drawing/2015/06/chart">
            <c:ext xmlns:c16="http://schemas.microsoft.com/office/drawing/2014/chart" uri="{C3380CC4-5D6E-409C-BE32-E72D297353CC}">
              <c16:uniqueId val="{00000007-71EF-40C2-A67B-481C576C0C9E}"/>
            </c:ext>
          </c:extLst>
        </c:ser>
        <c:dLbls>
          <c:showLegendKey val="0"/>
          <c:showVal val="0"/>
          <c:showCatName val="0"/>
          <c:showSerName val="0"/>
          <c:showPercent val="0"/>
          <c:showBubbleSize val="0"/>
        </c:dLbls>
        <c:gapWidth val="100"/>
        <c:overlap val="100"/>
        <c:axId val="570302216"/>
        <c:axId val="57030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253</c:v>
                </c:pt>
                <c:pt idx="2">
                  <c:v>#N/A</c:v>
                </c:pt>
                <c:pt idx="3">
                  <c:v>#N/A</c:v>
                </c:pt>
                <c:pt idx="4">
                  <c:v>270</c:v>
                </c:pt>
                <c:pt idx="5">
                  <c:v>#N/A</c:v>
                </c:pt>
                <c:pt idx="6">
                  <c:v>#N/A</c:v>
                </c:pt>
                <c:pt idx="7">
                  <c:v>253</c:v>
                </c:pt>
                <c:pt idx="8">
                  <c:v>#N/A</c:v>
                </c:pt>
                <c:pt idx="9">
                  <c:v>#N/A</c:v>
                </c:pt>
                <c:pt idx="10">
                  <c:v>268</c:v>
                </c:pt>
                <c:pt idx="11">
                  <c:v>#N/A</c:v>
                </c:pt>
                <c:pt idx="12">
                  <c:v>#N/A</c:v>
                </c:pt>
                <c:pt idx="13">
                  <c:v>296</c:v>
                </c:pt>
                <c:pt idx="14">
                  <c:v>#N/A</c:v>
                </c:pt>
              </c:numCache>
            </c:numRef>
          </c:val>
          <c:smooth val="0"/>
          <c:extLst xmlns:c16r2="http://schemas.microsoft.com/office/drawing/2015/06/chart">
            <c:ext xmlns:c16="http://schemas.microsoft.com/office/drawing/2014/chart" uri="{C3380CC4-5D6E-409C-BE32-E72D297353CC}">
              <c16:uniqueId val="{00000008-71EF-40C2-A67B-481C576C0C9E}"/>
            </c:ext>
          </c:extLst>
        </c:ser>
        <c:dLbls>
          <c:showLegendKey val="0"/>
          <c:showVal val="0"/>
          <c:showCatName val="0"/>
          <c:showSerName val="0"/>
          <c:showPercent val="0"/>
          <c:showBubbleSize val="0"/>
        </c:dLbls>
        <c:marker val="1"/>
        <c:smooth val="0"/>
        <c:axId val="570302216"/>
        <c:axId val="570304960"/>
      </c:lineChart>
      <c:catAx>
        <c:axId val="57030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0304960"/>
        <c:crosses val="autoZero"/>
        <c:auto val="1"/>
        <c:lblAlgn val="ctr"/>
        <c:lblOffset val="100"/>
        <c:tickLblSkip val="1"/>
        <c:tickMarkSkip val="1"/>
        <c:noMultiLvlLbl val="0"/>
      </c:catAx>
      <c:valAx>
        <c:axId val="57030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302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5122</c:v>
                </c:pt>
                <c:pt idx="5">
                  <c:v>5018</c:v>
                </c:pt>
                <c:pt idx="8">
                  <c:v>5000</c:v>
                </c:pt>
                <c:pt idx="11">
                  <c:v>5149</c:v>
                </c:pt>
                <c:pt idx="14">
                  <c:v>5454</c:v>
                </c:pt>
              </c:numCache>
            </c:numRef>
          </c:val>
          <c:extLst xmlns:c16r2="http://schemas.microsoft.com/office/drawing/2015/06/chart">
            <c:ext xmlns:c16="http://schemas.microsoft.com/office/drawing/2014/chart" uri="{C3380CC4-5D6E-409C-BE32-E72D297353CC}">
              <c16:uniqueId val="{00000000-18E3-4141-8A35-2DD020B9ED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c:v>
                </c:pt>
                <c:pt idx="5">
                  <c:v>60</c:v>
                </c:pt>
                <c:pt idx="8">
                  <c:v>53</c:v>
                </c:pt>
                <c:pt idx="11">
                  <c:v>45</c:v>
                </c:pt>
                <c:pt idx="14">
                  <c:v>102</c:v>
                </c:pt>
              </c:numCache>
            </c:numRef>
          </c:val>
          <c:extLst xmlns:c16r2="http://schemas.microsoft.com/office/drawing/2015/06/chart">
            <c:ext xmlns:c16="http://schemas.microsoft.com/office/drawing/2014/chart" uri="{C3380CC4-5D6E-409C-BE32-E72D297353CC}">
              <c16:uniqueId val="{00000001-18E3-4141-8A35-2DD020B9ED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1694</c:v>
                </c:pt>
                <c:pt idx="5">
                  <c:v>1897</c:v>
                </c:pt>
                <c:pt idx="8">
                  <c:v>2394</c:v>
                </c:pt>
                <c:pt idx="11">
                  <c:v>2226</c:v>
                </c:pt>
                <c:pt idx="14">
                  <c:v>2158</c:v>
                </c:pt>
              </c:numCache>
            </c:numRef>
          </c:val>
          <c:extLst xmlns:c16r2="http://schemas.microsoft.com/office/drawing/2015/06/chart">
            <c:ext xmlns:c16="http://schemas.microsoft.com/office/drawing/2014/chart" uri="{C3380CC4-5D6E-409C-BE32-E72D297353CC}">
              <c16:uniqueId val="{00000002-18E3-4141-8A35-2DD020B9ED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8E3-4141-8A35-2DD020B9ED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8E3-4141-8A35-2DD020B9ED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8E3-4141-8A35-2DD020B9ED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562</c:v>
                </c:pt>
                <c:pt idx="3">
                  <c:v>546</c:v>
                </c:pt>
                <c:pt idx="6">
                  <c:v>535</c:v>
                </c:pt>
                <c:pt idx="9">
                  <c:v>504</c:v>
                </c:pt>
                <c:pt idx="12">
                  <c:v>480</c:v>
                </c:pt>
              </c:numCache>
            </c:numRef>
          </c:val>
          <c:extLst xmlns:c16r2="http://schemas.microsoft.com/office/drawing/2015/06/chart">
            <c:ext xmlns:c16="http://schemas.microsoft.com/office/drawing/2014/chart" uri="{C3380CC4-5D6E-409C-BE32-E72D297353CC}">
              <c16:uniqueId val="{00000006-18E3-4141-8A35-2DD020B9ED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c:v>
                </c:pt>
                <c:pt idx="3">
                  <c:v>14</c:v>
                </c:pt>
                <c:pt idx="6">
                  <c:v>7</c:v>
                </c:pt>
                <c:pt idx="9">
                  <c:v>22</c:v>
                </c:pt>
                <c:pt idx="12">
                  <c:v>14</c:v>
                </c:pt>
              </c:numCache>
            </c:numRef>
          </c:val>
          <c:extLst xmlns:c16r2="http://schemas.microsoft.com/office/drawing/2015/06/chart">
            <c:ext xmlns:c16="http://schemas.microsoft.com/office/drawing/2014/chart" uri="{C3380CC4-5D6E-409C-BE32-E72D297353CC}">
              <c16:uniqueId val="{00000007-18E3-4141-8A35-2DD020B9ED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3507</c:v>
                </c:pt>
                <c:pt idx="3">
                  <c:v>3410</c:v>
                </c:pt>
                <c:pt idx="6">
                  <c:v>3381</c:v>
                </c:pt>
                <c:pt idx="9">
                  <c:v>3220</c:v>
                </c:pt>
                <c:pt idx="12">
                  <c:v>2974</c:v>
                </c:pt>
              </c:numCache>
            </c:numRef>
          </c:val>
          <c:extLst xmlns:c16r2="http://schemas.microsoft.com/office/drawing/2015/06/chart">
            <c:ext xmlns:c16="http://schemas.microsoft.com/office/drawing/2014/chart" uri="{C3380CC4-5D6E-409C-BE32-E72D297353CC}">
              <c16:uniqueId val="{00000008-18E3-4141-8A35-2DD020B9ED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48</c:v>
                </c:pt>
                <c:pt idx="6">
                  <c:v>46</c:v>
                </c:pt>
                <c:pt idx="9">
                  <c:v>44</c:v>
                </c:pt>
                <c:pt idx="12">
                  <c:v>42</c:v>
                </c:pt>
              </c:numCache>
            </c:numRef>
          </c:val>
          <c:extLst xmlns:c16r2="http://schemas.microsoft.com/office/drawing/2015/06/chart">
            <c:ext xmlns:c16="http://schemas.microsoft.com/office/drawing/2014/chart" uri="{C3380CC4-5D6E-409C-BE32-E72D297353CC}">
              <c16:uniqueId val="{00000009-18E3-4141-8A35-2DD020B9ED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3864</c:v>
                </c:pt>
                <c:pt idx="3">
                  <c:v>3765</c:v>
                </c:pt>
                <c:pt idx="6">
                  <c:v>3802</c:v>
                </c:pt>
                <c:pt idx="9">
                  <c:v>4189</c:v>
                </c:pt>
                <c:pt idx="12">
                  <c:v>4774</c:v>
                </c:pt>
              </c:numCache>
            </c:numRef>
          </c:val>
          <c:extLst xmlns:c16r2="http://schemas.microsoft.com/office/drawing/2015/06/chart">
            <c:ext xmlns:c16="http://schemas.microsoft.com/office/drawing/2014/chart" uri="{C3380CC4-5D6E-409C-BE32-E72D297353CC}">
              <c16:uniqueId val="{0000000A-18E3-4141-8A35-2DD020B9EDEE}"/>
            </c:ext>
          </c:extLst>
        </c:ser>
        <c:dLbls>
          <c:showLegendKey val="0"/>
          <c:showVal val="0"/>
          <c:showCatName val="0"/>
          <c:showSerName val="0"/>
          <c:showPercent val="0"/>
          <c:showBubbleSize val="0"/>
        </c:dLbls>
        <c:gapWidth val="100"/>
        <c:overlap val="100"/>
        <c:axId val="570303000"/>
        <c:axId val="570298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1071</c:v>
                </c:pt>
                <c:pt idx="2">
                  <c:v>#N/A</c:v>
                </c:pt>
                <c:pt idx="3">
                  <c:v>#N/A</c:v>
                </c:pt>
                <c:pt idx="4">
                  <c:v>808</c:v>
                </c:pt>
                <c:pt idx="5">
                  <c:v>#N/A</c:v>
                </c:pt>
                <c:pt idx="6">
                  <c:v>#N/A</c:v>
                </c:pt>
                <c:pt idx="7">
                  <c:v>323</c:v>
                </c:pt>
                <c:pt idx="8">
                  <c:v>#N/A</c:v>
                </c:pt>
                <c:pt idx="9">
                  <c:v>#N/A</c:v>
                </c:pt>
                <c:pt idx="10">
                  <c:v>558</c:v>
                </c:pt>
                <c:pt idx="11">
                  <c:v>#N/A</c:v>
                </c:pt>
                <c:pt idx="12">
                  <c:v>#N/A</c:v>
                </c:pt>
                <c:pt idx="13">
                  <c:v>569</c:v>
                </c:pt>
                <c:pt idx="14">
                  <c:v>#N/A</c:v>
                </c:pt>
              </c:numCache>
            </c:numRef>
          </c:val>
          <c:smooth val="0"/>
          <c:extLst xmlns:c16r2="http://schemas.microsoft.com/office/drawing/2015/06/chart">
            <c:ext xmlns:c16="http://schemas.microsoft.com/office/drawing/2014/chart" uri="{C3380CC4-5D6E-409C-BE32-E72D297353CC}">
              <c16:uniqueId val="{0000000B-18E3-4141-8A35-2DD020B9EDEE}"/>
            </c:ext>
          </c:extLst>
        </c:ser>
        <c:dLbls>
          <c:showLegendKey val="0"/>
          <c:showVal val="0"/>
          <c:showCatName val="0"/>
          <c:showSerName val="0"/>
          <c:showPercent val="0"/>
          <c:showBubbleSize val="0"/>
        </c:dLbls>
        <c:marker val="1"/>
        <c:smooth val="0"/>
        <c:axId val="570303000"/>
        <c:axId val="570298296"/>
      </c:lineChart>
      <c:catAx>
        <c:axId val="57030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0298296"/>
        <c:crosses val="autoZero"/>
        <c:auto val="1"/>
        <c:lblAlgn val="ctr"/>
        <c:lblOffset val="100"/>
        <c:tickLblSkip val="1"/>
        <c:tickMarkSkip val="1"/>
        <c:noMultiLvlLbl val="0"/>
      </c:catAx>
      <c:valAx>
        <c:axId val="570298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30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792</c:v>
                </c:pt>
                <c:pt idx="1">
                  <c:v>490</c:v>
                </c:pt>
                <c:pt idx="2">
                  <c:v>480</c:v>
                </c:pt>
              </c:numCache>
            </c:numRef>
          </c:val>
          <c:extLst xmlns:c16r2="http://schemas.microsoft.com/office/drawing/2015/06/chart">
            <c:ext xmlns:c16="http://schemas.microsoft.com/office/drawing/2014/chart" uri="{C3380CC4-5D6E-409C-BE32-E72D297353CC}">
              <c16:uniqueId val="{00000000-D99B-421D-B00E-106347931C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c:v>
                </c:pt>
                <c:pt idx="1">
                  <c:v>46</c:v>
                </c:pt>
                <c:pt idx="2">
                  <c:v>46</c:v>
                </c:pt>
              </c:numCache>
            </c:numRef>
          </c:val>
          <c:extLst xmlns:c16r2="http://schemas.microsoft.com/office/drawing/2015/06/chart">
            <c:ext xmlns:c16="http://schemas.microsoft.com/office/drawing/2014/chart" uri="{C3380CC4-5D6E-409C-BE32-E72D297353CC}">
              <c16:uniqueId val="{00000001-D99B-421D-B00E-106347931C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1182</c:v>
                </c:pt>
                <c:pt idx="1">
                  <c:v>1248</c:v>
                </c:pt>
                <c:pt idx="2">
                  <c:v>1141</c:v>
                </c:pt>
              </c:numCache>
            </c:numRef>
          </c:val>
          <c:extLst xmlns:c16r2="http://schemas.microsoft.com/office/drawing/2015/06/chart">
            <c:ext xmlns:c16="http://schemas.microsoft.com/office/drawing/2014/chart" uri="{C3380CC4-5D6E-409C-BE32-E72D297353CC}">
              <c16:uniqueId val="{00000002-D99B-421D-B00E-106347931C81}"/>
            </c:ext>
          </c:extLst>
        </c:ser>
        <c:dLbls>
          <c:showLegendKey val="0"/>
          <c:showVal val="0"/>
          <c:showCatName val="0"/>
          <c:showSerName val="0"/>
          <c:showPercent val="0"/>
          <c:showBubbleSize val="0"/>
        </c:dLbls>
        <c:gapWidth val="120"/>
        <c:overlap val="100"/>
        <c:axId val="570299472"/>
        <c:axId val="570306136"/>
      </c:barChart>
      <c:catAx>
        <c:axId val="57029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0306136"/>
        <c:crosses val="autoZero"/>
        <c:auto val="1"/>
        <c:lblAlgn val="ctr"/>
        <c:lblOffset val="100"/>
        <c:tickLblSkip val="1"/>
        <c:tickMarkSkip val="1"/>
        <c:noMultiLvlLbl val="0"/>
      </c:catAx>
      <c:valAx>
        <c:axId val="570306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029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04-49CF-B565-0BFB871215DD}"/>
                </c:ext>
                <c:ext xmlns:c15="http://schemas.microsoft.com/office/drawing/2012/chart" uri="{CE6537A1-D6FC-4f65-9D91-7224C49458BB}">
                  <c15:layout/>
                  <c15:dlblFieldTable>
                    <c15:dlblFTEntry>
                      <c15:txfldGUID>{30E5C0CC-D05C-49F5-A4B0-6223CD799E7B}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04-49CF-B565-0BFB871215DD}"/>
                </c:ext>
                <c:ext xmlns:c15="http://schemas.microsoft.com/office/drawing/2012/chart" uri="{CE6537A1-D6FC-4f65-9D91-7224C49458BB}">
                  <c15:dlblFieldTable>
                    <c15:dlblFTEntry>
                      <c15:txfldGUID>{43DF2420-D17F-4D65-9D58-4E70AEE00A7C}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C04-49CF-B565-0BFB871215DD}"/>
                </c:ext>
                <c:ext xmlns:c15="http://schemas.microsoft.com/office/drawing/2012/chart" uri="{CE6537A1-D6FC-4f65-9D91-7224C49458BB}">
                  <c15:dlblFieldTable>
                    <c15:dlblFTEntry>
                      <c15:txfldGUID>{E7BD76B7-94C8-4C3B-A522-2AFC8DB83F62}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04-49CF-B565-0BFB871215DD}"/>
                </c:ext>
                <c:ext xmlns:c15="http://schemas.microsoft.com/office/drawing/2012/chart" uri="{CE6537A1-D6FC-4f65-9D91-7224C49458BB}">
                  <c15:dlblFieldTable>
                    <c15:dlblFTEntry>
                      <c15:txfldGUID>{0E833D5D-B97C-4501-99EA-8762CDE3204B}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04-49CF-B565-0BFB871215DD}"/>
                </c:ext>
                <c:ext xmlns:c15="http://schemas.microsoft.com/office/drawing/2012/chart" uri="{CE6537A1-D6FC-4f65-9D91-7224C49458BB}">
                  <c15:dlblFieldTable>
                    <c15:dlblFTEntry>
                      <c15:txfldGUID>{A376C85D-25FC-4F27-8766-832374DEC286}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C04-49CF-B565-0BFB871215DD}"/>
                </c:ext>
                <c:ext xmlns:c15="http://schemas.microsoft.com/office/drawing/2012/chart" uri="{CE6537A1-D6FC-4f65-9D91-7224C49458BB}">
                  <c15:layout/>
                  <c15:dlblFieldTable>
                    <c15:dlblFTEntry>
                      <c15:txfldGUID>{CC4EF1EA-D825-4F81-A71D-4FD2CA7C473B}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04-49CF-B565-0BFB871215DD}"/>
                </c:ext>
                <c:ext xmlns:c15="http://schemas.microsoft.com/office/drawing/2012/chart" uri="{CE6537A1-D6FC-4f65-9D91-7224C49458BB}">
                  <c15:layout/>
                  <c15:dlblFieldTable>
                    <c15:dlblFTEntry>
                      <c15:txfldGUID>{FD0BE8D7-1DA4-44DF-988A-20CF48A60804}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04-49CF-B565-0BFB871215DD}"/>
                </c:ext>
                <c:ext xmlns:c15="http://schemas.microsoft.com/office/drawing/2012/chart" uri="{CE6537A1-D6FC-4f65-9D91-7224C49458BB}">
                  <c15:layout/>
                  <c15:dlblFieldTable>
                    <c15:dlblFTEntry>
                      <c15:txfldGUID>{7504904E-FA33-4EE0-BEE1-8C85B1A98AA6}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C04-49CF-B565-0BFB871215DD}"/>
                </c:ext>
                <c:ext xmlns:c15="http://schemas.microsoft.com/office/drawing/2012/chart" uri="{CE6537A1-D6FC-4f65-9D91-7224C49458BB}">
                  <c15:dlblFieldTable>
                    <c15:dlblFTEntry>
                      <c15:txfldGUID>{C8470D8B-A91D-4777-A49B-5AD20E1E0E78}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41.4</c:v>
                </c:pt>
                <c:pt idx="8">
                  <c:v>41.2</c:v>
                </c:pt>
                <c:pt idx="16">
                  <c:v>44.2</c:v>
                </c:pt>
                <c:pt idx="24">
                  <c:v>45</c:v>
                </c:pt>
              </c:numCache>
            </c:numRef>
          </c:xVal>
          <c:yVal>
            <c:numRef>
              <c:f>公会計指標分析・財政指標組合せ分析表!$BP$51:$DC$51</c:f>
              <c:numCache>
                <c:formatCode>#,##0.0;"▲ "#,##0.0</c:formatCode>
                <c:ptCount val="40"/>
                <c:pt idx="0">
                  <c:v>49.6</c:v>
                </c:pt>
                <c:pt idx="8">
                  <c:v>37.700000000000003</c:v>
                </c:pt>
                <c:pt idx="16">
                  <c:v>15.4</c:v>
                </c:pt>
                <c:pt idx="24">
                  <c:v>27</c:v>
                </c:pt>
              </c:numCache>
            </c:numRef>
          </c:yVal>
          <c:smooth val="0"/>
          <c:extLst xmlns:c16r2="http://schemas.microsoft.com/office/drawing/2015/06/chart">
            <c:ext xmlns:c16="http://schemas.microsoft.com/office/drawing/2014/chart" uri="{C3380CC4-5D6E-409C-BE32-E72D297353CC}">
              <c16:uniqueId val="{00000009-AC04-49CF-B565-0BFB871215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C04-49CF-B565-0BFB871215DD}"/>
                </c:ext>
                <c:ext xmlns:c15="http://schemas.microsoft.com/office/drawing/2012/chart" uri="{CE6537A1-D6FC-4f65-9D91-7224C49458BB}">
                  <c15:layout/>
                  <c15:dlblFieldTable>
                    <c15:dlblFTEntry>
                      <c15:txfldGUID>{C0CD4E25-BA1F-4498-BE9A-EE2C5C471C17}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C04-49CF-B565-0BFB871215DD}"/>
                </c:ext>
                <c:ext xmlns:c15="http://schemas.microsoft.com/office/drawing/2012/chart" uri="{CE6537A1-D6FC-4f65-9D91-7224C49458BB}">
                  <c15:dlblFieldTable>
                    <c15:dlblFTEntry>
                      <c15:txfldGUID>{14F27DAA-1D09-4F54-9B7D-CA2D9DF61070}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C04-49CF-B565-0BFB871215DD}"/>
                </c:ext>
                <c:ext xmlns:c15="http://schemas.microsoft.com/office/drawing/2012/chart" uri="{CE6537A1-D6FC-4f65-9D91-7224C49458BB}">
                  <c15:dlblFieldTable>
                    <c15:dlblFTEntry>
                      <c15:txfldGUID>{D114E858-B2EC-49BA-B996-6B499CCDC18C}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C04-49CF-B565-0BFB871215DD}"/>
                </c:ext>
                <c:ext xmlns:c15="http://schemas.microsoft.com/office/drawing/2012/chart" uri="{CE6537A1-D6FC-4f65-9D91-7224C49458BB}">
                  <c15:dlblFieldTable>
                    <c15:dlblFTEntry>
                      <c15:txfldGUID>{0D70B99A-86DD-4EA1-B470-587E0E660796}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C04-49CF-B565-0BFB871215DD}"/>
                </c:ext>
                <c:ext xmlns:c15="http://schemas.microsoft.com/office/drawing/2012/chart" uri="{CE6537A1-D6FC-4f65-9D91-7224C49458BB}">
                  <c15:dlblFieldTable>
                    <c15:dlblFTEntry>
                      <c15:txfldGUID>{981455A8-FC53-44D6-BB76-35AF64EE23DF}</c15:txfldGUID>
                      <c15:f>#REF!</c15:f>
                      <c15:dlblFieldTableCache>
                        <c:ptCount val="1"/>
                        <c:pt idx="0">
                          <c:v>#REF!</c:v>
                        </c:pt>
                      </c15:dlblFieldTableCache>
                    </c15:dlblFTEntry>
                  </c15:dlblFieldTable>
                  <c15:showDataLabelsRange val="0"/>
                </c:ext>
              </c:extLst>
            </c:dLbl>
            <c:dLbl>
              <c:idx val="8"/>
              <c:layout>
                <c:manualLayout>
                  <c:x val="-3.647405193660715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C04-49CF-B565-0BFB871215DD}"/>
                </c:ext>
                <c:ext xmlns:c15="http://schemas.microsoft.com/office/drawing/2012/chart" uri="{CE6537A1-D6FC-4f65-9D91-7224C49458BB}">
                  <c15:layout/>
                  <c15:dlblFieldTable>
                    <c15:dlblFTEntry>
                      <c15:txfldGUID>{BDB8AA4C-C603-4162-AE5B-5AD57C68D1EE}</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78163490025374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C04-49CF-B565-0BFB871215DD}"/>
                </c:ext>
                <c:ext xmlns:c15="http://schemas.microsoft.com/office/drawing/2012/chart" uri="{CE6537A1-D6FC-4f65-9D91-7224C49458BB}">
                  <c15:layout/>
                  <c15:dlblFieldTable>
                    <c15:dlblFTEntry>
                      <c15:txfldGUID>{A3DE8B20-06F7-433C-A2D2-3DB22D0EF594}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C04-49CF-B565-0BFB871215DD}"/>
                </c:ext>
                <c:ext xmlns:c15="http://schemas.microsoft.com/office/drawing/2012/chart" uri="{CE6537A1-D6FC-4f65-9D91-7224C49458BB}">
                  <c15:layout/>
                  <c15:dlblFieldTable>
                    <c15:dlblFTEntry>
                      <c15:txfldGUID>{4D3B1506-4AC8-4907-A8A5-44CA7833AD7A}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C04-49CF-B565-0BFB871215DD}"/>
                </c:ext>
                <c:ext xmlns:c15="http://schemas.microsoft.com/office/drawing/2012/chart" uri="{CE6537A1-D6FC-4f65-9D91-7224C49458BB}">
                  <c15:dlblFieldTable>
                    <c15:dlblFTEntry>
                      <c15:txfldGUID>{3B251621-A78C-4F74-891F-F4BC89523E06}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numCache>
            </c:numRef>
          </c:xVal>
          <c:yVal>
            <c:numRef>
              <c:f>公会計指標分析・財政指標組合せ分析表!$BP$55:$DC$55</c:f>
              <c:numCache>
                <c:formatCode>#,##0.0;"▲ "#,##0.0</c:formatCode>
                <c:ptCount val="40"/>
                <c:pt idx="0">
                  <c:v>0.8</c:v>
                </c:pt>
                <c:pt idx="8">
                  <c:v>0</c:v>
                </c:pt>
                <c:pt idx="16">
                  <c:v>0</c:v>
                </c:pt>
                <c:pt idx="24">
                  <c:v>0</c:v>
                </c:pt>
              </c:numCache>
            </c:numRef>
          </c:yVal>
          <c:smooth val="0"/>
          <c:extLst xmlns:c16r2="http://schemas.microsoft.com/office/drawing/2015/06/chart">
            <c:ext xmlns:c16="http://schemas.microsoft.com/office/drawing/2014/chart" uri="{C3380CC4-5D6E-409C-BE32-E72D297353CC}">
              <c16:uniqueId val="{00000013-AC04-49CF-B565-0BFB871215DD}"/>
            </c:ext>
          </c:extLst>
        </c:ser>
        <c:dLbls>
          <c:showLegendKey val="0"/>
          <c:showVal val="1"/>
          <c:showCatName val="0"/>
          <c:showSerName val="0"/>
          <c:showPercent val="0"/>
          <c:showBubbleSize val="0"/>
        </c:dLbls>
        <c:axId val="570301040"/>
        <c:axId val="570303784"/>
      </c:scatterChart>
      <c:valAx>
        <c:axId val="570301040"/>
        <c:scaling>
          <c:orientation val="minMax"/>
          <c:max val="63"/>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303784"/>
        <c:crosses val="autoZero"/>
        <c:crossBetween val="midCat"/>
      </c:valAx>
      <c:valAx>
        <c:axId val="570303784"/>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03010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4DF-471B-8A14-F021E14C1661}"/>
                </c:ext>
                <c:ext xmlns:c15="http://schemas.microsoft.com/office/drawing/2012/chart" uri="{CE6537A1-D6FC-4f65-9D91-7224C49458BB}">
                  <c15:layout/>
                  <c15:dlblFieldTable>
                    <c15:dlblFTEntry>
                      <c15:txfldGUID>{12804D02-973C-47E5-885A-E0781AE66AE7}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4DF-471B-8A14-F021E14C1661}"/>
                </c:ext>
                <c:ext xmlns:c15="http://schemas.microsoft.com/office/drawing/2012/chart" uri="{CE6537A1-D6FC-4f65-9D91-7224C49458BB}">
                  <c15:dlblFieldTable>
                    <c15:dlblFTEntry>
                      <c15:txfldGUID>{39785DFF-81F3-4B8E-B5A2-B178DEAF8952}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4DF-471B-8A14-F021E14C1661}"/>
                </c:ext>
                <c:ext xmlns:c15="http://schemas.microsoft.com/office/drawing/2012/chart" uri="{CE6537A1-D6FC-4f65-9D91-7224C49458BB}">
                  <c15:dlblFieldTable>
                    <c15:dlblFTEntry>
                      <c15:txfldGUID>{20288952-23AC-451B-B88B-83A37D49F0C2}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4DF-471B-8A14-F021E14C1661}"/>
                </c:ext>
                <c:ext xmlns:c15="http://schemas.microsoft.com/office/drawing/2012/chart" uri="{CE6537A1-D6FC-4f65-9D91-7224C49458BB}">
                  <c15:dlblFieldTable>
                    <c15:dlblFTEntry>
                      <c15:txfldGUID>{8D9FA63D-89E0-4A7A-9303-B1C47B95ED68}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4DF-471B-8A14-F021E14C1661}"/>
                </c:ext>
                <c:ext xmlns:c15="http://schemas.microsoft.com/office/drawing/2012/chart" uri="{CE6537A1-D6FC-4f65-9D91-7224C49458BB}">
                  <c15:dlblFieldTable>
                    <c15:dlblFTEntry>
                      <c15:txfldGUID>{49B69E7B-B412-4F6D-9480-2F276FF80C99}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4DF-471B-8A14-F021E14C1661}"/>
                </c:ext>
                <c:ext xmlns:c15="http://schemas.microsoft.com/office/drawing/2012/chart" uri="{CE6537A1-D6FC-4f65-9D91-7224C49458BB}">
                  <c15:layout/>
                  <c15:dlblFieldTable>
                    <c15:dlblFTEntry>
                      <c15:txfldGUID>{E4CF9533-8EC5-40F3-BACF-CE994AFEA8F6}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4DF-471B-8A14-F021E14C1661}"/>
                </c:ext>
                <c:ext xmlns:c15="http://schemas.microsoft.com/office/drawing/2012/chart" uri="{CE6537A1-D6FC-4f65-9D91-7224C49458BB}">
                  <c15:layout/>
                  <c15:dlblFieldTable>
                    <c15:dlblFTEntry>
                      <c15:txfldGUID>{FB5413EB-474A-4E17-89CD-FAA72BA52F8C}</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4DF-471B-8A14-F021E14C1661}"/>
                </c:ext>
                <c:ext xmlns:c15="http://schemas.microsoft.com/office/drawing/2012/chart" uri="{CE6537A1-D6FC-4f65-9D91-7224C49458BB}">
                  <c15:layout/>
                  <c15:dlblFieldTable>
                    <c15:dlblFTEntry>
                      <c15:txfldGUID>{32D3B7B6-DA07-4058-8D3F-FE92E34961D9}</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4DF-471B-8A14-F021E14C1661}"/>
                </c:ext>
                <c:ext xmlns:c15="http://schemas.microsoft.com/office/drawing/2012/chart" uri="{CE6537A1-D6FC-4f65-9D91-7224C49458BB}">
                  <c15:layout/>
                  <c15:dlblFieldTable>
                    <c15:dlblFTEntry>
                      <c15:txfldGUID>{A206B2C8-6E12-4403-9610-96EDD2D378D0}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c:v>
                </c:pt>
                <c:pt idx="16">
                  <c:v>12.1</c:v>
                </c:pt>
                <c:pt idx="24">
                  <c:v>12.5</c:v>
                </c:pt>
                <c:pt idx="32">
                  <c:v>13.1</c:v>
                </c:pt>
              </c:numCache>
            </c:numRef>
          </c:xVal>
          <c:yVal>
            <c:numRef>
              <c:f>公会計指標分析・財政指標組合せ分析表!$BP$73:$DC$73</c:f>
              <c:numCache>
                <c:formatCode>#,##0.0;"▲ "#,##0.0</c:formatCode>
                <c:ptCount val="40"/>
                <c:pt idx="0">
                  <c:v>49.6</c:v>
                </c:pt>
                <c:pt idx="8">
                  <c:v>37.700000000000003</c:v>
                </c:pt>
                <c:pt idx="16">
                  <c:v>15.4</c:v>
                </c:pt>
                <c:pt idx="24">
                  <c:v>27</c:v>
                </c:pt>
                <c:pt idx="32">
                  <c:v>27.6</c:v>
                </c:pt>
              </c:numCache>
            </c:numRef>
          </c:yVal>
          <c:smooth val="0"/>
          <c:extLst xmlns:c16r2="http://schemas.microsoft.com/office/drawing/2015/06/chart">
            <c:ext xmlns:c16="http://schemas.microsoft.com/office/drawing/2014/chart" uri="{C3380CC4-5D6E-409C-BE32-E72D297353CC}">
              <c16:uniqueId val="{00000009-74DF-471B-8A14-F021E14C16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4DF-471B-8A14-F021E14C1661}"/>
                </c:ext>
                <c:ext xmlns:c15="http://schemas.microsoft.com/office/drawing/2012/chart" uri="{CE6537A1-D6FC-4f65-9D91-7224C49458BB}">
                  <c15:layout/>
                  <c15:dlblFieldTable>
                    <c15:dlblFTEntry>
                      <c15:txfldGUID>{88303A40-A080-4BA5-BD5F-F644945C9161}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4DF-471B-8A14-F021E14C1661}"/>
                </c:ext>
                <c:ext xmlns:c15="http://schemas.microsoft.com/office/drawing/2012/chart" uri="{CE6537A1-D6FC-4f65-9D91-7224C49458BB}">
                  <c15:dlblFieldTable>
                    <c15:dlblFTEntry>
                      <c15:txfldGUID>{0F676CA2-B6CB-42DC-A056-52E81C6DFFB1}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4DF-471B-8A14-F021E14C1661}"/>
                </c:ext>
                <c:ext xmlns:c15="http://schemas.microsoft.com/office/drawing/2012/chart" uri="{CE6537A1-D6FC-4f65-9D91-7224C49458BB}">
                  <c15:dlblFieldTable>
                    <c15:dlblFTEntry>
                      <c15:txfldGUID>{F9A2D7D8-C40E-4B05-8AD4-16998CA30267}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4DF-471B-8A14-F021E14C1661}"/>
                </c:ext>
                <c:ext xmlns:c15="http://schemas.microsoft.com/office/drawing/2012/chart" uri="{CE6537A1-D6FC-4f65-9D91-7224C49458BB}">
                  <c15:dlblFieldTable>
                    <c15:dlblFTEntry>
                      <c15:txfldGUID>{D368B89F-8B2E-4E36-81D5-9D78F555BF3B}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4DF-471B-8A14-F021E14C1661}"/>
                </c:ext>
                <c:ext xmlns:c15="http://schemas.microsoft.com/office/drawing/2012/chart" uri="{CE6537A1-D6FC-4f65-9D91-7224C49458BB}">
                  <c15:dlblFieldTable>
                    <c15:dlblFTEntry>
                      <c15:txfldGUID>{5745D4DF-ACFB-4FAF-9CEB-97A2FB1607C6}</c15:txfldGUID>
                      <c15:f>#REF!</c15:f>
                      <c15:dlblFieldTableCache>
                        <c:ptCount val="1"/>
                        <c:pt idx="0">
                          <c:v>#REF!</c:v>
                        </c:pt>
                      </c15:dlblFieldTableCache>
                    </c15:dlblFTEntry>
                  </c15:dlblFieldTable>
                  <c15:showDataLabelsRange val="0"/>
                </c:ext>
              </c:extLst>
            </c:dLbl>
            <c:dLbl>
              <c:idx val="8"/>
              <c:layout>
                <c:manualLayout>
                  <c:x val="-2.446752175631094E-2"/>
                  <c:y val="-9.789287947793934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4DF-471B-8A14-F021E14C1661}"/>
                </c:ext>
                <c:ext xmlns:c15="http://schemas.microsoft.com/office/drawing/2012/chart" uri="{CE6537A1-D6FC-4f65-9D91-7224C49458BB}">
                  <c15:layout/>
                  <c15:dlblFieldTable>
                    <c15:dlblFTEntry>
                      <c15:txfldGUID>{0BFBD8F2-4BD5-4CCE-90AA-550AF28B021E}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8928461481910363E-2"/>
                  <c:y val="-6.359908542119463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4DF-471B-8A14-F021E14C1661}"/>
                </c:ext>
                <c:ext xmlns:c15="http://schemas.microsoft.com/office/drawing/2012/chart" uri="{CE6537A1-D6FC-4f65-9D91-7224C49458BB}">
                  <c15:layout/>
                  <c15:dlblFieldTable>
                    <c15:dlblFTEntry>
                      <c15:txfldGUID>{EB2E4BF1-960B-4A40-B702-7E22330F1083}</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2.57576338766783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4DF-471B-8A14-F021E14C1661}"/>
                </c:ext>
                <c:ext xmlns:c15="http://schemas.microsoft.com/office/drawing/2012/chart" uri="{CE6537A1-D6FC-4f65-9D91-7224C49458BB}">
                  <c15:layout/>
                  <c15:dlblFieldTable>
                    <c15:dlblFTEntry>
                      <c15:txfldGUID>{49B254B3-C930-437E-9BB5-7D75CE8C6ED9}</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4DF-471B-8A14-F021E14C1661}"/>
                </c:ext>
                <c:ext xmlns:c15="http://schemas.microsoft.com/office/drawing/2012/chart" uri="{CE6537A1-D6FC-4f65-9D91-7224C49458BB}">
                  <c15:layout/>
                  <c15:dlblFieldTable>
                    <c15:dlblFTEntry>
                      <c15:txfldGUID>{7BCA2299-8084-4F29-9ACC-6123A6D00D15}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4DF-471B-8A14-F021E14C1661}"/>
            </c:ext>
          </c:extLst>
        </c:ser>
        <c:dLbls>
          <c:showLegendKey val="0"/>
          <c:showVal val="1"/>
          <c:showCatName val="0"/>
          <c:showSerName val="0"/>
          <c:showPercent val="0"/>
          <c:showBubbleSize val="0"/>
        </c:dLbls>
        <c:axId val="570301432"/>
        <c:axId val="570304176"/>
      </c:scatterChart>
      <c:valAx>
        <c:axId val="570301432"/>
        <c:scaling>
          <c:orientation val="minMax"/>
          <c:max val="13.6"/>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304176"/>
        <c:crosses val="autoZero"/>
        <c:crossBetween val="midCat"/>
      </c:valAx>
      <c:valAx>
        <c:axId val="570304176"/>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030143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当町では、簡易水道事業及び下水道事業を比較的短期間に集中投資を行ったことにより、公営企業会計の起債償還に対する繰出金は大きい。しかし、下水道事業においては償還のピークが過ぎており、令和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年度以降は減少に転じる見込みである。また、一般会計においては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年度西の前遺跡周辺地区整備等に係る償還開始</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に伴い、元利償還額は増加した。今後も平成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月豪雨災害や令和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年度までの大規模投資事業の影響により、起債残高や公債費は増加する見込みであるが、令和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年度以降は計画的に事業を実施することで起債発行額を抑制していく。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満期一括償還地方債の発行は行っていない。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公営企業会計に係る地方債残高は着実に減少してきたが、農業集落排水事業及び公共下水道事業においても、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R6.4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公営企業法適用を目指していくことから、当該経費に係る地方債残高は増加する。さらに長寿命化事業等も控えているため、国庫補助金の活用や計画的な事業執行により、地方債残高の急激な上昇を抑える必要がある。また、一般会計において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大規模投資事業により、地方債残高は増大する見込みである。しかし、発行する地方債については、過疎対策事業債等の交付税措置率の高いメニューを選択していることから、残高増加に対し、基準財政需要額算入見込額も増加する。充当可能財源等については、ふるさと納税を財源とした基金積立金が比率減少の要因であるが、ふるさと納税額の動向次第で基金も減少するため、そのことも踏まえた推計をしていく必要がある。大規模投資事業終了後の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年度以降は、地方債残高の着実な減少に向けた財政運営を行っていく。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山形県舟形町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当町の役場本庁舎が昭和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年建設から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を超過するなど、各公共施設において老朽化が進んでいる状況となっている。今後における公共施設等の長寿命化対策が当町の喫緊の課題であり、過疎対策事業債等の交付税措置率の高いメニューを最大限に活用していく方針ではあるものの、同メニュー等の対象外事業については、基金を取り崩しての対応を余儀なくされる場合も多い。令和元年度は地方債の対象とならない部分等に対し公共施設等整備基金からの取崩で対応し、結果、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百万円の減額となった。また、ふるさと納税についてはその一部を基金に積み立て、寄附者の意向を反映した事業に活用している。令和元年度は寄付額が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百万円と伸び悩んだため、取崩額が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百万円減額となった。財政調整基金は地方交付税確定までの調整一般財源として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百万円の取崩を行ったが、最終的に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百万円の積戻を行い、結果、残高は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財政調整基金の活用については、当初予算編成時の調整一般財源として活用するほか、災害等の緊急対応の際の財源として活用するため、目標額を定めて運用していく。過去の災害の際には約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百万円を取り崩している例もあることも鑑みて目標額を標準財政規模の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百万円と設定している。また、ふるさと納税については、平成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年度は寄附額が高額だったこともあり増加傾向にあったが、平成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年度からは大幅に減少している。寄付額を再度増加するための取り組みを強化していき、基金の取崩については寄附者の意向を最大限に発揮できる事業に限るなど、取り崩す際の基準をより明確にしていく。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は庁舎等の公共施設等の整備及び長寿命化に使用する目的である。元気･舟形ふるさとづくり応援基金はふるさと納税を財源とし、寄附者の意向に沿う形で「子育て」や「産業振興」等に使用する目的である。スポーツ振興基金はスポーツ振興に使用する目的である。教育寄附を財源に積み立てた伊藤茂未来を拓く基金は中学校図書室にある「未来を拓く文庫」に蔵書する目的で使用する。森林環境譲与税を財源に積み立てた町民で支える森づくり基金は、森林の整備や経営管理に資する事業に使用する目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公共施設等整備基金は定住・移住住宅整備に対する地方債の充当残に使用したため減額となっている。元気･舟形ふるさとづくり応援基金は寄附者の意向に沿う形で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億円程度を目処に取り崩しを行っているほか、返礼等を除いた額を積み立てているが、令和元年度は納税額が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伸び悩んだことで取崩の方が大きくなり減額となった。スポーツ振興基金は取り崩す事業が近年ないため、また、将来に向け積立を行う大規模な事業も計画にないため、同額で推移している。伊藤茂未来を拓く基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創設され、舟形中学校の図書に要する経費として活用した。町民で支える森づくり基金は令和元年度から森林環境譲与税の制度が開始し、森林整備や経営管理に資する事業に使用するため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は地方債の対象外事業に使用するが、将来における長寿命化事業に備え増額していきたい方針である。元気･舟形ふるさとづくり応援基金は寄附額によっては増減が明確でないため、取り崩す際の基準を厳格化し運用していきたい方針である。スポーツ振興基金は取り崩す事業が近年ないため、また、将来に向け積立を行う大規模な事業も計画にないため、同額を維持したい方針である。伊藤茂未来を拓く基金は取り崩した額と同水準の積立を行い、永年にわたり、寄附者の意向が反映されるよう運用していく方針である。町民で支える森づくり基金は、現時点では実施する事業が不透明な部分もあるため、事業確定後の実施に備え計画的に積立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財政調整基金は当初予算編成時の調整一般財源として取り崩し、他の一般財源額が確定次第、原則として全額を積戻す形で運用してきた。平成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年度は災害復旧事業に要する経費に多くを取り崩したものの、積み戻す際に前年度の余剰金の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以上を確保しながらも、将来の財政運営を考慮して公共施設等整備基金へ積み替えを行ったため、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百万円の減となっている。令和元年度は当初予算において、地方交付税等の一般財源が確定するまでの取崩分が大きいものの、取崩額よりも若干少ない積戻を行ったため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各年度末残高の目標を標準財政規模の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と定め、目標額の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百万円程度となるよう調整を図る。活用については、当初予算編成時の調整一般財源として活用するほか、災害等の緊急対応の際の財源として活用していく。平成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月豪雨災害の際には約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百万円を取り崩していることも鑑みて目標額を設定した。今後も一般財源の確保に努めながら、目標額を維持し、弾力的な財政運営ができるようにしていく。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年度に実施された補償金免除繰上償還の財源として積み立てを行った基金であり、同制度の終了に伴い、近年は利子分のみの増加となっている。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年度まで大規模投資事業を実施しているため、地方債残高及び公債費が増大することから、減債基金を取り崩したうえで計画的な地方債管理を行っていく。そのため、令和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年度から減債基金への積立を実施し、償還財源を確保する考えである。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5,234
5,200
119.04
5,959,731
5,749,556
192,453
2,546,002
4,773,892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庁舎や中学校の施設については昭和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年代にかけて建設されており有形固定資産減価償却率は高水準となっているが、道路や保育園については同率が低く抑えられているため、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決算では類似団体内平均より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lang="ja-JP" altLang="ja-JP">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算定分と併せて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頃の算定完了を目標に作業を進めている状況である。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139700</xdr:rowOff>
    </xdr:from>
    <xdr:to>
      <xdr:col>19</xdr:col>
      <xdr:colOff>187325</xdr:colOff>
      <xdr:row>29</xdr:row>
      <xdr:rowOff>69850</xdr:rowOff>
    </xdr:to>
    <xdr:sp macro="" textlink="">
      <xdr:nvSpPr>
        <xdr:cNvPr id="81" name="楕円 80"/>
        <xdr:cNvSpPr/>
      </xdr:nvSpPr>
      <xdr:spPr>
        <a:xfrm>
          <a:off x="400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125307</xdr:rowOff>
    </xdr:from>
    <xdr:to>
      <xdr:col>15</xdr:col>
      <xdr:colOff>187325</xdr:colOff>
      <xdr:row>29</xdr:row>
      <xdr:rowOff>55457</xdr:rowOff>
    </xdr:to>
    <xdr:sp macro="" textlink="">
      <xdr:nvSpPr>
        <xdr:cNvPr id="82" name="楕円 81"/>
        <xdr:cNvSpPr/>
      </xdr:nvSpPr>
      <xdr:spPr>
        <a:xfrm>
          <a:off x="3238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4657</xdr:rowOff>
    </xdr:from>
    <xdr:to>
      <xdr:col>19</xdr:col>
      <xdr:colOff>136525</xdr:colOff>
      <xdr:row>29</xdr:row>
      <xdr:rowOff>19050</xdr:rowOff>
    </xdr:to>
    <xdr:cxnSp macro="">
      <xdr:nvCxnSpPr>
        <xdr:cNvPr id="83" name="直線コネクタ 82"/>
        <xdr:cNvCxnSpPr/>
      </xdr:nvCxnSpPr>
      <xdr:spPr>
        <a:xfrm>
          <a:off x="3289300" y="574823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71332</xdr:rowOff>
    </xdr:from>
    <xdr:to>
      <xdr:col>11</xdr:col>
      <xdr:colOff>187325</xdr:colOff>
      <xdr:row>29</xdr:row>
      <xdr:rowOff>1482</xdr:rowOff>
    </xdr:to>
    <xdr:sp macro="" textlink="">
      <xdr:nvSpPr>
        <xdr:cNvPr id="84" name="楕円 83"/>
        <xdr:cNvSpPr/>
      </xdr:nvSpPr>
      <xdr:spPr>
        <a:xfrm>
          <a:off x="2476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122132</xdr:rowOff>
    </xdr:from>
    <xdr:to>
      <xdr:col>15</xdr:col>
      <xdr:colOff>136525</xdr:colOff>
      <xdr:row>29</xdr:row>
      <xdr:rowOff>4657</xdr:rowOff>
    </xdr:to>
    <xdr:cxnSp macro="">
      <xdr:nvCxnSpPr>
        <xdr:cNvPr id="85" name="直線コネクタ 84"/>
        <xdr:cNvCxnSpPr/>
      </xdr:nvCxnSpPr>
      <xdr:spPr>
        <a:xfrm>
          <a:off x="2527300" y="569425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74930</xdr:rowOff>
    </xdr:from>
    <xdr:to>
      <xdr:col>7</xdr:col>
      <xdr:colOff>187325</xdr:colOff>
      <xdr:row>29</xdr:row>
      <xdr:rowOff>5080</xdr:rowOff>
    </xdr:to>
    <xdr:sp macro="" textlink="">
      <xdr:nvSpPr>
        <xdr:cNvPr id="86" name="楕円 85"/>
        <xdr:cNvSpPr/>
      </xdr:nvSpPr>
      <xdr:spPr>
        <a:xfrm>
          <a:off x="1714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122132</xdr:rowOff>
    </xdr:from>
    <xdr:to>
      <xdr:col>11</xdr:col>
      <xdr:colOff>136525</xdr:colOff>
      <xdr:row>28</xdr:row>
      <xdr:rowOff>125730</xdr:rowOff>
    </xdr:to>
    <xdr:cxnSp macro="">
      <xdr:nvCxnSpPr>
        <xdr:cNvPr id="87" name="直線コネクタ 86"/>
        <xdr:cNvCxnSpPr/>
      </xdr:nvCxnSpPr>
      <xdr:spPr>
        <a:xfrm flipV="1">
          <a:off x="1765300" y="569425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88"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89"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0"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1"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86377</xdr:rowOff>
    </xdr:from>
    <xdr:ext cx="405111" cy="259045"/>
    <xdr:sp macro="" textlink="">
      <xdr:nvSpPr>
        <xdr:cNvPr id="92" name="n_1mainValue有形固定資産減価償却率"/>
        <xdr:cNvSpPr txBox="1"/>
      </xdr:nvSpPr>
      <xdr:spPr>
        <a:xfrm>
          <a:off x="3836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93" name="n_2mainValue有形固定資産減価償却率"/>
        <xdr:cNvSpPr txBox="1"/>
      </xdr:nvSpPr>
      <xdr:spPr>
        <a:xfrm>
          <a:off x="3086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18009</xdr:rowOff>
    </xdr:from>
    <xdr:ext cx="405111" cy="259045"/>
    <xdr:sp macro="" textlink="">
      <xdr:nvSpPr>
        <xdr:cNvPr id="94" name="n_3mainValue有形固定資産減価償却率"/>
        <xdr:cNvSpPr txBox="1"/>
      </xdr:nvSpPr>
      <xdr:spPr>
        <a:xfrm>
          <a:off x="2324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95" name="n_4mainValue有形固定資産減価償却率"/>
        <xdr:cNvSpPr txBox="1"/>
      </xdr:nvSpPr>
      <xdr:spPr>
        <a:xfrm>
          <a:off x="1562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有利な地方債である過疎対策事業債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や緊急防災・減災事業債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を発行して事業を実施している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、水道事業債、下水道事業債等の残高が大きいことから、将来負担額が大きい状況である。また、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ポイント増となっており、経常一般財源に対し経常経費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の割合が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増となっている。以上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、類似団体と比較すると債務償還比率は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ポイント高い状況である。また、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大規模投資事業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を実施する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ため、将来負担額はさらに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増加する推計をしている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4" name="直線コネクタ 123"/>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5"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6" name="直線コネクタ 125"/>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9"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0" name="フローチャート: 判断 129"/>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1" name="フローチャート: 判断 130"/>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2" name="フローチャート: 判断 131"/>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3" name="フローチャート: 判断 132"/>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4" name="フローチャート: 判断 133"/>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16658</xdr:rowOff>
    </xdr:from>
    <xdr:to>
      <xdr:col>76</xdr:col>
      <xdr:colOff>73025</xdr:colOff>
      <xdr:row>30</xdr:row>
      <xdr:rowOff>118258</xdr:rowOff>
    </xdr:to>
    <xdr:sp macro="" textlink="">
      <xdr:nvSpPr>
        <xdr:cNvPr id="140" name="楕円 139"/>
        <xdr:cNvSpPr/>
      </xdr:nvSpPr>
      <xdr:spPr>
        <a:xfrm>
          <a:off x="14744700" y="59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166535</xdr:rowOff>
    </xdr:from>
    <xdr:ext cx="469744" cy="259045"/>
    <xdr:sp macro="" textlink="">
      <xdr:nvSpPr>
        <xdr:cNvPr id="141" name="債務償還比率該当値テキスト"/>
        <xdr:cNvSpPr txBox="1"/>
      </xdr:nvSpPr>
      <xdr:spPr>
        <a:xfrm>
          <a:off x="14846300" y="591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3944</xdr:rowOff>
    </xdr:from>
    <xdr:to>
      <xdr:col>72</xdr:col>
      <xdr:colOff>123825</xdr:colOff>
      <xdr:row>30</xdr:row>
      <xdr:rowOff>105544</xdr:rowOff>
    </xdr:to>
    <xdr:sp macro="" textlink="">
      <xdr:nvSpPr>
        <xdr:cNvPr id="142" name="楕円 141"/>
        <xdr:cNvSpPr/>
      </xdr:nvSpPr>
      <xdr:spPr>
        <a:xfrm>
          <a:off x="14033500" y="59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54744</xdr:rowOff>
    </xdr:from>
    <xdr:to>
      <xdr:col>76</xdr:col>
      <xdr:colOff>22225</xdr:colOff>
      <xdr:row>30</xdr:row>
      <xdr:rowOff>67458</xdr:rowOff>
    </xdr:to>
    <xdr:cxnSp macro="">
      <xdr:nvCxnSpPr>
        <xdr:cNvPr id="143" name="直線コネクタ 142"/>
        <xdr:cNvCxnSpPr/>
      </xdr:nvCxnSpPr>
      <xdr:spPr>
        <a:xfrm>
          <a:off x="14084300" y="5969769"/>
          <a:ext cx="7112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104627</xdr:rowOff>
    </xdr:from>
    <xdr:to>
      <xdr:col>68</xdr:col>
      <xdr:colOff>123825</xdr:colOff>
      <xdr:row>30</xdr:row>
      <xdr:rowOff>34777</xdr:rowOff>
    </xdr:to>
    <xdr:sp macro="" textlink="">
      <xdr:nvSpPr>
        <xdr:cNvPr id="144" name="楕円 143"/>
        <xdr:cNvSpPr/>
      </xdr:nvSpPr>
      <xdr:spPr>
        <a:xfrm>
          <a:off x="13271500" y="58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155427</xdr:rowOff>
    </xdr:from>
    <xdr:to>
      <xdr:col>72</xdr:col>
      <xdr:colOff>73025</xdr:colOff>
      <xdr:row>30</xdr:row>
      <xdr:rowOff>54744</xdr:rowOff>
    </xdr:to>
    <xdr:cxnSp macro="">
      <xdr:nvCxnSpPr>
        <xdr:cNvPr id="145" name="直線コネクタ 144"/>
        <xdr:cNvCxnSpPr/>
      </xdr:nvCxnSpPr>
      <xdr:spPr>
        <a:xfrm>
          <a:off x="13322300" y="5899002"/>
          <a:ext cx="762000" cy="7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120939</xdr:rowOff>
    </xdr:from>
    <xdr:to>
      <xdr:col>64</xdr:col>
      <xdr:colOff>123825</xdr:colOff>
      <xdr:row>30</xdr:row>
      <xdr:rowOff>51089</xdr:rowOff>
    </xdr:to>
    <xdr:sp macro="" textlink="">
      <xdr:nvSpPr>
        <xdr:cNvPr id="146" name="楕円 145"/>
        <xdr:cNvSpPr/>
      </xdr:nvSpPr>
      <xdr:spPr>
        <a:xfrm>
          <a:off x="12509500" y="586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155427</xdr:rowOff>
    </xdr:from>
    <xdr:to>
      <xdr:col>68</xdr:col>
      <xdr:colOff>73025</xdr:colOff>
      <xdr:row>30</xdr:row>
      <xdr:rowOff>289</xdr:rowOff>
    </xdr:to>
    <xdr:cxnSp macro="">
      <xdr:nvCxnSpPr>
        <xdr:cNvPr id="147" name="直線コネクタ 146"/>
        <xdr:cNvCxnSpPr/>
      </xdr:nvCxnSpPr>
      <xdr:spPr>
        <a:xfrm flipV="1">
          <a:off x="12560300" y="5899002"/>
          <a:ext cx="762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17498</xdr:rowOff>
    </xdr:from>
    <xdr:to>
      <xdr:col>60</xdr:col>
      <xdr:colOff>123825</xdr:colOff>
      <xdr:row>30</xdr:row>
      <xdr:rowOff>119098</xdr:rowOff>
    </xdr:to>
    <xdr:sp macro="" textlink="">
      <xdr:nvSpPr>
        <xdr:cNvPr id="148" name="楕円 147"/>
        <xdr:cNvSpPr/>
      </xdr:nvSpPr>
      <xdr:spPr>
        <a:xfrm>
          <a:off x="11747500" y="59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289</xdr:rowOff>
    </xdr:from>
    <xdr:to>
      <xdr:col>64</xdr:col>
      <xdr:colOff>73025</xdr:colOff>
      <xdr:row>30</xdr:row>
      <xdr:rowOff>68298</xdr:rowOff>
    </xdr:to>
    <xdr:cxnSp macro="">
      <xdr:nvCxnSpPr>
        <xdr:cNvPr id="149" name="直線コネクタ 148"/>
        <xdr:cNvCxnSpPr/>
      </xdr:nvCxnSpPr>
      <xdr:spPr>
        <a:xfrm flipV="1">
          <a:off x="11798300" y="5915314"/>
          <a:ext cx="762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0"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1"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2"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3"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96671</xdr:rowOff>
    </xdr:from>
    <xdr:ext cx="469744" cy="259045"/>
    <xdr:sp macro="" textlink="">
      <xdr:nvSpPr>
        <xdr:cNvPr id="154" name="n_1mainValue債務償還比率"/>
        <xdr:cNvSpPr txBox="1"/>
      </xdr:nvSpPr>
      <xdr:spPr>
        <a:xfrm>
          <a:off x="13836727" y="601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25904</xdr:rowOff>
    </xdr:from>
    <xdr:ext cx="469744" cy="259045"/>
    <xdr:sp macro="" textlink="">
      <xdr:nvSpPr>
        <xdr:cNvPr id="155" name="n_2mainValue債務償還比率"/>
        <xdr:cNvSpPr txBox="1"/>
      </xdr:nvSpPr>
      <xdr:spPr>
        <a:xfrm>
          <a:off x="13087427" y="594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42216</xdr:rowOff>
    </xdr:from>
    <xdr:ext cx="469744" cy="259045"/>
    <xdr:sp macro="" textlink="">
      <xdr:nvSpPr>
        <xdr:cNvPr id="156" name="n_3mainValue債務償還比率"/>
        <xdr:cNvSpPr txBox="1"/>
      </xdr:nvSpPr>
      <xdr:spPr>
        <a:xfrm>
          <a:off x="12325427" y="59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110225</xdr:rowOff>
    </xdr:from>
    <xdr:ext cx="469744" cy="259045"/>
    <xdr:sp macro="" textlink="">
      <xdr:nvSpPr>
        <xdr:cNvPr id="157" name="n_4mainValue債務償還比率"/>
        <xdr:cNvSpPr txBox="1"/>
      </xdr:nvSpPr>
      <xdr:spPr>
        <a:xfrm>
          <a:off x="115634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5,234
5,200
119.04
5,959,731
5,749,556
192,453
2,546,002
4,773,892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3" name="楕円 72"/>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10160</xdr:rowOff>
    </xdr:from>
    <xdr:to>
      <xdr:col>15</xdr:col>
      <xdr:colOff>101600</xdr:colOff>
      <xdr:row>34</xdr:row>
      <xdr:rowOff>111760</xdr:rowOff>
    </xdr:to>
    <xdr:sp macro="" textlink="">
      <xdr:nvSpPr>
        <xdr:cNvPr id="74" name="楕円 73"/>
        <xdr:cNvSpPr/>
      </xdr:nvSpPr>
      <xdr:spPr>
        <a:xfrm>
          <a:off x="2857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60960</xdr:rowOff>
    </xdr:from>
    <xdr:to>
      <xdr:col>19</xdr:col>
      <xdr:colOff>177800</xdr:colOff>
      <xdr:row>34</xdr:row>
      <xdr:rowOff>99060</xdr:rowOff>
    </xdr:to>
    <xdr:cxnSp macro="">
      <xdr:nvCxnSpPr>
        <xdr:cNvPr id="75" name="直線コネクタ 74"/>
        <xdr:cNvCxnSpPr/>
      </xdr:nvCxnSpPr>
      <xdr:spPr>
        <a:xfrm>
          <a:off x="2908300" y="5890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116840</xdr:rowOff>
    </xdr:from>
    <xdr:to>
      <xdr:col>10</xdr:col>
      <xdr:colOff>165100</xdr:colOff>
      <xdr:row>34</xdr:row>
      <xdr:rowOff>46990</xdr:rowOff>
    </xdr:to>
    <xdr:sp macro="" textlink="">
      <xdr:nvSpPr>
        <xdr:cNvPr id="76" name="楕円 75"/>
        <xdr:cNvSpPr/>
      </xdr:nvSpPr>
      <xdr:spPr>
        <a:xfrm>
          <a:off x="1968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167640</xdr:rowOff>
    </xdr:from>
    <xdr:to>
      <xdr:col>15</xdr:col>
      <xdr:colOff>50800</xdr:colOff>
      <xdr:row>34</xdr:row>
      <xdr:rowOff>60960</xdr:rowOff>
    </xdr:to>
    <xdr:cxnSp macro="">
      <xdr:nvCxnSpPr>
        <xdr:cNvPr id="77" name="直線コネクタ 76"/>
        <xdr:cNvCxnSpPr/>
      </xdr:nvCxnSpPr>
      <xdr:spPr>
        <a:xfrm>
          <a:off x="2019300" y="58254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78740</xdr:rowOff>
    </xdr:from>
    <xdr:to>
      <xdr:col>6</xdr:col>
      <xdr:colOff>38100</xdr:colOff>
      <xdr:row>34</xdr:row>
      <xdr:rowOff>8890</xdr:rowOff>
    </xdr:to>
    <xdr:sp macro="" textlink="">
      <xdr:nvSpPr>
        <xdr:cNvPr id="78" name="楕円 77"/>
        <xdr:cNvSpPr/>
      </xdr:nvSpPr>
      <xdr:spPr>
        <a:xfrm>
          <a:off x="10795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129540</xdr:rowOff>
    </xdr:from>
    <xdr:to>
      <xdr:col>10</xdr:col>
      <xdr:colOff>114300</xdr:colOff>
      <xdr:row>33</xdr:row>
      <xdr:rowOff>167640</xdr:rowOff>
    </xdr:to>
    <xdr:cxnSp macro="">
      <xdr:nvCxnSpPr>
        <xdr:cNvPr id="79" name="直線コネクタ 78"/>
        <xdr:cNvCxnSpPr/>
      </xdr:nvCxnSpPr>
      <xdr:spPr>
        <a:xfrm>
          <a:off x="1130300" y="5787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0"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1"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2"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3"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84" name="n_1mainValue【道路】&#10;有形固定資産減価償却率"/>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128287</xdr:rowOff>
    </xdr:from>
    <xdr:ext cx="405111" cy="259045"/>
    <xdr:sp macro="" textlink="">
      <xdr:nvSpPr>
        <xdr:cNvPr id="85" name="n_2mainValue【道路】&#10;有形固定資産減価償却率"/>
        <xdr:cNvSpPr txBox="1"/>
      </xdr:nvSpPr>
      <xdr:spPr>
        <a:xfrm>
          <a:off x="2705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63517</xdr:rowOff>
    </xdr:from>
    <xdr:ext cx="405111" cy="259045"/>
    <xdr:sp macro="" textlink="">
      <xdr:nvSpPr>
        <xdr:cNvPr id="86" name="n_3mainValue【道路】&#10;有形固定資産減価償却率"/>
        <xdr:cNvSpPr txBox="1"/>
      </xdr:nvSpPr>
      <xdr:spPr>
        <a:xfrm>
          <a:off x="1816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25417</xdr:rowOff>
    </xdr:from>
    <xdr:ext cx="405111" cy="259045"/>
    <xdr:sp macro="" textlink="">
      <xdr:nvSpPr>
        <xdr:cNvPr id="87" name="n_4mainValue【道路】&#10;有形固定資産減価償却率"/>
        <xdr:cNvSpPr txBox="1"/>
      </xdr:nvSpPr>
      <xdr:spPr>
        <a:xfrm>
          <a:off x="927744" y="551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105296</xdr:rowOff>
    </xdr:from>
    <xdr:ext cx="599010" cy="259045"/>
    <xdr:sp macro="" textlink="">
      <xdr:nvSpPr>
        <xdr:cNvPr id="116" name="【道路】&#10;一人当たり延長平均値テキスト"/>
        <xdr:cNvSpPr txBox="1"/>
      </xdr:nvSpPr>
      <xdr:spPr>
        <a:xfrm>
          <a:off x="10515600" y="7134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154267</xdr:rowOff>
    </xdr:from>
    <xdr:to>
      <xdr:col>50</xdr:col>
      <xdr:colOff>165100</xdr:colOff>
      <xdr:row>42</xdr:row>
      <xdr:rowOff>84417</xdr:rowOff>
    </xdr:to>
    <xdr:sp macro="" textlink="">
      <xdr:nvSpPr>
        <xdr:cNvPr id="127" name="楕円 126"/>
        <xdr:cNvSpPr/>
      </xdr:nvSpPr>
      <xdr:spPr>
        <a:xfrm>
          <a:off x="9588500" y="71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154374</xdr:rowOff>
    </xdr:from>
    <xdr:to>
      <xdr:col>46</xdr:col>
      <xdr:colOff>38100</xdr:colOff>
      <xdr:row>42</xdr:row>
      <xdr:rowOff>84524</xdr:rowOff>
    </xdr:to>
    <xdr:sp macro="" textlink="">
      <xdr:nvSpPr>
        <xdr:cNvPr id="128" name="楕円 127"/>
        <xdr:cNvSpPr/>
      </xdr:nvSpPr>
      <xdr:spPr>
        <a:xfrm>
          <a:off x="8699500" y="71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33617</xdr:rowOff>
    </xdr:from>
    <xdr:to>
      <xdr:col>50</xdr:col>
      <xdr:colOff>114300</xdr:colOff>
      <xdr:row>42</xdr:row>
      <xdr:rowOff>33724</xdr:rowOff>
    </xdr:to>
    <xdr:cxnSp macro="">
      <xdr:nvCxnSpPr>
        <xdr:cNvPr id="129" name="直線コネクタ 128"/>
        <xdr:cNvCxnSpPr/>
      </xdr:nvCxnSpPr>
      <xdr:spPr>
        <a:xfrm flipV="1">
          <a:off x="8750300" y="7234517"/>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154453</xdr:rowOff>
    </xdr:from>
    <xdr:to>
      <xdr:col>41</xdr:col>
      <xdr:colOff>101600</xdr:colOff>
      <xdr:row>42</xdr:row>
      <xdr:rowOff>84603</xdr:rowOff>
    </xdr:to>
    <xdr:sp macro="" textlink="">
      <xdr:nvSpPr>
        <xdr:cNvPr id="130" name="楕円 129"/>
        <xdr:cNvSpPr/>
      </xdr:nvSpPr>
      <xdr:spPr>
        <a:xfrm>
          <a:off x="7810500" y="71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33724</xdr:rowOff>
    </xdr:from>
    <xdr:to>
      <xdr:col>45</xdr:col>
      <xdr:colOff>177800</xdr:colOff>
      <xdr:row>42</xdr:row>
      <xdr:rowOff>33803</xdr:rowOff>
    </xdr:to>
    <xdr:cxnSp macro="">
      <xdr:nvCxnSpPr>
        <xdr:cNvPr id="131" name="直線コネクタ 130"/>
        <xdr:cNvCxnSpPr/>
      </xdr:nvCxnSpPr>
      <xdr:spPr>
        <a:xfrm flipV="1">
          <a:off x="7861300" y="7234624"/>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154546</xdr:rowOff>
    </xdr:from>
    <xdr:to>
      <xdr:col>36</xdr:col>
      <xdr:colOff>165100</xdr:colOff>
      <xdr:row>42</xdr:row>
      <xdr:rowOff>84696</xdr:rowOff>
    </xdr:to>
    <xdr:sp macro="" textlink="">
      <xdr:nvSpPr>
        <xdr:cNvPr id="132" name="楕円 131"/>
        <xdr:cNvSpPr/>
      </xdr:nvSpPr>
      <xdr:spPr>
        <a:xfrm>
          <a:off x="6921500" y="71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33803</xdr:rowOff>
    </xdr:from>
    <xdr:to>
      <xdr:col>41</xdr:col>
      <xdr:colOff>50800</xdr:colOff>
      <xdr:row>42</xdr:row>
      <xdr:rowOff>33896</xdr:rowOff>
    </xdr:to>
    <xdr:cxnSp macro="">
      <xdr:nvCxnSpPr>
        <xdr:cNvPr id="133" name="直線コネクタ 132"/>
        <xdr:cNvCxnSpPr/>
      </xdr:nvCxnSpPr>
      <xdr:spPr>
        <a:xfrm flipV="1">
          <a:off x="6972300" y="7234703"/>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4"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5"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6"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7"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75544</xdr:rowOff>
    </xdr:from>
    <xdr:ext cx="534377" cy="259045"/>
    <xdr:sp macro="" textlink="">
      <xdr:nvSpPr>
        <xdr:cNvPr id="138" name="n_1mainValue【道路】&#10;一人当たり延長"/>
        <xdr:cNvSpPr txBox="1"/>
      </xdr:nvSpPr>
      <xdr:spPr>
        <a:xfrm>
          <a:off x="9359411" y="727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75651</xdr:rowOff>
    </xdr:from>
    <xdr:ext cx="534377" cy="259045"/>
    <xdr:sp macro="" textlink="">
      <xdr:nvSpPr>
        <xdr:cNvPr id="139" name="n_2mainValue【道路】&#10;一人当たり延長"/>
        <xdr:cNvSpPr txBox="1"/>
      </xdr:nvSpPr>
      <xdr:spPr>
        <a:xfrm>
          <a:off x="8483111" y="727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75730</xdr:rowOff>
    </xdr:from>
    <xdr:ext cx="534377" cy="259045"/>
    <xdr:sp macro="" textlink="">
      <xdr:nvSpPr>
        <xdr:cNvPr id="140" name="n_3mainValue【道路】&#10;一人当たり延長"/>
        <xdr:cNvSpPr txBox="1"/>
      </xdr:nvSpPr>
      <xdr:spPr>
        <a:xfrm>
          <a:off x="7594111" y="72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75823</xdr:rowOff>
    </xdr:from>
    <xdr:ext cx="534377" cy="259045"/>
    <xdr:sp macro="" textlink="">
      <xdr:nvSpPr>
        <xdr:cNvPr id="141" name="n_4mainValue【道路】&#10;一人当たり延長"/>
        <xdr:cNvSpPr txBox="1"/>
      </xdr:nvSpPr>
      <xdr:spPr>
        <a:xfrm>
          <a:off x="6705111" y="72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83" name="楕円 182"/>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104322</xdr:rowOff>
    </xdr:from>
    <xdr:to>
      <xdr:col>15</xdr:col>
      <xdr:colOff>101600</xdr:colOff>
      <xdr:row>60</xdr:row>
      <xdr:rowOff>34472</xdr:rowOff>
    </xdr:to>
    <xdr:sp macro="" textlink="">
      <xdr:nvSpPr>
        <xdr:cNvPr id="184" name="楕円 183"/>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11430</xdr:rowOff>
    </xdr:to>
    <xdr:cxnSp macro="">
      <xdr:nvCxnSpPr>
        <xdr:cNvPr id="185" name="直線コネクタ 184"/>
        <xdr:cNvCxnSpPr/>
      </xdr:nvCxnSpPr>
      <xdr:spPr>
        <a:xfrm>
          <a:off x="2908300" y="102706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86" name="楕円 185"/>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155122</xdr:rowOff>
    </xdr:to>
    <xdr:cxnSp macro="">
      <xdr:nvCxnSpPr>
        <xdr:cNvPr id="187" name="直線コネクタ 186"/>
        <xdr:cNvCxnSpPr/>
      </xdr:nvCxnSpPr>
      <xdr:spPr>
        <a:xfrm>
          <a:off x="2019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48804</xdr:rowOff>
    </xdr:from>
    <xdr:to>
      <xdr:col>6</xdr:col>
      <xdr:colOff>38100</xdr:colOff>
      <xdr:row>59</xdr:row>
      <xdr:rowOff>150404</xdr:rowOff>
    </xdr:to>
    <xdr:sp macro="" textlink="">
      <xdr:nvSpPr>
        <xdr:cNvPr id="188" name="楕円 187"/>
        <xdr:cNvSpPr/>
      </xdr:nvSpPr>
      <xdr:spPr>
        <a:xfrm>
          <a:off x="1079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99604</xdr:rowOff>
    </xdr:from>
    <xdr:to>
      <xdr:col>10</xdr:col>
      <xdr:colOff>114300</xdr:colOff>
      <xdr:row>59</xdr:row>
      <xdr:rowOff>127363</xdr:rowOff>
    </xdr:to>
    <xdr:cxnSp macro="">
      <xdr:nvCxnSpPr>
        <xdr:cNvPr id="189" name="直線コネクタ 188"/>
        <xdr:cNvCxnSpPr/>
      </xdr:nvCxnSpPr>
      <xdr:spPr>
        <a:xfrm>
          <a:off x="1130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0"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2"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193"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194" name="n_1mainValue【橋りょう・トンネル】&#10;有形固定資産減価償却率"/>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195" name="n_2mainValue【橋りょう・トンネル】&#10;有形固定資産減価償却率"/>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96" name="n_3main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166931</xdr:rowOff>
    </xdr:from>
    <xdr:ext cx="405111" cy="259045"/>
    <xdr:sp macro="" textlink="">
      <xdr:nvSpPr>
        <xdr:cNvPr id="197" name="n_4mainValue【橋りょう・トンネル】&#10;有形固定資産減価償却率"/>
        <xdr:cNvSpPr txBox="1"/>
      </xdr:nvSpPr>
      <xdr:spPr>
        <a:xfrm>
          <a:off x="927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4"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105672</xdr:rowOff>
    </xdr:from>
    <xdr:to>
      <xdr:col>50</xdr:col>
      <xdr:colOff>165100</xdr:colOff>
      <xdr:row>63</xdr:row>
      <xdr:rowOff>35822</xdr:rowOff>
    </xdr:to>
    <xdr:sp macro="" textlink="">
      <xdr:nvSpPr>
        <xdr:cNvPr id="235" name="楕円 234"/>
        <xdr:cNvSpPr/>
      </xdr:nvSpPr>
      <xdr:spPr>
        <a:xfrm>
          <a:off x="9588500" y="107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110172</xdr:rowOff>
    </xdr:from>
    <xdr:to>
      <xdr:col>46</xdr:col>
      <xdr:colOff>38100</xdr:colOff>
      <xdr:row>63</xdr:row>
      <xdr:rowOff>40322</xdr:rowOff>
    </xdr:to>
    <xdr:sp macro="" textlink="">
      <xdr:nvSpPr>
        <xdr:cNvPr id="236" name="楕円 235"/>
        <xdr:cNvSpPr/>
      </xdr:nvSpPr>
      <xdr:spPr>
        <a:xfrm>
          <a:off x="8699500" y="107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156472</xdr:rowOff>
    </xdr:from>
    <xdr:to>
      <xdr:col>50</xdr:col>
      <xdr:colOff>114300</xdr:colOff>
      <xdr:row>62</xdr:row>
      <xdr:rowOff>160972</xdr:rowOff>
    </xdr:to>
    <xdr:cxnSp macro="">
      <xdr:nvCxnSpPr>
        <xdr:cNvPr id="237" name="直線コネクタ 236"/>
        <xdr:cNvCxnSpPr/>
      </xdr:nvCxnSpPr>
      <xdr:spPr>
        <a:xfrm flipV="1">
          <a:off x="8750300" y="10786372"/>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113454</xdr:rowOff>
    </xdr:from>
    <xdr:to>
      <xdr:col>41</xdr:col>
      <xdr:colOff>101600</xdr:colOff>
      <xdr:row>63</xdr:row>
      <xdr:rowOff>43604</xdr:rowOff>
    </xdr:to>
    <xdr:sp macro="" textlink="">
      <xdr:nvSpPr>
        <xdr:cNvPr id="238" name="楕円 237"/>
        <xdr:cNvSpPr/>
      </xdr:nvSpPr>
      <xdr:spPr>
        <a:xfrm>
          <a:off x="7810500" y="1074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160972</xdr:rowOff>
    </xdr:from>
    <xdr:to>
      <xdr:col>45</xdr:col>
      <xdr:colOff>177800</xdr:colOff>
      <xdr:row>62</xdr:row>
      <xdr:rowOff>164254</xdr:rowOff>
    </xdr:to>
    <xdr:cxnSp macro="">
      <xdr:nvCxnSpPr>
        <xdr:cNvPr id="239" name="直線コネクタ 238"/>
        <xdr:cNvCxnSpPr/>
      </xdr:nvCxnSpPr>
      <xdr:spPr>
        <a:xfrm flipV="1">
          <a:off x="7861300" y="1079087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117315</xdr:rowOff>
    </xdr:from>
    <xdr:to>
      <xdr:col>36</xdr:col>
      <xdr:colOff>165100</xdr:colOff>
      <xdr:row>63</xdr:row>
      <xdr:rowOff>47465</xdr:rowOff>
    </xdr:to>
    <xdr:sp macro="" textlink="">
      <xdr:nvSpPr>
        <xdr:cNvPr id="240" name="楕円 239"/>
        <xdr:cNvSpPr/>
      </xdr:nvSpPr>
      <xdr:spPr>
        <a:xfrm>
          <a:off x="6921500" y="107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164254</xdr:rowOff>
    </xdr:from>
    <xdr:to>
      <xdr:col>41</xdr:col>
      <xdr:colOff>50800</xdr:colOff>
      <xdr:row>62</xdr:row>
      <xdr:rowOff>168115</xdr:rowOff>
    </xdr:to>
    <xdr:cxnSp macro="">
      <xdr:nvCxnSpPr>
        <xdr:cNvPr id="241" name="直線コネクタ 240"/>
        <xdr:cNvCxnSpPr/>
      </xdr:nvCxnSpPr>
      <xdr:spPr>
        <a:xfrm flipV="1">
          <a:off x="6972300" y="1079415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2"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3"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4"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5"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26949</xdr:rowOff>
    </xdr:from>
    <xdr:ext cx="599010" cy="259045"/>
    <xdr:sp macro="" textlink="">
      <xdr:nvSpPr>
        <xdr:cNvPr id="246" name="n_1mainValue【橋りょう・トンネル】&#10;一人当たり有形固定資産（償却資産）額"/>
        <xdr:cNvSpPr txBox="1"/>
      </xdr:nvSpPr>
      <xdr:spPr>
        <a:xfrm>
          <a:off x="9327095" y="108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31449</xdr:rowOff>
    </xdr:from>
    <xdr:ext cx="599010" cy="259045"/>
    <xdr:sp macro="" textlink="">
      <xdr:nvSpPr>
        <xdr:cNvPr id="247" name="n_2mainValue【橋りょう・トンネル】&#10;一人当たり有形固定資産（償却資産）額"/>
        <xdr:cNvSpPr txBox="1"/>
      </xdr:nvSpPr>
      <xdr:spPr>
        <a:xfrm>
          <a:off x="8450795" y="108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34731</xdr:rowOff>
    </xdr:from>
    <xdr:ext cx="599010" cy="259045"/>
    <xdr:sp macro="" textlink="">
      <xdr:nvSpPr>
        <xdr:cNvPr id="248" name="n_3mainValue【橋りょう・トンネル】&#10;一人当たり有形固定資産（償却資産）額"/>
        <xdr:cNvSpPr txBox="1"/>
      </xdr:nvSpPr>
      <xdr:spPr>
        <a:xfrm>
          <a:off x="7561795" y="108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38592</xdr:rowOff>
    </xdr:from>
    <xdr:ext cx="599010" cy="259045"/>
    <xdr:sp macro="" textlink="">
      <xdr:nvSpPr>
        <xdr:cNvPr id="249" name="n_4mainValue【橋りょう・トンネル】&#10;一人当たり有形固定資産（償却資産）額"/>
        <xdr:cNvSpPr txBox="1"/>
      </xdr:nvSpPr>
      <xdr:spPr>
        <a:xfrm>
          <a:off x="6672795" y="1083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291" name="楕円 290"/>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132624</xdr:rowOff>
    </xdr:from>
    <xdr:to>
      <xdr:col>15</xdr:col>
      <xdr:colOff>101600</xdr:colOff>
      <xdr:row>83</xdr:row>
      <xdr:rowOff>62774</xdr:rowOff>
    </xdr:to>
    <xdr:sp macro="" textlink="">
      <xdr:nvSpPr>
        <xdr:cNvPr id="292" name="楕円 291"/>
        <xdr:cNvSpPr/>
      </xdr:nvSpPr>
      <xdr:spPr>
        <a:xfrm>
          <a:off x="2857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83</xdr:row>
      <xdr:rowOff>11974</xdr:rowOff>
    </xdr:to>
    <xdr:cxnSp macro="">
      <xdr:nvCxnSpPr>
        <xdr:cNvPr id="293" name="直線コネクタ 292"/>
        <xdr:cNvCxnSpPr/>
      </xdr:nvCxnSpPr>
      <xdr:spPr>
        <a:xfrm flipV="1">
          <a:off x="2908300" y="142178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127726</xdr:rowOff>
    </xdr:from>
    <xdr:to>
      <xdr:col>10</xdr:col>
      <xdr:colOff>165100</xdr:colOff>
      <xdr:row>83</xdr:row>
      <xdr:rowOff>57876</xdr:rowOff>
    </xdr:to>
    <xdr:sp macro="" textlink="">
      <xdr:nvSpPr>
        <xdr:cNvPr id="294" name="楕円 293"/>
        <xdr:cNvSpPr/>
      </xdr:nvSpPr>
      <xdr:spPr>
        <a:xfrm>
          <a:off x="1968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7076</xdr:rowOff>
    </xdr:from>
    <xdr:to>
      <xdr:col>15</xdr:col>
      <xdr:colOff>50800</xdr:colOff>
      <xdr:row>83</xdr:row>
      <xdr:rowOff>11974</xdr:rowOff>
    </xdr:to>
    <xdr:cxnSp macro="">
      <xdr:nvCxnSpPr>
        <xdr:cNvPr id="295" name="直線コネクタ 294"/>
        <xdr:cNvCxnSpPr/>
      </xdr:nvCxnSpPr>
      <xdr:spPr>
        <a:xfrm>
          <a:off x="2019300" y="142374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80373</xdr:rowOff>
    </xdr:from>
    <xdr:to>
      <xdr:col>6</xdr:col>
      <xdr:colOff>38100</xdr:colOff>
      <xdr:row>83</xdr:row>
      <xdr:rowOff>10523</xdr:rowOff>
    </xdr:to>
    <xdr:sp macro="" textlink="">
      <xdr:nvSpPr>
        <xdr:cNvPr id="296" name="楕円 295"/>
        <xdr:cNvSpPr/>
      </xdr:nvSpPr>
      <xdr:spPr>
        <a:xfrm>
          <a:off x="1079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131173</xdr:rowOff>
    </xdr:from>
    <xdr:to>
      <xdr:col>10</xdr:col>
      <xdr:colOff>114300</xdr:colOff>
      <xdr:row>83</xdr:row>
      <xdr:rowOff>7076</xdr:rowOff>
    </xdr:to>
    <xdr:cxnSp macro="">
      <xdr:nvCxnSpPr>
        <xdr:cNvPr id="297" name="直線コネクタ 296"/>
        <xdr:cNvCxnSpPr/>
      </xdr:nvCxnSpPr>
      <xdr:spPr>
        <a:xfrm>
          <a:off x="1130300" y="141900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98"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299"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0"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01"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54808</xdr:rowOff>
    </xdr:from>
    <xdr:ext cx="405111" cy="259045"/>
    <xdr:sp macro="" textlink="">
      <xdr:nvSpPr>
        <xdr:cNvPr id="302" name="n_1mainValue【公営住宅】&#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79301</xdr:rowOff>
    </xdr:from>
    <xdr:ext cx="405111" cy="259045"/>
    <xdr:sp macro="" textlink="">
      <xdr:nvSpPr>
        <xdr:cNvPr id="303" name="n_2mainValue【公営住宅】&#10;有形固定資産減価償却率"/>
        <xdr:cNvSpPr txBox="1"/>
      </xdr:nvSpPr>
      <xdr:spPr>
        <a:xfrm>
          <a:off x="2705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74403</xdr:rowOff>
    </xdr:from>
    <xdr:ext cx="405111" cy="259045"/>
    <xdr:sp macro="" textlink="">
      <xdr:nvSpPr>
        <xdr:cNvPr id="304" name="n_3mainValue【公営住宅】&#10;有形固定資産減価償却率"/>
        <xdr:cNvSpPr txBox="1"/>
      </xdr:nvSpPr>
      <xdr:spPr>
        <a:xfrm>
          <a:off x="1816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27050</xdr:rowOff>
    </xdr:from>
    <xdr:ext cx="405111" cy="259045"/>
    <xdr:sp macro="" textlink="">
      <xdr:nvSpPr>
        <xdr:cNvPr id="305" name="n_4mainValue【公営住宅】&#10;有形固定資産減価償却率"/>
        <xdr:cNvSpPr txBox="1"/>
      </xdr:nvSpPr>
      <xdr:spPr>
        <a:xfrm>
          <a:off x="927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34"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66039</xdr:rowOff>
    </xdr:from>
    <xdr:to>
      <xdr:col>50</xdr:col>
      <xdr:colOff>165100</xdr:colOff>
      <xdr:row>85</xdr:row>
      <xdr:rowOff>167639</xdr:rowOff>
    </xdr:to>
    <xdr:sp macro="" textlink="">
      <xdr:nvSpPr>
        <xdr:cNvPr id="345" name="楕円 344"/>
        <xdr:cNvSpPr/>
      </xdr:nvSpPr>
      <xdr:spPr>
        <a:xfrm>
          <a:off x="9588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70231</xdr:rowOff>
    </xdr:from>
    <xdr:to>
      <xdr:col>46</xdr:col>
      <xdr:colOff>38100</xdr:colOff>
      <xdr:row>86</xdr:row>
      <xdr:rowOff>381</xdr:rowOff>
    </xdr:to>
    <xdr:sp macro="" textlink="">
      <xdr:nvSpPr>
        <xdr:cNvPr id="346" name="楕円 345"/>
        <xdr:cNvSpPr/>
      </xdr:nvSpPr>
      <xdr:spPr>
        <a:xfrm>
          <a:off x="8699500" y="146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116839</xdr:rowOff>
    </xdr:from>
    <xdr:to>
      <xdr:col>50</xdr:col>
      <xdr:colOff>114300</xdr:colOff>
      <xdr:row>85</xdr:row>
      <xdr:rowOff>121031</xdr:rowOff>
    </xdr:to>
    <xdr:cxnSp macro="">
      <xdr:nvCxnSpPr>
        <xdr:cNvPr id="347" name="直線コネクタ 346"/>
        <xdr:cNvCxnSpPr/>
      </xdr:nvCxnSpPr>
      <xdr:spPr>
        <a:xfrm flipV="1">
          <a:off x="8750300" y="1469008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80899</xdr:rowOff>
    </xdr:from>
    <xdr:to>
      <xdr:col>41</xdr:col>
      <xdr:colOff>101600</xdr:colOff>
      <xdr:row>86</xdr:row>
      <xdr:rowOff>11049</xdr:rowOff>
    </xdr:to>
    <xdr:sp macro="" textlink="">
      <xdr:nvSpPr>
        <xdr:cNvPr id="348" name="楕円 347"/>
        <xdr:cNvSpPr/>
      </xdr:nvSpPr>
      <xdr:spPr>
        <a:xfrm>
          <a:off x="7810500" y="146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121031</xdr:rowOff>
    </xdr:from>
    <xdr:to>
      <xdr:col>45</xdr:col>
      <xdr:colOff>177800</xdr:colOff>
      <xdr:row>85</xdr:row>
      <xdr:rowOff>131699</xdr:rowOff>
    </xdr:to>
    <xdr:cxnSp macro="">
      <xdr:nvCxnSpPr>
        <xdr:cNvPr id="349" name="直線コネクタ 348"/>
        <xdr:cNvCxnSpPr/>
      </xdr:nvCxnSpPr>
      <xdr:spPr>
        <a:xfrm flipV="1">
          <a:off x="7861300" y="1469428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84201</xdr:rowOff>
    </xdr:from>
    <xdr:to>
      <xdr:col>36</xdr:col>
      <xdr:colOff>165100</xdr:colOff>
      <xdr:row>86</xdr:row>
      <xdr:rowOff>14351</xdr:rowOff>
    </xdr:to>
    <xdr:sp macro="" textlink="">
      <xdr:nvSpPr>
        <xdr:cNvPr id="350" name="楕円 349"/>
        <xdr:cNvSpPr/>
      </xdr:nvSpPr>
      <xdr:spPr>
        <a:xfrm>
          <a:off x="6921500" y="146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131699</xdr:rowOff>
    </xdr:from>
    <xdr:to>
      <xdr:col>41</xdr:col>
      <xdr:colOff>50800</xdr:colOff>
      <xdr:row>85</xdr:row>
      <xdr:rowOff>135001</xdr:rowOff>
    </xdr:to>
    <xdr:cxnSp macro="">
      <xdr:nvCxnSpPr>
        <xdr:cNvPr id="351" name="直線コネクタ 350"/>
        <xdr:cNvCxnSpPr/>
      </xdr:nvCxnSpPr>
      <xdr:spPr>
        <a:xfrm flipV="1">
          <a:off x="6972300" y="14704949"/>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2"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3"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4"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5"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158766</xdr:rowOff>
    </xdr:from>
    <xdr:ext cx="469744" cy="259045"/>
    <xdr:sp macro="" textlink="">
      <xdr:nvSpPr>
        <xdr:cNvPr id="356" name="n_1mainValue【公営住宅】&#10;一人当たり面積"/>
        <xdr:cNvSpPr txBox="1"/>
      </xdr:nvSpPr>
      <xdr:spPr>
        <a:xfrm>
          <a:off x="9391727" y="147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162958</xdr:rowOff>
    </xdr:from>
    <xdr:ext cx="469744" cy="259045"/>
    <xdr:sp macro="" textlink="">
      <xdr:nvSpPr>
        <xdr:cNvPr id="357" name="n_2mainValue【公営住宅】&#10;一人当たり面積"/>
        <xdr:cNvSpPr txBox="1"/>
      </xdr:nvSpPr>
      <xdr:spPr>
        <a:xfrm>
          <a:off x="8515427" y="1473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2176</xdr:rowOff>
    </xdr:from>
    <xdr:ext cx="469744" cy="259045"/>
    <xdr:sp macro="" textlink="">
      <xdr:nvSpPr>
        <xdr:cNvPr id="358" name="n_3mainValue【公営住宅】&#10;一人当たり面積"/>
        <xdr:cNvSpPr txBox="1"/>
      </xdr:nvSpPr>
      <xdr:spPr>
        <a:xfrm>
          <a:off x="7626427" y="1474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5478</xdr:rowOff>
    </xdr:from>
    <xdr:ext cx="469744" cy="259045"/>
    <xdr:sp macro="" textlink="">
      <xdr:nvSpPr>
        <xdr:cNvPr id="359" name="n_4mainValue【公営住宅】&#10;一人当たり面積"/>
        <xdr:cNvSpPr txBox="1"/>
      </xdr:nvSpPr>
      <xdr:spPr>
        <a:xfrm>
          <a:off x="6737427" y="1475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06"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4173</xdr:rowOff>
    </xdr:from>
    <xdr:to>
      <xdr:col>81</xdr:col>
      <xdr:colOff>101600</xdr:colOff>
      <xdr:row>35</xdr:row>
      <xdr:rowOff>105773</xdr:rowOff>
    </xdr:to>
    <xdr:sp macro="" textlink="">
      <xdr:nvSpPr>
        <xdr:cNvPr id="417" name="楕円 416"/>
        <xdr:cNvSpPr/>
      </xdr:nvSpPr>
      <xdr:spPr>
        <a:xfrm>
          <a:off x="15430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139700</xdr:rowOff>
    </xdr:from>
    <xdr:to>
      <xdr:col>76</xdr:col>
      <xdr:colOff>165100</xdr:colOff>
      <xdr:row>35</xdr:row>
      <xdr:rowOff>69850</xdr:rowOff>
    </xdr:to>
    <xdr:sp macro="" textlink="">
      <xdr:nvSpPr>
        <xdr:cNvPr id="418" name="楕円 417"/>
        <xdr:cNvSpPr/>
      </xdr:nvSpPr>
      <xdr:spPr>
        <a:xfrm>
          <a:off x="14541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19050</xdr:rowOff>
    </xdr:from>
    <xdr:to>
      <xdr:col>81</xdr:col>
      <xdr:colOff>50800</xdr:colOff>
      <xdr:row>35</xdr:row>
      <xdr:rowOff>54973</xdr:rowOff>
    </xdr:to>
    <xdr:cxnSp macro="">
      <xdr:nvCxnSpPr>
        <xdr:cNvPr id="419" name="直線コネクタ 418"/>
        <xdr:cNvCxnSpPr/>
      </xdr:nvCxnSpPr>
      <xdr:spPr>
        <a:xfrm>
          <a:off x="14592300" y="601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103777</xdr:rowOff>
    </xdr:from>
    <xdr:to>
      <xdr:col>72</xdr:col>
      <xdr:colOff>38100</xdr:colOff>
      <xdr:row>35</xdr:row>
      <xdr:rowOff>33927</xdr:rowOff>
    </xdr:to>
    <xdr:sp macro="" textlink="">
      <xdr:nvSpPr>
        <xdr:cNvPr id="420" name="楕円 419"/>
        <xdr:cNvSpPr/>
      </xdr:nvSpPr>
      <xdr:spPr>
        <a:xfrm>
          <a:off x="1365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154577</xdr:rowOff>
    </xdr:from>
    <xdr:to>
      <xdr:col>76</xdr:col>
      <xdr:colOff>114300</xdr:colOff>
      <xdr:row>35</xdr:row>
      <xdr:rowOff>19050</xdr:rowOff>
    </xdr:to>
    <xdr:cxnSp macro="">
      <xdr:nvCxnSpPr>
        <xdr:cNvPr id="421" name="直線コネクタ 420"/>
        <xdr:cNvCxnSpPr/>
      </xdr:nvCxnSpPr>
      <xdr:spPr>
        <a:xfrm>
          <a:off x="13703300" y="598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67854</xdr:rowOff>
    </xdr:from>
    <xdr:to>
      <xdr:col>67</xdr:col>
      <xdr:colOff>101600</xdr:colOff>
      <xdr:row>34</xdr:row>
      <xdr:rowOff>169454</xdr:rowOff>
    </xdr:to>
    <xdr:sp macro="" textlink="">
      <xdr:nvSpPr>
        <xdr:cNvPr id="422" name="楕円 421"/>
        <xdr:cNvSpPr/>
      </xdr:nvSpPr>
      <xdr:spPr>
        <a:xfrm>
          <a:off x="12763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118654</xdr:rowOff>
    </xdr:from>
    <xdr:to>
      <xdr:col>71</xdr:col>
      <xdr:colOff>177800</xdr:colOff>
      <xdr:row>34</xdr:row>
      <xdr:rowOff>154577</xdr:rowOff>
    </xdr:to>
    <xdr:cxnSp macro="">
      <xdr:nvCxnSpPr>
        <xdr:cNvPr id="423" name="直線コネクタ 422"/>
        <xdr:cNvCxnSpPr/>
      </xdr:nvCxnSpPr>
      <xdr:spPr>
        <a:xfrm>
          <a:off x="12814300" y="59479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24"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25"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26" name="n_3aveValue【認定こども園・幼稚園・保育所】&#10;有形固定資産減価償却率"/>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427" name="n_4aveValue【認定こども園・幼稚園・保育所】&#10;有形固定資産減価償却率"/>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122300</xdr:rowOff>
    </xdr:from>
    <xdr:ext cx="405111" cy="259045"/>
    <xdr:sp macro="" textlink="">
      <xdr:nvSpPr>
        <xdr:cNvPr id="428" name="n_1mainValue【認定こども園・幼稚園・保育所】&#10;有形固定資産減価償却率"/>
        <xdr:cNvSpPr txBox="1"/>
      </xdr:nvSpPr>
      <xdr:spPr>
        <a:xfrm>
          <a:off x="15266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86377</xdr:rowOff>
    </xdr:from>
    <xdr:ext cx="405111" cy="259045"/>
    <xdr:sp macro="" textlink="">
      <xdr:nvSpPr>
        <xdr:cNvPr id="429" name="n_2mainValue【認定こども園・幼稚園・保育所】&#10;有形固定資産減価償却率"/>
        <xdr:cNvSpPr txBox="1"/>
      </xdr:nvSpPr>
      <xdr:spPr>
        <a:xfrm>
          <a:off x="14389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50454</xdr:rowOff>
    </xdr:from>
    <xdr:ext cx="405111" cy="259045"/>
    <xdr:sp macro="" textlink="">
      <xdr:nvSpPr>
        <xdr:cNvPr id="430" name="n_3mainValue【認定こども園・幼稚園・保育所】&#10;有形固定資産減価償却率"/>
        <xdr:cNvSpPr txBox="1"/>
      </xdr:nvSpPr>
      <xdr:spPr>
        <a:xfrm>
          <a:off x="13500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14531</xdr:rowOff>
    </xdr:from>
    <xdr:ext cx="405111" cy="259045"/>
    <xdr:sp macro="" textlink="">
      <xdr:nvSpPr>
        <xdr:cNvPr id="431" name="n_4mainValue【認定こども園・幼稚園・保育所】&#10;有形固定資産減価償却率"/>
        <xdr:cNvSpPr txBox="1"/>
      </xdr:nvSpPr>
      <xdr:spPr>
        <a:xfrm>
          <a:off x="12611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62"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67" name="フローチャート: 判断 466"/>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66222</xdr:rowOff>
    </xdr:from>
    <xdr:to>
      <xdr:col>112</xdr:col>
      <xdr:colOff>38100</xdr:colOff>
      <xdr:row>39</xdr:row>
      <xdr:rowOff>167822</xdr:rowOff>
    </xdr:to>
    <xdr:sp macro="" textlink="">
      <xdr:nvSpPr>
        <xdr:cNvPr id="473" name="楕円 472"/>
        <xdr:cNvSpPr/>
      </xdr:nvSpPr>
      <xdr:spPr>
        <a:xfrm>
          <a:off x="2127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77651</xdr:rowOff>
    </xdr:from>
    <xdr:to>
      <xdr:col>107</xdr:col>
      <xdr:colOff>101600</xdr:colOff>
      <xdr:row>40</xdr:row>
      <xdr:rowOff>7801</xdr:rowOff>
    </xdr:to>
    <xdr:sp macro="" textlink="">
      <xdr:nvSpPr>
        <xdr:cNvPr id="474" name="楕円 473"/>
        <xdr:cNvSpPr/>
      </xdr:nvSpPr>
      <xdr:spPr>
        <a:xfrm>
          <a:off x="2038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117022</xdr:rowOff>
    </xdr:from>
    <xdr:to>
      <xdr:col>111</xdr:col>
      <xdr:colOff>177800</xdr:colOff>
      <xdr:row>39</xdr:row>
      <xdr:rowOff>128451</xdr:rowOff>
    </xdr:to>
    <xdr:cxnSp macro="">
      <xdr:nvCxnSpPr>
        <xdr:cNvPr id="475" name="直線コネクタ 474"/>
        <xdr:cNvCxnSpPr/>
      </xdr:nvCxnSpPr>
      <xdr:spPr>
        <a:xfrm flipV="1">
          <a:off x="20434300" y="68035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87449</xdr:rowOff>
    </xdr:from>
    <xdr:to>
      <xdr:col>102</xdr:col>
      <xdr:colOff>165100</xdr:colOff>
      <xdr:row>40</xdr:row>
      <xdr:rowOff>17599</xdr:rowOff>
    </xdr:to>
    <xdr:sp macro="" textlink="">
      <xdr:nvSpPr>
        <xdr:cNvPr id="476" name="楕円 475"/>
        <xdr:cNvSpPr/>
      </xdr:nvSpPr>
      <xdr:spPr>
        <a:xfrm>
          <a:off x="19494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128451</xdr:rowOff>
    </xdr:from>
    <xdr:to>
      <xdr:col>107</xdr:col>
      <xdr:colOff>50800</xdr:colOff>
      <xdr:row>39</xdr:row>
      <xdr:rowOff>138249</xdr:rowOff>
    </xdr:to>
    <xdr:cxnSp macro="">
      <xdr:nvCxnSpPr>
        <xdr:cNvPr id="477" name="直線コネクタ 476"/>
        <xdr:cNvCxnSpPr/>
      </xdr:nvCxnSpPr>
      <xdr:spPr>
        <a:xfrm flipV="1">
          <a:off x="19545300" y="68150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97246</xdr:rowOff>
    </xdr:from>
    <xdr:to>
      <xdr:col>98</xdr:col>
      <xdr:colOff>38100</xdr:colOff>
      <xdr:row>40</xdr:row>
      <xdr:rowOff>27396</xdr:rowOff>
    </xdr:to>
    <xdr:sp macro="" textlink="">
      <xdr:nvSpPr>
        <xdr:cNvPr id="478" name="楕円 477"/>
        <xdr:cNvSpPr/>
      </xdr:nvSpPr>
      <xdr:spPr>
        <a:xfrm>
          <a:off x="18605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138249</xdr:rowOff>
    </xdr:from>
    <xdr:to>
      <xdr:col>102</xdr:col>
      <xdr:colOff>114300</xdr:colOff>
      <xdr:row>39</xdr:row>
      <xdr:rowOff>148046</xdr:rowOff>
    </xdr:to>
    <xdr:cxnSp macro="">
      <xdr:nvCxnSpPr>
        <xdr:cNvPr id="479" name="直線コネクタ 478"/>
        <xdr:cNvCxnSpPr/>
      </xdr:nvCxnSpPr>
      <xdr:spPr>
        <a:xfrm flipV="1">
          <a:off x="18656300" y="682479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80"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81"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82"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83"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158949</xdr:rowOff>
    </xdr:from>
    <xdr:ext cx="469744" cy="259045"/>
    <xdr:sp macro="" textlink="">
      <xdr:nvSpPr>
        <xdr:cNvPr id="484" name="n_1mainValue【認定こども園・幼稚園・保育所】&#10;一人当たり面積"/>
        <xdr:cNvSpPr txBox="1"/>
      </xdr:nvSpPr>
      <xdr:spPr>
        <a:xfrm>
          <a:off x="210757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170378</xdr:rowOff>
    </xdr:from>
    <xdr:ext cx="469744" cy="259045"/>
    <xdr:sp macro="" textlink="">
      <xdr:nvSpPr>
        <xdr:cNvPr id="485" name="n_2mainValue【認定こども園・幼稚園・保育所】&#10;一人当たり面積"/>
        <xdr:cNvSpPr txBox="1"/>
      </xdr:nvSpPr>
      <xdr:spPr>
        <a:xfrm>
          <a:off x="20199427" y="685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8726</xdr:rowOff>
    </xdr:from>
    <xdr:ext cx="469744" cy="259045"/>
    <xdr:sp macro="" textlink="">
      <xdr:nvSpPr>
        <xdr:cNvPr id="486" name="n_3mainValue【認定こども園・幼稚園・保育所】&#10;一人当たり面積"/>
        <xdr:cNvSpPr txBox="1"/>
      </xdr:nvSpPr>
      <xdr:spPr>
        <a:xfrm>
          <a:off x="19310427" y="686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18523</xdr:rowOff>
    </xdr:from>
    <xdr:ext cx="469744" cy="259045"/>
    <xdr:sp macro="" textlink="">
      <xdr:nvSpPr>
        <xdr:cNvPr id="487" name="n_4mainValue【認定こども園・幼稚園・保育所】&#10;一人当たり面積"/>
        <xdr:cNvSpPr txBox="1"/>
      </xdr:nvSpPr>
      <xdr:spPr>
        <a:xfrm>
          <a:off x="18421427" y="687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17"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2" name="フローチャート: 判断 521"/>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528" name="楕円 527"/>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29" name="楕円 528"/>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30480</xdr:rowOff>
    </xdr:to>
    <xdr:cxnSp macro="">
      <xdr:nvCxnSpPr>
        <xdr:cNvPr id="530" name="直線コネクタ 529"/>
        <xdr:cNvCxnSpPr/>
      </xdr:nvCxnSpPr>
      <xdr:spPr>
        <a:xfrm>
          <a:off x="14592300" y="1028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31" name="楕円 530"/>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0</xdr:rowOff>
    </xdr:to>
    <xdr:cxnSp macro="">
      <xdr:nvCxnSpPr>
        <xdr:cNvPr id="532" name="直線コネクタ 531"/>
        <xdr:cNvCxnSpPr/>
      </xdr:nvCxnSpPr>
      <xdr:spPr>
        <a:xfrm>
          <a:off x="13703300" y="1026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57785</xdr:rowOff>
    </xdr:from>
    <xdr:to>
      <xdr:col>67</xdr:col>
      <xdr:colOff>101600</xdr:colOff>
      <xdr:row>59</xdr:row>
      <xdr:rowOff>159385</xdr:rowOff>
    </xdr:to>
    <xdr:sp macro="" textlink="">
      <xdr:nvSpPr>
        <xdr:cNvPr id="533" name="楕円 532"/>
        <xdr:cNvSpPr/>
      </xdr:nvSpPr>
      <xdr:spPr>
        <a:xfrm>
          <a:off x="12763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108585</xdr:rowOff>
    </xdr:from>
    <xdr:to>
      <xdr:col>71</xdr:col>
      <xdr:colOff>177800</xdr:colOff>
      <xdr:row>59</xdr:row>
      <xdr:rowOff>148590</xdr:rowOff>
    </xdr:to>
    <xdr:cxnSp macro="">
      <xdr:nvCxnSpPr>
        <xdr:cNvPr id="534" name="直線コネクタ 533"/>
        <xdr:cNvCxnSpPr/>
      </xdr:nvCxnSpPr>
      <xdr:spPr>
        <a:xfrm>
          <a:off x="12814300" y="102241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5"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6"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7"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8"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539" name="n_1main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40" name="n_2mainValue【学校施設】&#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41" name="n_3main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150512</xdr:rowOff>
    </xdr:from>
    <xdr:ext cx="405111" cy="259045"/>
    <xdr:sp macro="" textlink="">
      <xdr:nvSpPr>
        <xdr:cNvPr id="542" name="n_4mainValue【学校施設】&#10;有形固定資産減価償却率"/>
        <xdr:cNvSpPr txBox="1"/>
      </xdr:nvSpPr>
      <xdr:spPr>
        <a:xfrm>
          <a:off x="12611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75"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80" name="フローチャート: 判断 579"/>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95218</xdr:rowOff>
    </xdr:from>
    <xdr:to>
      <xdr:col>112</xdr:col>
      <xdr:colOff>38100</xdr:colOff>
      <xdr:row>63</xdr:row>
      <xdr:rowOff>25368</xdr:rowOff>
    </xdr:to>
    <xdr:sp macro="" textlink="">
      <xdr:nvSpPr>
        <xdr:cNvPr id="586" name="楕円 585"/>
        <xdr:cNvSpPr/>
      </xdr:nvSpPr>
      <xdr:spPr>
        <a:xfrm>
          <a:off x="21272500" y="107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104648</xdr:rowOff>
    </xdr:from>
    <xdr:to>
      <xdr:col>107</xdr:col>
      <xdr:colOff>101600</xdr:colOff>
      <xdr:row>63</xdr:row>
      <xdr:rowOff>34798</xdr:rowOff>
    </xdr:to>
    <xdr:sp macro="" textlink="">
      <xdr:nvSpPr>
        <xdr:cNvPr id="587" name="楕円 586"/>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146018</xdr:rowOff>
    </xdr:from>
    <xdr:to>
      <xdr:col>111</xdr:col>
      <xdr:colOff>177800</xdr:colOff>
      <xdr:row>62</xdr:row>
      <xdr:rowOff>155448</xdr:rowOff>
    </xdr:to>
    <xdr:cxnSp macro="">
      <xdr:nvCxnSpPr>
        <xdr:cNvPr id="588" name="直線コネクタ 587"/>
        <xdr:cNvCxnSpPr/>
      </xdr:nvCxnSpPr>
      <xdr:spPr>
        <a:xfrm flipV="1">
          <a:off x="20434300" y="10775918"/>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114078</xdr:rowOff>
    </xdr:from>
    <xdr:to>
      <xdr:col>102</xdr:col>
      <xdr:colOff>165100</xdr:colOff>
      <xdr:row>62</xdr:row>
      <xdr:rowOff>44228</xdr:rowOff>
    </xdr:to>
    <xdr:sp macro="" textlink="">
      <xdr:nvSpPr>
        <xdr:cNvPr id="589" name="楕円 588"/>
        <xdr:cNvSpPr/>
      </xdr:nvSpPr>
      <xdr:spPr>
        <a:xfrm>
          <a:off x="19494500" y="105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164878</xdr:rowOff>
    </xdr:from>
    <xdr:to>
      <xdr:col>107</xdr:col>
      <xdr:colOff>50800</xdr:colOff>
      <xdr:row>62</xdr:row>
      <xdr:rowOff>155448</xdr:rowOff>
    </xdr:to>
    <xdr:cxnSp macro="">
      <xdr:nvCxnSpPr>
        <xdr:cNvPr id="590" name="直線コネクタ 589"/>
        <xdr:cNvCxnSpPr/>
      </xdr:nvCxnSpPr>
      <xdr:spPr>
        <a:xfrm>
          <a:off x="19545300" y="10623328"/>
          <a:ext cx="889000" cy="16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125508</xdr:rowOff>
    </xdr:from>
    <xdr:to>
      <xdr:col>98</xdr:col>
      <xdr:colOff>38100</xdr:colOff>
      <xdr:row>62</xdr:row>
      <xdr:rowOff>55658</xdr:rowOff>
    </xdr:to>
    <xdr:sp macro="" textlink="">
      <xdr:nvSpPr>
        <xdr:cNvPr id="591" name="楕円 590"/>
        <xdr:cNvSpPr/>
      </xdr:nvSpPr>
      <xdr:spPr>
        <a:xfrm>
          <a:off x="18605500" y="105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164878</xdr:rowOff>
    </xdr:from>
    <xdr:to>
      <xdr:col>102</xdr:col>
      <xdr:colOff>114300</xdr:colOff>
      <xdr:row>62</xdr:row>
      <xdr:rowOff>4858</xdr:rowOff>
    </xdr:to>
    <xdr:cxnSp macro="">
      <xdr:nvCxnSpPr>
        <xdr:cNvPr id="592" name="直線コネクタ 591"/>
        <xdr:cNvCxnSpPr/>
      </xdr:nvCxnSpPr>
      <xdr:spPr>
        <a:xfrm flipV="1">
          <a:off x="18656300" y="106233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93"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94"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95"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96"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16495</xdr:rowOff>
    </xdr:from>
    <xdr:ext cx="469744" cy="259045"/>
    <xdr:sp macro="" textlink="">
      <xdr:nvSpPr>
        <xdr:cNvPr id="597" name="n_1mainValue【学校施設】&#10;一人当たり面積"/>
        <xdr:cNvSpPr txBox="1"/>
      </xdr:nvSpPr>
      <xdr:spPr>
        <a:xfrm>
          <a:off x="21075727" y="108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598" name="n_2mainValue【学校施設】&#10;一人当たり面積"/>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35355</xdr:rowOff>
    </xdr:from>
    <xdr:ext cx="469744" cy="259045"/>
    <xdr:sp macro="" textlink="">
      <xdr:nvSpPr>
        <xdr:cNvPr id="599" name="n_3mainValue【学校施設】&#10;一人当たり面積"/>
        <xdr:cNvSpPr txBox="1"/>
      </xdr:nvSpPr>
      <xdr:spPr>
        <a:xfrm>
          <a:off x="19310427" y="1066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46785</xdr:rowOff>
    </xdr:from>
    <xdr:ext cx="469744" cy="259045"/>
    <xdr:sp macro="" textlink="">
      <xdr:nvSpPr>
        <xdr:cNvPr id="600" name="n_4mainValue【学校施設】&#10;一人当たり面積"/>
        <xdr:cNvSpPr txBox="1"/>
      </xdr:nvSpPr>
      <xdr:spPr>
        <a:xfrm>
          <a:off x="18421427" y="1067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9" name="テキスト ボックス 6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9" name="テキスト ボックス 63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41" name="直線コネクタ 64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3" name="直線コネクタ 64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4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45" name="直線コネクタ 64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46"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47" name="フローチャート: 判断 64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48" name="フローチャート: 判断 64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49" name="フローチャート: 判断 64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50" name="フローチャート: 判断 64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51" name="フローチャート: 判断 65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69214</xdr:rowOff>
    </xdr:from>
    <xdr:to>
      <xdr:col>81</xdr:col>
      <xdr:colOff>101600</xdr:colOff>
      <xdr:row>103</xdr:row>
      <xdr:rowOff>170814</xdr:rowOff>
    </xdr:to>
    <xdr:sp macro="" textlink="">
      <xdr:nvSpPr>
        <xdr:cNvPr id="657" name="楕円 656"/>
        <xdr:cNvSpPr/>
      </xdr:nvSpPr>
      <xdr:spPr>
        <a:xfrm>
          <a:off x="15430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33020</xdr:rowOff>
    </xdr:from>
    <xdr:to>
      <xdr:col>76</xdr:col>
      <xdr:colOff>165100</xdr:colOff>
      <xdr:row>103</xdr:row>
      <xdr:rowOff>134620</xdr:rowOff>
    </xdr:to>
    <xdr:sp macro="" textlink="">
      <xdr:nvSpPr>
        <xdr:cNvPr id="658" name="楕円 657"/>
        <xdr:cNvSpPr/>
      </xdr:nvSpPr>
      <xdr:spPr>
        <a:xfrm>
          <a:off x="14541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103</xdr:row>
      <xdr:rowOff>120014</xdr:rowOff>
    </xdr:to>
    <xdr:cxnSp macro="">
      <xdr:nvCxnSpPr>
        <xdr:cNvPr id="659" name="直線コネクタ 658"/>
        <xdr:cNvCxnSpPr/>
      </xdr:nvCxnSpPr>
      <xdr:spPr>
        <a:xfrm>
          <a:off x="14592300" y="177431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60" name="楕円 659"/>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83820</xdr:rowOff>
    </xdr:from>
    <xdr:to>
      <xdr:col>76</xdr:col>
      <xdr:colOff>114300</xdr:colOff>
      <xdr:row>107</xdr:row>
      <xdr:rowOff>19050</xdr:rowOff>
    </xdr:to>
    <xdr:cxnSp macro="">
      <xdr:nvCxnSpPr>
        <xdr:cNvPr id="661" name="直線コネクタ 660"/>
        <xdr:cNvCxnSpPr/>
      </xdr:nvCxnSpPr>
      <xdr:spPr>
        <a:xfrm flipV="1">
          <a:off x="13703300" y="17743170"/>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101600</xdr:rowOff>
    </xdr:from>
    <xdr:to>
      <xdr:col>67</xdr:col>
      <xdr:colOff>101600</xdr:colOff>
      <xdr:row>107</xdr:row>
      <xdr:rowOff>31750</xdr:rowOff>
    </xdr:to>
    <xdr:sp macro="" textlink="">
      <xdr:nvSpPr>
        <xdr:cNvPr id="662" name="楕円 661"/>
        <xdr:cNvSpPr/>
      </xdr:nvSpPr>
      <xdr:spPr>
        <a:xfrm>
          <a:off x="1276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152400</xdr:rowOff>
    </xdr:from>
    <xdr:to>
      <xdr:col>71</xdr:col>
      <xdr:colOff>177800</xdr:colOff>
      <xdr:row>107</xdr:row>
      <xdr:rowOff>19050</xdr:rowOff>
    </xdr:to>
    <xdr:cxnSp macro="">
      <xdr:nvCxnSpPr>
        <xdr:cNvPr id="663" name="直線コネクタ 662"/>
        <xdr:cNvCxnSpPr/>
      </xdr:nvCxnSpPr>
      <xdr:spPr>
        <a:xfrm>
          <a:off x="12814300" y="1832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664"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65" name="n_2ave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66"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67"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15891</xdr:rowOff>
    </xdr:from>
    <xdr:ext cx="405111" cy="259045"/>
    <xdr:sp macro="" textlink="">
      <xdr:nvSpPr>
        <xdr:cNvPr id="668" name="n_1mainValue【公民館】&#10;有形固定資産減価償却率"/>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151147</xdr:rowOff>
    </xdr:from>
    <xdr:ext cx="405111" cy="259045"/>
    <xdr:sp macro="" textlink="">
      <xdr:nvSpPr>
        <xdr:cNvPr id="669" name="n_2mainValue【公民館】&#10;有形固定資産減価償却率"/>
        <xdr:cNvSpPr txBox="1"/>
      </xdr:nvSpPr>
      <xdr:spPr>
        <a:xfrm>
          <a:off x="14389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70"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22877</xdr:rowOff>
    </xdr:from>
    <xdr:ext cx="405111" cy="259045"/>
    <xdr:sp macro="" textlink="">
      <xdr:nvSpPr>
        <xdr:cNvPr id="671" name="n_4mainValue【公民館】&#10;有形固定資産減価償却率"/>
        <xdr:cNvSpPr txBox="1"/>
      </xdr:nvSpPr>
      <xdr:spPr>
        <a:xfrm>
          <a:off x="12611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2" name="直線コネクタ 6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3" name="テキスト ボックス 6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4" name="直線コネクタ 6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5" name="テキスト ボックス 6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6" name="直線コネクタ 6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7" name="テキスト ボックス 6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8" name="直線コネクタ 6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9" name="テキスト ボックス 6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93" name="直線コネクタ 692"/>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94"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95" name="直線コネクタ 694"/>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96"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97" name="直線コネクタ 696"/>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98"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99" name="フローチャート: 判断 698"/>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00" name="フローチャート: 判断 699"/>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01" name="フローチャート: 判断 700"/>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02" name="フローチャート: 判断 701"/>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03" name="フローチャート: 判断 702"/>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58319</xdr:rowOff>
    </xdr:from>
    <xdr:to>
      <xdr:col>112</xdr:col>
      <xdr:colOff>38100</xdr:colOff>
      <xdr:row>107</xdr:row>
      <xdr:rowOff>159919</xdr:rowOff>
    </xdr:to>
    <xdr:sp macro="" textlink="">
      <xdr:nvSpPr>
        <xdr:cNvPr id="709" name="楕円 708"/>
        <xdr:cNvSpPr/>
      </xdr:nvSpPr>
      <xdr:spPr>
        <a:xfrm>
          <a:off x="21272500" y="184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61976</xdr:rowOff>
    </xdr:from>
    <xdr:to>
      <xdr:col>107</xdr:col>
      <xdr:colOff>101600</xdr:colOff>
      <xdr:row>107</xdr:row>
      <xdr:rowOff>163576</xdr:rowOff>
    </xdr:to>
    <xdr:sp macro="" textlink="">
      <xdr:nvSpPr>
        <xdr:cNvPr id="710" name="楕円 709"/>
        <xdr:cNvSpPr/>
      </xdr:nvSpPr>
      <xdr:spPr>
        <a:xfrm>
          <a:off x="20383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109119</xdr:rowOff>
    </xdr:from>
    <xdr:to>
      <xdr:col>111</xdr:col>
      <xdr:colOff>177800</xdr:colOff>
      <xdr:row>107</xdr:row>
      <xdr:rowOff>112776</xdr:rowOff>
    </xdr:to>
    <xdr:cxnSp macro="">
      <xdr:nvCxnSpPr>
        <xdr:cNvPr id="711" name="直線コネクタ 710"/>
        <xdr:cNvCxnSpPr/>
      </xdr:nvCxnSpPr>
      <xdr:spPr>
        <a:xfrm flipV="1">
          <a:off x="20434300" y="1845426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64263</xdr:rowOff>
    </xdr:from>
    <xdr:to>
      <xdr:col>102</xdr:col>
      <xdr:colOff>165100</xdr:colOff>
      <xdr:row>107</xdr:row>
      <xdr:rowOff>165863</xdr:rowOff>
    </xdr:to>
    <xdr:sp macro="" textlink="">
      <xdr:nvSpPr>
        <xdr:cNvPr id="712" name="楕円 711"/>
        <xdr:cNvSpPr/>
      </xdr:nvSpPr>
      <xdr:spPr>
        <a:xfrm>
          <a:off x="19494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112776</xdr:rowOff>
    </xdr:from>
    <xdr:to>
      <xdr:col>107</xdr:col>
      <xdr:colOff>50800</xdr:colOff>
      <xdr:row>107</xdr:row>
      <xdr:rowOff>115063</xdr:rowOff>
    </xdr:to>
    <xdr:cxnSp macro="">
      <xdr:nvCxnSpPr>
        <xdr:cNvPr id="713" name="直線コネクタ 712"/>
        <xdr:cNvCxnSpPr/>
      </xdr:nvCxnSpPr>
      <xdr:spPr>
        <a:xfrm flipV="1">
          <a:off x="19545300" y="1845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67005</xdr:rowOff>
    </xdr:from>
    <xdr:to>
      <xdr:col>98</xdr:col>
      <xdr:colOff>38100</xdr:colOff>
      <xdr:row>107</xdr:row>
      <xdr:rowOff>168605</xdr:rowOff>
    </xdr:to>
    <xdr:sp macro="" textlink="">
      <xdr:nvSpPr>
        <xdr:cNvPr id="714" name="楕円 713"/>
        <xdr:cNvSpPr/>
      </xdr:nvSpPr>
      <xdr:spPr>
        <a:xfrm>
          <a:off x="18605500" y="18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115063</xdr:rowOff>
    </xdr:from>
    <xdr:to>
      <xdr:col>102</xdr:col>
      <xdr:colOff>114300</xdr:colOff>
      <xdr:row>107</xdr:row>
      <xdr:rowOff>117805</xdr:rowOff>
    </xdr:to>
    <xdr:cxnSp macro="">
      <xdr:nvCxnSpPr>
        <xdr:cNvPr id="715" name="直線コネクタ 714"/>
        <xdr:cNvCxnSpPr/>
      </xdr:nvCxnSpPr>
      <xdr:spPr>
        <a:xfrm flipV="1">
          <a:off x="18656300" y="1846021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16"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17"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18"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19"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151046</xdr:rowOff>
    </xdr:from>
    <xdr:ext cx="469744" cy="259045"/>
    <xdr:sp macro="" textlink="">
      <xdr:nvSpPr>
        <xdr:cNvPr id="720" name="n_1mainValue【公民館】&#10;一人当たり面積"/>
        <xdr:cNvSpPr txBox="1"/>
      </xdr:nvSpPr>
      <xdr:spPr>
        <a:xfrm>
          <a:off x="21075727" y="184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154703</xdr:rowOff>
    </xdr:from>
    <xdr:ext cx="469744" cy="259045"/>
    <xdr:sp macro="" textlink="">
      <xdr:nvSpPr>
        <xdr:cNvPr id="721" name="n_2mainValue【公民館】&#10;一人当たり面積"/>
        <xdr:cNvSpPr txBox="1"/>
      </xdr:nvSpPr>
      <xdr:spPr>
        <a:xfrm>
          <a:off x="20199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156990</xdr:rowOff>
    </xdr:from>
    <xdr:ext cx="469744" cy="259045"/>
    <xdr:sp macro="" textlink="">
      <xdr:nvSpPr>
        <xdr:cNvPr id="722" name="n_3mainValue【公民館】&#10;一人当たり面積"/>
        <xdr:cNvSpPr txBox="1"/>
      </xdr:nvSpPr>
      <xdr:spPr>
        <a:xfrm>
          <a:off x="19310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159732</xdr:rowOff>
    </xdr:from>
    <xdr:ext cx="469744" cy="259045"/>
    <xdr:sp macro="" textlink="">
      <xdr:nvSpPr>
        <xdr:cNvPr id="723" name="n_4mainValue【公民館】&#10;一人当たり面積"/>
        <xdr:cNvSpPr txBox="1"/>
      </xdr:nvSpPr>
      <xdr:spPr>
        <a:xfrm>
          <a:off x="18421427" y="185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町唯一の保育園は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統合時に整備しており、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と低くなっている。学校施設については、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有形固定資産減価償却率が類似団体よりも高くなっており、中学校の老朽化も進んでいるため今後の管理運営方針を検討していく必要がある。公民館については、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に中央公民館耐震改修事業を行っているため、有形固定資産減価償却率は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算定については、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算定分と併せて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頃の算定完了を目標に作業を進めている状況である。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5,234
5,200
119.04
5,959,731
5,749,556
192,453
2,546,002
4,773,892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88265</xdr:rowOff>
    </xdr:from>
    <xdr:to>
      <xdr:col>20</xdr:col>
      <xdr:colOff>38100</xdr:colOff>
      <xdr:row>63</xdr:row>
      <xdr:rowOff>18415</xdr:rowOff>
    </xdr:to>
    <xdr:sp macro="" textlink="">
      <xdr:nvSpPr>
        <xdr:cNvPr id="89" name="楕円 88"/>
        <xdr:cNvSpPr/>
      </xdr:nvSpPr>
      <xdr:spPr>
        <a:xfrm>
          <a:off x="3746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63500</xdr:rowOff>
    </xdr:from>
    <xdr:to>
      <xdr:col>15</xdr:col>
      <xdr:colOff>101600</xdr:colOff>
      <xdr:row>62</xdr:row>
      <xdr:rowOff>165100</xdr:rowOff>
    </xdr:to>
    <xdr:sp macro="" textlink="">
      <xdr:nvSpPr>
        <xdr:cNvPr id="90" name="楕円 89"/>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139065</xdr:rowOff>
    </xdr:to>
    <xdr:cxnSp macro="">
      <xdr:nvCxnSpPr>
        <xdr:cNvPr id="91" name="直線コネクタ 90"/>
        <xdr:cNvCxnSpPr/>
      </xdr:nvCxnSpPr>
      <xdr:spPr>
        <a:xfrm>
          <a:off x="2908300" y="107442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92" name="楕円 91"/>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114300</xdr:rowOff>
    </xdr:to>
    <xdr:cxnSp macro="">
      <xdr:nvCxnSpPr>
        <xdr:cNvPr id="93" name="直線コネクタ 92"/>
        <xdr:cNvCxnSpPr/>
      </xdr:nvCxnSpPr>
      <xdr:spPr>
        <a:xfrm>
          <a:off x="2019300" y="10721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94" name="楕円 93"/>
        <xdr:cNvSpPr/>
      </xdr:nvSpPr>
      <xdr:spPr>
        <a:xfrm>
          <a:off x="107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68580</xdr:rowOff>
    </xdr:from>
    <xdr:to>
      <xdr:col>10</xdr:col>
      <xdr:colOff>114300</xdr:colOff>
      <xdr:row>62</xdr:row>
      <xdr:rowOff>91440</xdr:rowOff>
    </xdr:to>
    <xdr:cxnSp macro="">
      <xdr:nvCxnSpPr>
        <xdr:cNvPr id="95" name="直線コネクタ 94"/>
        <xdr:cNvCxnSpPr/>
      </xdr:nvCxnSpPr>
      <xdr:spPr>
        <a:xfrm>
          <a:off x="1130300" y="10698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6"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7"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8"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99"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9542</xdr:rowOff>
    </xdr:from>
    <xdr:ext cx="405111" cy="259045"/>
    <xdr:sp macro="" textlink="">
      <xdr:nvSpPr>
        <xdr:cNvPr id="100" name="n_1mainValue【体育館・プール】&#10;有形固定資産減価償却率"/>
        <xdr:cNvSpPr txBox="1"/>
      </xdr:nvSpPr>
      <xdr:spPr>
        <a:xfrm>
          <a:off x="35820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101" name="n_2mainValue【体育館・プール】&#10;有形固定資産減価償却率"/>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102" name="n_3mainValue【体育館・プール】&#10;有形固定資産減価償却率"/>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103" name="n_4mainValue【体育館・プール】&#10;有形固定資産減価償却率"/>
        <xdr:cNvSpPr txBox="1"/>
      </xdr:nvSpPr>
      <xdr:spPr>
        <a:xfrm>
          <a:off x="927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3" name="直線コネクタ 122"/>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4"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5" name="直線コネクタ 124"/>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6"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7" name="直線コネクタ 126"/>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128"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9" name="フローチャート: 判断 128"/>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0" name="フローチャート: 判断 129"/>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1" name="フローチャート: 判断 130"/>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2" name="フローチャート: 判断 131"/>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3" name="フローチャート: 判断 132"/>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48641</xdr:rowOff>
    </xdr:from>
    <xdr:to>
      <xdr:col>50</xdr:col>
      <xdr:colOff>165100</xdr:colOff>
      <xdr:row>62</xdr:row>
      <xdr:rowOff>150241</xdr:rowOff>
    </xdr:to>
    <xdr:sp macro="" textlink="">
      <xdr:nvSpPr>
        <xdr:cNvPr id="139" name="楕円 138"/>
        <xdr:cNvSpPr/>
      </xdr:nvSpPr>
      <xdr:spPr>
        <a:xfrm>
          <a:off x="95885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140" name="楕円 139"/>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99441</xdr:rowOff>
    </xdr:from>
    <xdr:to>
      <xdr:col>50</xdr:col>
      <xdr:colOff>114300</xdr:colOff>
      <xdr:row>62</xdr:row>
      <xdr:rowOff>102870</xdr:rowOff>
    </xdr:to>
    <xdr:cxnSp macro="">
      <xdr:nvCxnSpPr>
        <xdr:cNvPr id="141" name="直線コネクタ 140"/>
        <xdr:cNvCxnSpPr/>
      </xdr:nvCxnSpPr>
      <xdr:spPr>
        <a:xfrm flipV="1">
          <a:off x="8750300" y="1072934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53784</xdr:rowOff>
    </xdr:from>
    <xdr:to>
      <xdr:col>41</xdr:col>
      <xdr:colOff>101600</xdr:colOff>
      <xdr:row>62</xdr:row>
      <xdr:rowOff>155384</xdr:rowOff>
    </xdr:to>
    <xdr:sp macro="" textlink="">
      <xdr:nvSpPr>
        <xdr:cNvPr id="142" name="楕円 141"/>
        <xdr:cNvSpPr/>
      </xdr:nvSpPr>
      <xdr:spPr>
        <a:xfrm>
          <a:off x="7810500" y="106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104584</xdr:rowOff>
    </xdr:to>
    <xdr:cxnSp macro="">
      <xdr:nvCxnSpPr>
        <xdr:cNvPr id="143" name="直線コネクタ 142"/>
        <xdr:cNvCxnSpPr/>
      </xdr:nvCxnSpPr>
      <xdr:spPr>
        <a:xfrm flipV="1">
          <a:off x="7861300" y="1073277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4" name="楕円 143"/>
        <xdr:cNvSpPr/>
      </xdr:nvSpPr>
      <xdr:spPr>
        <a:xfrm>
          <a:off x="6921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104584</xdr:rowOff>
    </xdr:from>
    <xdr:to>
      <xdr:col>41</xdr:col>
      <xdr:colOff>50800</xdr:colOff>
      <xdr:row>62</xdr:row>
      <xdr:rowOff>107442</xdr:rowOff>
    </xdr:to>
    <xdr:cxnSp macro="">
      <xdr:nvCxnSpPr>
        <xdr:cNvPr id="145" name="直線コネクタ 144"/>
        <xdr:cNvCxnSpPr/>
      </xdr:nvCxnSpPr>
      <xdr:spPr>
        <a:xfrm flipV="1">
          <a:off x="6972300" y="1073448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46"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7"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8"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49"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141368</xdr:rowOff>
    </xdr:from>
    <xdr:ext cx="469744" cy="259045"/>
    <xdr:sp macro="" textlink="">
      <xdr:nvSpPr>
        <xdr:cNvPr id="150" name="n_1mainValue【体育館・プール】&#10;一人当たり面積"/>
        <xdr:cNvSpPr txBox="1"/>
      </xdr:nvSpPr>
      <xdr:spPr>
        <a:xfrm>
          <a:off x="9391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151" name="n_2mainValue【体育館・プール】&#10;一人当たり面積"/>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146511</xdr:rowOff>
    </xdr:from>
    <xdr:ext cx="469744" cy="259045"/>
    <xdr:sp macro="" textlink="">
      <xdr:nvSpPr>
        <xdr:cNvPr id="152" name="n_3mainValue【体育館・プール】&#10;一人当たり面積"/>
        <xdr:cNvSpPr txBox="1"/>
      </xdr:nvSpPr>
      <xdr:spPr>
        <a:xfrm>
          <a:off x="7626427" y="107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149369</xdr:rowOff>
    </xdr:from>
    <xdr:ext cx="469744" cy="259045"/>
    <xdr:sp macro="" textlink="">
      <xdr:nvSpPr>
        <xdr:cNvPr id="153" name="n_4mainValue【体育館・プール】&#10;一人当たり面積"/>
        <xdr:cNvSpPr txBox="1"/>
      </xdr:nvSpPr>
      <xdr:spPr>
        <a:xfrm>
          <a:off x="6737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4" name="正方形/長方形 1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5" name="正方形/長方形 1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6" name="正方形/長方形 1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7" name="正方形/長方形 1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8" name="正方形/長方形 1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9" name="正方形/長方形 1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0" name="正方形/長方形 1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1" name="正方形/長方形 2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2" name="正方形/長方形 2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3" name="正方形/長方形 2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4" name="正方形/長方形 2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5" name="正方形/長方形 2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6" name="正方形/長方形 2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7" name="正方形/長方形 2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8" name="正方形/長方形 2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9" name="正方形/長方形 2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0" name="テキスト ボックス 2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1" name="直線コネクタ 2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2" name="テキスト ボックス 2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13" name="直線コネクタ 2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14" name="テキスト ボックス 2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15" name="直線コネクタ 2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16" name="テキスト ボックス 2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17" name="直線コネクタ 2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18" name="テキスト ボックス 2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19" name="直線コネクタ 2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0" name="テキスト ボックス 2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21" name="直線コネクタ 2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22" name="テキスト ボックス 2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3" name="直線コネクタ 2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24" name="テキスト ボックス 2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226" name="直線コネクタ 225"/>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227"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228" name="直線コネクタ 227"/>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229"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230" name="直線コネクタ 229"/>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231"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232" name="フローチャート: 判断 231"/>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233" name="フローチャート: 判断 232"/>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234" name="フローチャート: 判断 233"/>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235" name="フローチャート: 判断 234"/>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236" name="フローチャート: 判断 235"/>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37" name="テキスト ボックス 2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8" name="テキスト ボックス 2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9" name="テキスト ボックス 2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0" name="テキスト ボックス 2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1" name="テキスト ボックス 2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242" name="楕円 241"/>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243" name="楕円 242"/>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19050</xdr:rowOff>
    </xdr:to>
    <xdr:cxnSp macro="">
      <xdr:nvCxnSpPr>
        <xdr:cNvPr id="244" name="直線コネクタ 243"/>
        <xdr:cNvCxnSpPr/>
      </xdr:nvCxnSpPr>
      <xdr:spPr>
        <a:xfrm>
          <a:off x="14592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245" name="楕円 244"/>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152400</xdr:rowOff>
    </xdr:to>
    <xdr:cxnSp macro="">
      <xdr:nvCxnSpPr>
        <xdr:cNvPr id="246" name="直線コネクタ 245"/>
        <xdr:cNvCxnSpPr/>
      </xdr:nvCxnSpPr>
      <xdr:spPr>
        <a:xfrm>
          <a:off x="13703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247" name="楕円 246"/>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114300</xdr:rowOff>
    </xdr:to>
    <xdr:cxnSp macro="">
      <xdr:nvCxnSpPr>
        <xdr:cNvPr id="248" name="直線コネクタ 247"/>
        <xdr:cNvCxnSpPr/>
      </xdr:nvCxnSpPr>
      <xdr:spPr>
        <a:xfrm>
          <a:off x="12814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249"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250"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251"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252"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253" name="n_1mainValue【保健センター・保健所】&#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254" name="n_2main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255" name="n_3main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118127</xdr:rowOff>
    </xdr:from>
    <xdr:ext cx="405111" cy="259045"/>
    <xdr:sp macro="" textlink="">
      <xdr:nvSpPr>
        <xdr:cNvPr id="256" name="n_4mainValue【保健センター・保健所】&#10;有形固定資産減価償却率"/>
        <xdr:cNvSpPr txBox="1"/>
      </xdr:nvSpPr>
      <xdr:spPr>
        <a:xfrm>
          <a:off x="12611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57" name="正方形/長方形 2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8" name="正方形/長方形 2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9" name="正方形/長方形 2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0" name="正方形/長方形 2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1" name="正方形/長方形 2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2" name="正方形/長方形 2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3" name="正方形/長方形 2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4" name="正方形/長方形 2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5" name="テキスト ボックス 2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6" name="直線コネクタ 2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67" name="直線コネクタ 2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68" name="テキスト ボックス 2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69" name="直線コネクタ 2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70" name="テキスト ボックス 2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71" name="直線コネクタ 2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72" name="テキスト ボックス 2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73" name="直線コネクタ 2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74" name="テキスト ボックス 2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75" name="直線コネクタ 2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76" name="テキスト ボックス 2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7" name="直線コネクタ 2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8" name="テキスト ボックス 2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280" name="直線コネクタ 279"/>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281"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282" name="直線コネクタ 281"/>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283"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284" name="直線コネクタ 283"/>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285" name="【保健センター・保健所】&#10;一人当たり面積平均値テキスト"/>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286" name="フローチャート: 判断 285"/>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287" name="フローチャート: 判断 286"/>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288" name="フローチャート: 判断 287"/>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289" name="フローチャート: 判断 288"/>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290" name="フローチャート: 判断 289"/>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1" name="テキスト ボックス 2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2" name="テキスト ボックス 2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3" name="テキスト ボックス 2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4" name="テキスト ボックス 2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5" name="テキスト ボックス 2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77470</xdr:rowOff>
    </xdr:from>
    <xdr:to>
      <xdr:col>112</xdr:col>
      <xdr:colOff>38100</xdr:colOff>
      <xdr:row>64</xdr:row>
      <xdr:rowOff>7620</xdr:rowOff>
    </xdr:to>
    <xdr:sp macro="" textlink="">
      <xdr:nvSpPr>
        <xdr:cNvPr id="296" name="楕円 295"/>
        <xdr:cNvSpPr/>
      </xdr:nvSpPr>
      <xdr:spPr>
        <a:xfrm>
          <a:off x="21272500" y="10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81280</xdr:rowOff>
    </xdr:from>
    <xdr:to>
      <xdr:col>107</xdr:col>
      <xdr:colOff>101600</xdr:colOff>
      <xdr:row>64</xdr:row>
      <xdr:rowOff>11430</xdr:rowOff>
    </xdr:to>
    <xdr:sp macro="" textlink="">
      <xdr:nvSpPr>
        <xdr:cNvPr id="297" name="楕円 296"/>
        <xdr:cNvSpPr/>
      </xdr:nvSpPr>
      <xdr:spPr>
        <a:xfrm>
          <a:off x="20383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128270</xdr:rowOff>
    </xdr:from>
    <xdr:to>
      <xdr:col>111</xdr:col>
      <xdr:colOff>177800</xdr:colOff>
      <xdr:row>63</xdr:row>
      <xdr:rowOff>132080</xdr:rowOff>
    </xdr:to>
    <xdr:cxnSp macro="">
      <xdr:nvCxnSpPr>
        <xdr:cNvPr id="298" name="直線コネクタ 297"/>
        <xdr:cNvCxnSpPr/>
      </xdr:nvCxnSpPr>
      <xdr:spPr>
        <a:xfrm flipV="1">
          <a:off x="20434300" y="1092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299" name="楕円 298"/>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132080</xdr:rowOff>
    </xdr:from>
    <xdr:to>
      <xdr:col>107</xdr:col>
      <xdr:colOff>50800</xdr:colOff>
      <xdr:row>63</xdr:row>
      <xdr:rowOff>133350</xdr:rowOff>
    </xdr:to>
    <xdr:cxnSp macro="">
      <xdr:nvCxnSpPr>
        <xdr:cNvPr id="300" name="直線コネクタ 299"/>
        <xdr:cNvCxnSpPr/>
      </xdr:nvCxnSpPr>
      <xdr:spPr>
        <a:xfrm flipV="1">
          <a:off x="19545300" y="109334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85090</xdr:rowOff>
    </xdr:from>
    <xdr:to>
      <xdr:col>98</xdr:col>
      <xdr:colOff>38100</xdr:colOff>
      <xdr:row>64</xdr:row>
      <xdr:rowOff>15240</xdr:rowOff>
    </xdr:to>
    <xdr:sp macro="" textlink="">
      <xdr:nvSpPr>
        <xdr:cNvPr id="301" name="楕円 300"/>
        <xdr:cNvSpPr/>
      </xdr:nvSpPr>
      <xdr:spPr>
        <a:xfrm>
          <a:off x="18605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135890</xdr:rowOff>
    </xdr:to>
    <xdr:cxnSp macro="">
      <xdr:nvCxnSpPr>
        <xdr:cNvPr id="302" name="直線コネクタ 301"/>
        <xdr:cNvCxnSpPr/>
      </xdr:nvCxnSpPr>
      <xdr:spPr>
        <a:xfrm flipV="1">
          <a:off x="18656300" y="10934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303"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304"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305"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306"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170197</xdr:rowOff>
    </xdr:from>
    <xdr:ext cx="469744" cy="259045"/>
    <xdr:sp macro="" textlink="">
      <xdr:nvSpPr>
        <xdr:cNvPr id="307" name="n_1mainValue【保健センター・保健所】&#10;一人当たり面積"/>
        <xdr:cNvSpPr txBox="1"/>
      </xdr:nvSpPr>
      <xdr:spPr>
        <a:xfrm>
          <a:off x="21075727" y="109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2557</xdr:rowOff>
    </xdr:from>
    <xdr:ext cx="469744" cy="259045"/>
    <xdr:sp macro="" textlink="">
      <xdr:nvSpPr>
        <xdr:cNvPr id="308" name="n_2mainValue【保健センター・保健所】&#10;一人当たり面積"/>
        <xdr:cNvSpPr txBox="1"/>
      </xdr:nvSpPr>
      <xdr:spPr>
        <a:xfrm>
          <a:off x="201994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309" name="n_3mainValue【保健センター・保健所】&#10;一人当たり面積"/>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6367</xdr:rowOff>
    </xdr:from>
    <xdr:ext cx="469744" cy="259045"/>
    <xdr:sp macro="" textlink="">
      <xdr:nvSpPr>
        <xdr:cNvPr id="310" name="n_4mainValue【保健センター・保健所】&#10;一人当たり面積"/>
        <xdr:cNvSpPr txBox="1"/>
      </xdr:nvSpPr>
      <xdr:spPr>
        <a:xfrm>
          <a:off x="18421427" y="109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11" name="正方形/長方形 3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2" name="正方形/長方形 3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3" name="正方形/長方形 3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4" name="正方形/長方形 3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5" name="正方形/長方形 3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6" name="正方形/長方形 3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7" name="正方形/長方形 3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8" name="正方形/長方形 3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9" name="テキスト ボックス 3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0" name="直線コネクタ 3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1" name="テキスト ボックス 3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2" name="直線コネクタ 3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3" name="テキスト ボックス 3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4" name="直線コネクタ 3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5" name="テキスト ボックス 3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6" name="直線コネクタ 3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7" name="テキスト ボックス 3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8" name="直線コネクタ 3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9" name="テキスト ボックス 3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0" name="直線コネクタ 3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1" name="テキスト ボックス 3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2" name="直線コネクタ 3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3" name="テキスト ボックス 3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4" name="直線コネクタ 3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336" name="直線コネクタ 335"/>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337"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338" name="直線コネクタ 33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339"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340" name="直線コネクタ 339"/>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341"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342" name="フローチャート: 判断 34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343" name="フローチャート: 判断 342"/>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344" name="フローチャート: 判断 343"/>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345" name="フローチャート: 判断 344"/>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346" name="フローチャート: 判断 345"/>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129358</xdr:rowOff>
    </xdr:from>
    <xdr:to>
      <xdr:col>81</xdr:col>
      <xdr:colOff>101600</xdr:colOff>
      <xdr:row>86</xdr:row>
      <xdr:rowOff>59508</xdr:rowOff>
    </xdr:to>
    <xdr:sp macro="" textlink="">
      <xdr:nvSpPr>
        <xdr:cNvPr id="352" name="楕円 351"/>
        <xdr:cNvSpPr/>
      </xdr:nvSpPr>
      <xdr:spPr>
        <a:xfrm>
          <a:off x="15430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106499</xdr:rowOff>
    </xdr:from>
    <xdr:to>
      <xdr:col>76</xdr:col>
      <xdr:colOff>165100</xdr:colOff>
      <xdr:row>86</xdr:row>
      <xdr:rowOff>36649</xdr:rowOff>
    </xdr:to>
    <xdr:sp macro="" textlink="">
      <xdr:nvSpPr>
        <xdr:cNvPr id="353" name="楕円 352"/>
        <xdr:cNvSpPr/>
      </xdr:nvSpPr>
      <xdr:spPr>
        <a:xfrm>
          <a:off x="14541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157299</xdr:rowOff>
    </xdr:from>
    <xdr:to>
      <xdr:col>81</xdr:col>
      <xdr:colOff>50800</xdr:colOff>
      <xdr:row>86</xdr:row>
      <xdr:rowOff>8708</xdr:rowOff>
    </xdr:to>
    <xdr:cxnSp macro="">
      <xdr:nvCxnSpPr>
        <xdr:cNvPr id="354" name="直線コネクタ 353"/>
        <xdr:cNvCxnSpPr/>
      </xdr:nvCxnSpPr>
      <xdr:spPr>
        <a:xfrm>
          <a:off x="14592300" y="147305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129358</xdr:rowOff>
    </xdr:from>
    <xdr:to>
      <xdr:col>72</xdr:col>
      <xdr:colOff>38100</xdr:colOff>
      <xdr:row>86</xdr:row>
      <xdr:rowOff>59508</xdr:rowOff>
    </xdr:to>
    <xdr:sp macro="" textlink="">
      <xdr:nvSpPr>
        <xdr:cNvPr id="355" name="楕円 354"/>
        <xdr:cNvSpPr/>
      </xdr:nvSpPr>
      <xdr:spPr>
        <a:xfrm>
          <a:off x="13652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157299</xdr:rowOff>
    </xdr:from>
    <xdr:to>
      <xdr:col>76</xdr:col>
      <xdr:colOff>114300</xdr:colOff>
      <xdr:row>86</xdr:row>
      <xdr:rowOff>8708</xdr:rowOff>
    </xdr:to>
    <xdr:cxnSp macro="">
      <xdr:nvCxnSpPr>
        <xdr:cNvPr id="356" name="直線コネクタ 355"/>
        <xdr:cNvCxnSpPr/>
      </xdr:nvCxnSpPr>
      <xdr:spPr>
        <a:xfrm flipV="1">
          <a:off x="13703300" y="147305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113030</xdr:rowOff>
    </xdr:from>
    <xdr:to>
      <xdr:col>67</xdr:col>
      <xdr:colOff>101600</xdr:colOff>
      <xdr:row>86</xdr:row>
      <xdr:rowOff>43180</xdr:rowOff>
    </xdr:to>
    <xdr:sp macro="" textlink="">
      <xdr:nvSpPr>
        <xdr:cNvPr id="357" name="楕円 356"/>
        <xdr:cNvSpPr/>
      </xdr:nvSpPr>
      <xdr:spPr>
        <a:xfrm>
          <a:off x="1276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163830</xdr:rowOff>
    </xdr:from>
    <xdr:to>
      <xdr:col>71</xdr:col>
      <xdr:colOff>177800</xdr:colOff>
      <xdr:row>86</xdr:row>
      <xdr:rowOff>8708</xdr:rowOff>
    </xdr:to>
    <xdr:cxnSp macro="">
      <xdr:nvCxnSpPr>
        <xdr:cNvPr id="358" name="直線コネクタ 357"/>
        <xdr:cNvCxnSpPr/>
      </xdr:nvCxnSpPr>
      <xdr:spPr>
        <a:xfrm>
          <a:off x="12814300" y="147370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359"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360"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361"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362"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50635</xdr:rowOff>
    </xdr:from>
    <xdr:ext cx="405111" cy="259045"/>
    <xdr:sp macro="" textlink="">
      <xdr:nvSpPr>
        <xdr:cNvPr id="363" name="n_1mainValue【消防施設】&#10;有形固定資産減価償却率"/>
        <xdr:cNvSpPr txBox="1"/>
      </xdr:nvSpPr>
      <xdr:spPr>
        <a:xfrm>
          <a:off x="152660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27776</xdr:rowOff>
    </xdr:from>
    <xdr:ext cx="405111" cy="259045"/>
    <xdr:sp macro="" textlink="">
      <xdr:nvSpPr>
        <xdr:cNvPr id="364" name="n_2mainValue【消防施設】&#10;有形固定資産減価償却率"/>
        <xdr:cNvSpPr txBox="1"/>
      </xdr:nvSpPr>
      <xdr:spPr>
        <a:xfrm>
          <a:off x="14389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50635</xdr:rowOff>
    </xdr:from>
    <xdr:ext cx="405111" cy="259045"/>
    <xdr:sp macro="" textlink="">
      <xdr:nvSpPr>
        <xdr:cNvPr id="365" name="n_3mainValue【消防施設】&#10;有形固定資産減価償却率"/>
        <xdr:cNvSpPr txBox="1"/>
      </xdr:nvSpPr>
      <xdr:spPr>
        <a:xfrm>
          <a:off x="13500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34307</xdr:rowOff>
    </xdr:from>
    <xdr:ext cx="405111" cy="259045"/>
    <xdr:sp macro="" textlink="">
      <xdr:nvSpPr>
        <xdr:cNvPr id="366" name="n_4mainValue【消防施設】&#10;有形固定資産減価償却率"/>
        <xdr:cNvSpPr txBox="1"/>
      </xdr:nvSpPr>
      <xdr:spPr>
        <a:xfrm>
          <a:off x="12611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7" name="正方形/長方形 3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8" name="正方形/長方形 3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9" name="正方形/長方形 3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0" name="正方形/長方形 3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1" name="正方形/長方形 3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2" name="正方形/長方形 3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3" name="正方形/長方形 3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4" name="正方形/長方形 3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5" name="テキスト ボックス 3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6" name="直線コネクタ 3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7" name="直線コネクタ 3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8" name="テキスト ボックス 3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9" name="直線コネクタ 3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0" name="テキスト ボックス 3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1" name="直線コネクタ 3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2" name="テキスト ボックス 3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3" name="直線コネクタ 3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4" name="テキスト ボックス 3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5" name="直線コネクタ 3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6" name="テキスト ボックス 3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388" name="直線コネクタ 387"/>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389"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390" name="直線コネクタ 389"/>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391"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392" name="直線コネクタ 391"/>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39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394" name="フローチャート: 判断 39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395" name="フローチャート: 判断 394"/>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396" name="フローチャート: 判断 395"/>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397" name="フローチャート: 判断 396"/>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398" name="フローチャート: 判断 397"/>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9" name="テキスト ボックス 3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0" name="テキスト ボックス 3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1" name="テキスト ボックス 4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2" name="テキスト ボックス 4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3" name="テキスト ボックス 4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96571</xdr:rowOff>
    </xdr:from>
    <xdr:to>
      <xdr:col>112</xdr:col>
      <xdr:colOff>38100</xdr:colOff>
      <xdr:row>86</xdr:row>
      <xdr:rowOff>26721</xdr:rowOff>
    </xdr:to>
    <xdr:sp macro="" textlink="">
      <xdr:nvSpPr>
        <xdr:cNvPr id="404" name="楕円 403"/>
        <xdr:cNvSpPr/>
      </xdr:nvSpPr>
      <xdr:spPr>
        <a:xfrm>
          <a:off x="21272500" y="14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97486</xdr:rowOff>
    </xdr:from>
    <xdr:to>
      <xdr:col>107</xdr:col>
      <xdr:colOff>101600</xdr:colOff>
      <xdr:row>86</xdr:row>
      <xdr:rowOff>27636</xdr:rowOff>
    </xdr:to>
    <xdr:sp macro="" textlink="">
      <xdr:nvSpPr>
        <xdr:cNvPr id="405" name="楕円 404"/>
        <xdr:cNvSpPr/>
      </xdr:nvSpPr>
      <xdr:spPr>
        <a:xfrm>
          <a:off x="20383500" y="146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147371</xdr:rowOff>
    </xdr:from>
    <xdr:to>
      <xdr:col>111</xdr:col>
      <xdr:colOff>177800</xdr:colOff>
      <xdr:row>85</xdr:row>
      <xdr:rowOff>148286</xdr:rowOff>
    </xdr:to>
    <xdr:cxnSp macro="">
      <xdr:nvCxnSpPr>
        <xdr:cNvPr id="406" name="直線コネクタ 405"/>
        <xdr:cNvCxnSpPr/>
      </xdr:nvCxnSpPr>
      <xdr:spPr>
        <a:xfrm flipV="1">
          <a:off x="20434300" y="1472062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101143</xdr:rowOff>
    </xdr:from>
    <xdr:to>
      <xdr:col>102</xdr:col>
      <xdr:colOff>165100</xdr:colOff>
      <xdr:row>86</xdr:row>
      <xdr:rowOff>31293</xdr:rowOff>
    </xdr:to>
    <xdr:sp macro="" textlink="">
      <xdr:nvSpPr>
        <xdr:cNvPr id="407" name="楕円 406"/>
        <xdr:cNvSpPr/>
      </xdr:nvSpPr>
      <xdr:spPr>
        <a:xfrm>
          <a:off x="19494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148286</xdr:rowOff>
    </xdr:from>
    <xdr:to>
      <xdr:col>107</xdr:col>
      <xdr:colOff>50800</xdr:colOff>
      <xdr:row>85</xdr:row>
      <xdr:rowOff>151943</xdr:rowOff>
    </xdr:to>
    <xdr:cxnSp macro="">
      <xdr:nvCxnSpPr>
        <xdr:cNvPr id="408" name="直線コネクタ 407"/>
        <xdr:cNvCxnSpPr/>
      </xdr:nvCxnSpPr>
      <xdr:spPr>
        <a:xfrm flipV="1">
          <a:off x="19545300" y="147215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102515</xdr:rowOff>
    </xdr:from>
    <xdr:to>
      <xdr:col>98</xdr:col>
      <xdr:colOff>38100</xdr:colOff>
      <xdr:row>86</xdr:row>
      <xdr:rowOff>32665</xdr:rowOff>
    </xdr:to>
    <xdr:sp macro="" textlink="">
      <xdr:nvSpPr>
        <xdr:cNvPr id="409" name="楕円 408"/>
        <xdr:cNvSpPr/>
      </xdr:nvSpPr>
      <xdr:spPr>
        <a:xfrm>
          <a:off x="18605500" y="14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151943</xdr:rowOff>
    </xdr:from>
    <xdr:to>
      <xdr:col>102</xdr:col>
      <xdr:colOff>114300</xdr:colOff>
      <xdr:row>85</xdr:row>
      <xdr:rowOff>153315</xdr:rowOff>
    </xdr:to>
    <xdr:cxnSp macro="">
      <xdr:nvCxnSpPr>
        <xdr:cNvPr id="410" name="直線コネクタ 409"/>
        <xdr:cNvCxnSpPr/>
      </xdr:nvCxnSpPr>
      <xdr:spPr>
        <a:xfrm flipV="1">
          <a:off x="18656300" y="147251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411"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412"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413"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414"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17848</xdr:rowOff>
    </xdr:from>
    <xdr:ext cx="469744" cy="259045"/>
    <xdr:sp macro="" textlink="">
      <xdr:nvSpPr>
        <xdr:cNvPr id="415" name="n_1mainValue【消防施設】&#10;一人当たり面積"/>
        <xdr:cNvSpPr txBox="1"/>
      </xdr:nvSpPr>
      <xdr:spPr>
        <a:xfrm>
          <a:off x="210757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18763</xdr:rowOff>
    </xdr:from>
    <xdr:ext cx="469744" cy="259045"/>
    <xdr:sp macro="" textlink="">
      <xdr:nvSpPr>
        <xdr:cNvPr id="416" name="n_2mainValue【消防施設】&#10;一人当たり面積"/>
        <xdr:cNvSpPr txBox="1"/>
      </xdr:nvSpPr>
      <xdr:spPr>
        <a:xfrm>
          <a:off x="20199427" y="147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22420</xdr:rowOff>
    </xdr:from>
    <xdr:ext cx="469744" cy="259045"/>
    <xdr:sp macro="" textlink="">
      <xdr:nvSpPr>
        <xdr:cNvPr id="417" name="n_3mainValue【消防施設】&#10;一人当たり面積"/>
        <xdr:cNvSpPr txBox="1"/>
      </xdr:nvSpPr>
      <xdr:spPr>
        <a:xfrm>
          <a:off x="19310427" y="147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23792</xdr:rowOff>
    </xdr:from>
    <xdr:ext cx="469744" cy="259045"/>
    <xdr:sp macro="" textlink="">
      <xdr:nvSpPr>
        <xdr:cNvPr id="418" name="n_4mainValue【消防施設】&#10;一人当たり面積"/>
        <xdr:cNvSpPr txBox="1"/>
      </xdr:nvSpPr>
      <xdr:spPr>
        <a:xfrm>
          <a:off x="18421427" y="147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9" name="正方形/長方形 4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0" name="正方形/長方形 4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1" name="正方形/長方形 4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2" name="正方形/長方形 4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3" name="正方形/長方形 4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4" name="正方形/長方形 4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5" name="正方形/長方形 4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6" name="正方形/長方形 4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7" name="テキスト ボックス 4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8" name="直線コネクタ 4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9" name="テキスト ボックス 4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0" name="直線コネクタ 4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1" name="テキスト ボックス 4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2" name="直線コネクタ 4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3" name="テキスト ボックス 4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4" name="直線コネクタ 4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5" name="テキスト ボックス 4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6" name="直線コネクタ 4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7" name="テキスト ボックス 4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8" name="直線コネクタ 4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9" name="テキスト ボックス 4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0" name="直線コネクタ 4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1" name="テキスト ボックス 4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2" name="直線コネクタ 4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444" name="直線コネクタ 443"/>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45"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46" name="直線コネクタ 445"/>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4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8" name="直線コネクタ 4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449"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50" name="フローチャート: 判断 449"/>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451" name="フローチャート: 判断 450"/>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452" name="フローチャート: 判断 451"/>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453" name="フローチャート: 判断 452"/>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454" name="フローチャート: 判断 453"/>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5" name="テキスト ボックス 4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6" name="テキスト ボックス 4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7" name="テキスト ボックス 4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8" name="テキスト ボックス 4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9" name="テキスト ボックス 4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460" name="楕円 459"/>
        <xdr:cNvSpPr/>
      </xdr:nvSpPr>
      <xdr:spPr>
        <a:xfrm>
          <a:off x="15430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123371</xdr:rowOff>
    </xdr:from>
    <xdr:to>
      <xdr:col>76</xdr:col>
      <xdr:colOff>165100</xdr:colOff>
      <xdr:row>109</xdr:row>
      <xdr:rowOff>53521</xdr:rowOff>
    </xdr:to>
    <xdr:sp macro="" textlink="">
      <xdr:nvSpPr>
        <xdr:cNvPr id="461" name="楕円 460"/>
        <xdr:cNvSpPr/>
      </xdr:nvSpPr>
      <xdr:spPr>
        <a:xfrm>
          <a:off x="14541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2721</xdr:rowOff>
    </xdr:from>
    <xdr:to>
      <xdr:col>81</xdr:col>
      <xdr:colOff>50800</xdr:colOff>
      <xdr:row>109</xdr:row>
      <xdr:rowOff>33745</xdr:rowOff>
    </xdr:to>
    <xdr:cxnSp macro="">
      <xdr:nvCxnSpPr>
        <xdr:cNvPr id="462" name="直線コネクタ 461"/>
        <xdr:cNvCxnSpPr/>
      </xdr:nvCxnSpPr>
      <xdr:spPr>
        <a:xfrm>
          <a:off x="14592300" y="186907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90714</xdr:rowOff>
    </xdr:from>
    <xdr:to>
      <xdr:col>72</xdr:col>
      <xdr:colOff>38100</xdr:colOff>
      <xdr:row>109</xdr:row>
      <xdr:rowOff>20864</xdr:rowOff>
    </xdr:to>
    <xdr:sp macro="" textlink="">
      <xdr:nvSpPr>
        <xdr:cNvPr id="463" name="楕円 462"/>
        <xdr:cNvSpPr/>
      </xdr:nvSpPr>
      <xdr:spPr>
        <a:xfrm>
          <a:off x="1365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141514</xdr:rowOff>
    </xdr:from>
    <xdr:to>
      <xdr:col>76</xdr:col>
      <xdr:colOff>114300</xdr:colOff>
      <xdr:row>109</xdr:row>
      <xdr:rowOff>2721</xdr:rowOff>
    </xdr:to>
    <xdr:cxnSp macro="">
      <xdr:nvCxnSpPr>
        <xdr:cNvPr id="464" name="直線コネクタ 463"/>
        <xdr:cNvCxnSpPr/>
      </xdr:nvCxnSpPr>
      <xdr:spPr>
        <a:xfrm>
          <a:off x="13703300" y="1865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58057</xdr:rowOff>
    </xdr:from>
    <xdr:to>
      <xdr:col>67</xdr:col>
      <xdr:colOff>101600</xdr:colOff>
      <xdr:row>108</xdr:row>
      <xdr:rowOff>159657</xdr:rowOff>
    </xdr:to>
    <xdr:sp macro="" textlink="">
      <xdr:nvSpPr>
        <xdr:cNvPr id="465" name="楕円 464"/>
        <xdr:cNvSpPr/>
      </xdr:nvSpPr>
      <xdr:spPr>
        <a:xfrm>
          <a:off x="1276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108857</xdr:rowOff>
    </xdr:from>
    <xdr:to>
      <xdr:col>71</xdr:col>
      <xdr:colOff>177800</xdr:colOff>
      <xdr:row>108</xdr:row>
      <xdr:rowOff>141514</xdr:rowOff>
    </xdr:to>
    <xdr:cxnSp macro="">
      <xdr:nvCxnSpPr>
        <xdr:cNvPr id="466" name="直線コネクタ 465"/>
        <xdr:cNvCxnSpPr/>
      </xdr:nvCxnSpPr>
      <xdr:spPr>
        <a:xfrm>
          <a:off x="12814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467"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468"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469"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470"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471" name="n_1mainValue【庁舎】&#10;有形固定資産減価償却率"/>
        <xdr:cNvSpPr txBox="1"/>
      </xdr:nvSpPr>
      <xdr:spPr>
        <a:xfrm>
          <a:off x="15266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44648</xdr:rowOff>
    </xdr:from>
    <xdr:ext cx="405111" cy="259045"/>
    <xdr:sp macro="" textlink="">
      <xdr:nvSpPr>
        <xdr:cNvPr id="472" name="n_2mainValue【庁舎】&#10;有形固定資産減価償却率"/>
        <xdr:cNvSpPr txBox="1"/>
      </xdr:nvSpPr>
      <xdr:spPr>
        <a:xfrm>
          <a:off x="14389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11991</xdr:rowOff>
    </xdr:from>
    <xdr:ext cx="405111" cy="259045"/>
    <xdr:sp macro="" textlink="">
      <xdr:nvSpPr>
        <xdr:cNvPr id="473" name="n_3mainValue【庁舎】&#10;有形固定資産減価償却率"/>
        <xdr:cNvSpPr txBox="1"/>
      </xdr:nvSpPr>
      <xdr:spPr>
        <a:xfrm>
          <a:off x="13500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150784</xdr:rowOff>
    </xdr:from>
    <xdr:ext cx="405111" cy="259045"/>
    <xdr:sp macro="" textlink="">
      <xdr:nvSpPr>
        <xdr:cNvPr id="474" name="n_4mainValue【庁舎】&#10;有形固定資産減価償却率"/>
        <xdr:cNvSpPr txBox="1"/>
      </xdr:nvSpPr>
      <xdr:spPr>
        <a:xfrm>
          <a:off x="12611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5" name="正方形/長方形 4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6" name="正方形/長方形 4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7" name="正方形/長方形 4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8" name="正方形/長方形 4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9" name="正方形/長方形 4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0" name="正方形/長方形 4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1" name="正方形/長方形 4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2" name="正方形/長方形 4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3" name="テキスト ボックス 4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4" name="直線コネクタ 4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5" name="直線コネクタ 4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6" name="テキスト ボックス 4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7" name="直線コネクタ 4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8" name="テキスト ボックス 4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9" name="直線コネクタ 4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0" name="テキスト ボックス 4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1" name="直線コネクタ 4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2" name="テキスト ボックス 4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3" name="直線コネクタ 4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4" name="テキスト ボックス 4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5" name="直線コネクタ 4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6" name="テキスト ボックス 4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00" name="直線コネクタ 499"/>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01"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02" name="直線コネクタ 501"/>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03"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04" name="直線コネクタ 503"/>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505"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506" name="フローチャート: 判断 505"/>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507" name="フローチャート: 判断 506"/>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08" name="フローチャート: 判断 507"/>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509" name="フローチャート: 判断 508"/>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510" name="フローチャート: 判断 509"/>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1" name="テキスト ボックス 5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2" name="テキスト ボックス 5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3" name="テキスト ボックス 5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4" name="テキスト ボックス 5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5" name="テキスト ボックス 5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516" name="楕円 515"/>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517" name="楕円 516"/>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106</xdr:row>
      <xdr:rowOff>144780</xdr:rowOff>
    </xdr:to>
    <xdr:cxnSp macro="">
      <xdr:nvCxnSpPr>
        <xdr:cNvPr id="518" name="直線コネクタ 517"/>
        <xdr:cNvCxnSpPr/>
      </xdr:nvCxnSpPr>
      <xdr:spPr>
        <a:xfrm flipV="1">
          <a:off x="20434300" y="182858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519" name="楕円 518"/>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152400</xdr:rowOff>
    </xdr:to>
    <xdr:cxnSp macro="">
      <xdr:nvCxnSpPr>
        <xdr:cNvPr id="520" name="直線コネクタ 519"/>
        <xdr:cNvCxnSpPr/>
      </xdr:nvCxnSpPr>
      <xdr:spPr>
        <a:xfrm flipV="1">
          <a:off x="19545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110308</xdr:rowOff>
    </xdr:from>
    <xdr:to>
      <xdr:col>98</xdr:col>
      <xdr:colOff>38100</xdr:colOff>
      <xdr:row>107</xdr:row>
      <xdr:rowOff>40458</xdr:rowOff>
    </xdr:to>
    <xdr:sp macro="" textlink="">
      <xdr:nvSpPr>
        <xdr:cNvPr id="521" name="楕円 520"/>
        <xdr:cNvSpPr/>
      </xdr:nvSpPr>
      <xdr:spPr>
        <a:xfrm>
          <a:off x="18605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152400</xdr:rowOff>
    </xdr:from>
    <xdr:to>
      <xdr:col>102</xdr:col>
      <xdr:colOff>114300</xdr:colOff>
      <xdr:row>106</xdr:row>
      <xdr:rowOff>161108</xdr:rowOff>
    </xdr:to>
    <xdr:cxnSp macro="">
      <xdr:nvCxnSpPr>
        <xdr:cNvPr id="522" name="直線コネクタ 521"/>
        <xdr:cNvCxnSpPr/>
      </xdr:nvCxnSpPr>
      <xdr:spPr>
        <a:xfrm flipV="1">
          <a:off x="18656300" y="1832610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523"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24"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525"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526"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154050</xdr:rowOff>
    </xdr:from>
    <xdr:ext cx="469744" cy="259045"/>
    <xdr:sp macro="" textlink="">
      <xdr:nvSpPr>
        <xdr:cNvPr id="527" name="n_1mainValue【庁舎】&#10;一人当たり面積"/>
        <xdr:cNvSpPr txBox="1"/>
      </xdr:nvSpPr>
      <xdr:spPr>
        <a:xfrm>
          <a:off x="21075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528"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529" name="n_3mainValue【庁舎】&#10;一人当たり面積"/>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31585</xdr:rowOff>
    </xdr:from>
    <xdr:ext cx="469744" cy="259045"/>
    <xdr:sp macro="" textlink="">
      <xdr:nvSpPr>
        <xdr:cNvPr id="530" name="n_4mainValue【庁舎】&#10;一人当たり面積"/>
        <xdr:cNvSpPr txBox="1"/>
      </xdr:nvSpPr>
      <xdr:spPr>
        <a:xfrm>
          <a:off x="18421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庁舎や保健センターを含む多くの施設については、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、長寿命化等の検討が必要である。中でも庁舎については、以前耐震改修を実施しているものの、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償却がほぼ終了している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ため早急に対応方針を検討していく必要がある。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まで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本町において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福祉避難所と防災センターの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つの施設の新規</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を実施するが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、既存の施設についても計画的な長寿命化や維持管理について検討していく必要がある。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算定については、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算定分と併せて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頃の算定完了を目標に作業を進めている状況である。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5,234
5,200
119.04
5,959,731
5,749,556
192,453
2,546,002
4,773,892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）に加え、基幹産業である農業収入が伸びていないことや地域産業全体の財政基盤が弱く、類似団体平均より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ポイント低くなっている。今後も改善に向けて、引き続き歳入確保対策や事務事業の見直し等による支出削減を図りながら、収入額の確保と需要額の抑制に取り組み、財政健全化に努める。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物件費では類団平均と比較して高くなっているが、人件費、扶助費、補助費等では類似団体平均より低くなっている。指数悪化の要因は公債費や保育業務委託料等の物件費、特別会計への繰出金の増である。特に公債費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月豪雨災害や大規模投資事業の影響により、令和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年度から増大する見込みであり、同比率の増加は進行すると推察する。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63</xdr:row>
      <xdr:rowOff>133604</xdr:rowOff>
    </xdr:to>
    <xdr:cxnSp macro="">
      <xdr:nvCxnSpPr>
        <xdr:cNvPr id="131" name="直線コネクタ 130"/>
        <xdr:cNvCxnSpPr/>
      </xdr:nvCxnSpPr>
      <xdr:spPr>
        <a:xfrm>
          <a:off x="4114800" y="1092047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119126</xdr:rowOff>
    </xdr:to>
    <xdr:cxnSp macro="">
      <xdr:nvCxnSpPr>
        <xdr:cNvPr id="134" name="直線コネクタ 133"/>
        <xdr:cNvCxnSpPr/>
      </xdr:nvCxnSpPr>
      <xdr:spPr>
        <a:xfrm>
          <a:off x="3225800" y="107901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62</xdr:row>
      <xdr:rowOff>169926</xdr:rowOff>
    </xdr:to>
    <xdr:cxnSp macro="">
      <xdr:nvCxnSpPr>
        <xdr:cNvPr id="137" name="直線コネクタ 136"/>
        <xdr:cNvCxnSpPr/>
      </xdr:nvCxnSpPr>
      <xdr:spPr>
        <a:xfrm flipV="1">
          <a:off x="2336800" y="107901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8128</xdr:rowOff>
    </xdr:to>
    <xdr:cxnSp macro="">
      <xdr:nvCxnSpPr>
        <xdr:cNvPr id="140" name="直線コネクタ 139"/>
        <xdr:cNvCxnSpPr/>
      </xdr:nvCxnSpPr>
      <xdr:spPr>
        <a:xfrm flipV="1">
          <a:off x="1447800" y="107998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0" name="楕円 149"/>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1"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2" name="楕円 151"/>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3" name="テキスト ボックス 152"/>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4" name="楕円 153"/>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5" name="テキスト ボックス 154"/>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6" name="楕円 155"/>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59453</xdr:rowOff>
    </xdr:from>
    <xdr:ext cx="762000" cy="259045"/>
    <xdr:sp macro="" textlink="">
      <xdr:nvSpPr>
        <xdr:cNvPr id="157" name="テキスト ボックス 156"/>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8" name="楕円 157"/>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59" name="テキスト ボックス 158"/>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公共施設や庁内の情報システム整備拡充に伴って電算機器の使用料等の支出も伸びているほか、職員減少に伴う臨時職員雇用が増加しており、人口１人当たりの決算額では類団比較で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33,936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年度から会計年度任用職員制度の導入に伴い、人件費が増加する見込みである。委託や施設管理の見直しなど、引き続き削減努力を続けながら、類似団体との乖離幅を縮小させていく。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60733</xdr:rowOff>
    </xdr:from>
    <xdr:to>
      <xdr:col>23</xdr:col>
      <xdr:colOff>133350</xdr:colOff>
      <xdr:row>84</xdr:row>
      <xdr:rowOff>77494</xdr:rowOff>
    </xdr:to>
    <xdr:cxnSp macro="">
      <xdr:nvCxnSpPr>
        <xdr:cNvPr id="194" name="直線コネクタ 193"/>
        <xdr:cNvCxnSpPr/>
      </xdr:nvCxnSpPr>
      <xdr:spPr>
        <a:xfrm flipV="1">
          <a:off x="4114800" y="14462533"/>
          <a:ext cx="8382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77494</xdr:rowOff>
    </xdr:from>
    <xdr:to>
      <xdr:col>19</xdr:col>
      <xdr:colOff>133350</xdr:colOff>
      <xdr:row>84</xdr:row>
      <xdr:rowOff>133624</xdr:rowOff>
    </xdr:to>
    <xdr:cxnSp macro="">
      <xdr:nvCxnSpPr>
        <xdr:cNvPr id="197" name="直線コネクタ 196"/>
        <xdr:cNvCxnSpPr/>
      </xdr:nvCxnSpPr>
      <xdr:spPr>
        <a:xfrm flipV="1">
          <a:off x="3225800" y="14479294"/>
          <a:ext cx="889000" cy="5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49247</xdr:rowOff>
    </xdr:from>
    <xdr:to>
      <xdr:col>15</xdr:col>
      <xdr:colOff>82550</xdr:colOff>
      <xdr:row>84</xdr:row>
      <xdr:rowOff>133624</xdr:rowOff>
    </xdr:to>
    <xdr:cxnSp macro="">
      <xdr:nvCxnSpPr>
        <xdr:cNvPr id="200" name="直線コネクタ 199"/>
        <xdr:cNvCxnSpPr/>
      </xdr:nvCxnSpPr>
      <xdr:spPr>
        <a:xfrm>
          <a:off x="2336800" y="14451047"/>
          <a:ext cx="889000" cy="8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49247</xdr:rowOff>
    </xdr:from>
    <xdr:to>
      <xdr:col>11</xdr:col>
      <xdr:colOff>31750</xdr:colOff>
      <xdr:row>84</xdr:row>
      <xdr:rowOff>72713</xdr:rowOff>
    </xdr:to>
    <xdr:cxnSp macro="">
      <xdr:nvCxnSpPr>
        <xdr:cNvPr id="203" name="直線コネクタ 202"/>
        <xdr:cNvCxnSpPr/>
      </xdr:nvCxnSpPr>
      <xdr:spPr>
        <a:xfrm flipV="1">
          <a:off x="1447800" y="14451047"/>
          <a:ext cx="889000" cy="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9933</xdr:rowOff>
    </xdr:from>
    <xdr:to>
      <xdr:col>23</xdr:col>
      <xdr:colOff>184150</xdr:colOff>
      <xdr:row>84</xdr:row>
      <xdr:rowOff>111533</xdr:rowOff>
    </xdr:to>
    <xdr:sp macro="" textlink="">
      <xdr:nvSpPr>
        <xdr:cNvPr id="213" name="楕円 212"/>
        <xdr:cNvSpPr/>
      </xdr:nvSpPr>
      <xdr:spPr>
        <a:xfrm>
          <a:off x="4902200" y="144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153460</xdr:rowOff>
    </xdr:from>
    <xdr:ext cx="762000" cy="259045"/>
    <xdr:sp macro="" textlink="">
      <xdr:nvSpPr>
        <xdr:cNvPr id="214" name="人件費・物件費等の状況該当値テキスト"/>
        <xdr:cNvSpPr txBox="1"/>
      </xdr:nvSpPr>
      <xdr:spPr>
        <a:xfrm>
          <a:off x="5041900" y="1438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26694</xdr:rowOff>
    </xdr:from>
    <xdr:to>
      <xdr:col>19</xdr:col>
      <xdr:colOff>184150</xdr:colOff>
      <xdr:row>84</xdr:row>
      <xdr:rowOff>128294</xdr:rowOff>
    </xdr:to>
    <xdr:sp macro="" textlink="">
      <xdr:nvSpPr>
        <xdr:cNvPr id="215" name="楕円 214"/>
        <xdr:cNvSpPr/>
      </xdr:nvSpPr>
      <xdr:spPr>
        <a:xfrm>
          <a:off x="4064000" y="144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113071</xdr:rowOff>
    </xdr:from>
    <xdr:ext cx="736600" cy="259045"/>
    <xdr:sp macro="" textlink="">
      <xdr:nvSpPr>
        <xdr:cNvPr id="216" name="テキスト ボックス 215"/>
        <xdr:cNvSpPr txBox="1"/>
      </xdr:nvSpPr>
      <xdr:spPr>
        <a:xfrm>
          <a:off x="3733800" y="1451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82824</xdr:rowOff>
    </xdr:from>
    <xdr:to>
      <xdr:col>15</xdr:col>
      <xdr:colOff>133350</xdr:colOff>
      <xdr:row>85</xdr:row>
      <xdr:rowOff>12974</xdr:rowOff>
    </xdr:to>
    <xdr:sp macro="" textlink="">
      <xdr:nvSpPr>
        <xdr:cNvPr id="217" name="楕円 216"/>
        <xdr:cNvSpPr/>
      </xdr:nvSpPr>
      <xdr:spPr>
        <a:xfrm>
          <a:off x="3175000" y="1448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169201</xdr:rowOff>
    </xdr:from>
    <xdr:ext cx="762000" cy="259045"/>
    <xdr:sp macro="" textlink="">
      <xdr:nvSpPr>
        <xdr:cNvPr id="218" name="テキスト ボックス 217"/>
        <xdr:cNvSpPr txBox="1"/>
      </xdr:nvSpPr>
      <xdr:spPr>
        <a:xfrm>
          <a:off x="2844800" y="1457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169897</xdr:rowOff>
    </xdr:from>
    <xdr:to>
      <xdr:col>11</xdr:col>
      <xdr:colOff>82550</xdr:colOff>
      <xdr:row>84</xdr:row>
      <xdr:rowOff>100047</xdr:rowOff>
    </xdr:to>
    <xdr:sp macro="" textlink="">
      <xdr:nvSpPr>
        <xdr:cNvPr id="219" name="楕円 218"/>
        <xdr:cNvSpPr/>
      </xdr:nvSpPr>
      <xdr:spPr>
        <a:xfrm>
          <a:off x="2286000" y="144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84824</xdr:rowOff>
    </xdr:from>
    <xdr:ext cx="762000" cy="259045"/>
    <xdr:sp macro="" textlink="">
      <xdr:nvSpPr>
        <xdr:cNvPr id="220" name="テキスト ボックス 219"/>
        <xdr:cNvSpPr txBox="1"/>
      </xdr:nvSpPr>
      <xdr:spPr>
        <a:xfrm>
          <a:off x="1955800" y="144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21913</xdr:rowOff>
    </xdr:from>
    <xdr:to>
      <xdr:col>7</xdr:col>
      <xdr:colOff>31750</xdr:colOff>
      <xdr:row>84</xdr:row>
      <xdr:rowOff>123513</xdr:rowOff>
    </xdr:to>
    <xdr:sp macro="" textlink="">
      <xdr:nvSpPr>
        <xdr:cNvPr id="221" name="楕円 220"/>
        <xdr:cNvSpPr/>
      </xdr:nvSpPr>
      <xdr:spPr>
        <a:xfrm>
          <a:off x="1397000" y="144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108290</xdr:rowOff>
    </xdr:from>
    <xdr:ext cx="762000" cy="259045"/>
    <xdr:sp macro="" textlink="">
      <xdr:nvSpPr>
        <xdr:cNvPr id="222" name="テキスト ボックス 221"/>
        <xdr:cNvSpPr txBox="1"/>
      </xdr:nvSpPr>
      <xdr:spPr>
        <a:xfrm>
          <a:off x="1066800" y="1451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類団平均との比較では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これは職員構成が経験年数の長い職員が多数を占めていることが要因のひとつとして挙げられるが、今後職員の大量退職及び若年層採用の活性化により、本指数が低下していくものと推計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58359</xdr:rowOff>
    </xdr:to>
    <xdr:cxnSp macro="">
      <xdr:nvCxnSpPr>
        <xdr:cNvPr id="258" name="直線コネクタ 257"/>
        <xdr:cNvCxnSpPr/>
      </xdr:nvCxnSpPr>
      <xdr:spPr>
        <a:xfrm flipV="1">
          <a:off x="16179800" y="152829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58359</xdr:rowOff>
    </xdr:to>
    <xdr:cxnSp macro="">
      <xdr:nvCxnSpPr>
        <xdr:cNvPr id="261" name="直線コネクタ 260"/>
        <xdr:cNvCxnSpPr/>
      </xdr:nvCxnSpPr>
      <xdr:spPr>
        <a:xfrm>
          <a:off x="15290800" y="152599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89</xdr:row>
      <xdr:rowOff>907</xdr:rowOff>
    </xdr:to>
    <xdr:cxnSp macro="">
      <xdr:nvCxnSpPr>
        <xdr:cNvPr id="264" name="直線コネクタ 263"/>
        <xdr:cNvCxnSpPr/>
      </xdr:nvCxnSpPr>
      <xdr:spPr>
        <a:xfrm>
          <a:off x="14401800" y="1521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126395</xdr:rowOff>
    </xdr:to>
    <xdr:cxnSp macro="">
      <xdr:nvCxnSpPr>
        <xdr:cNvPr id="267" name="直線コネクタ 266"/>
        <xdr:cNvCxnSpPr/>
      </xdr:nvCxnSpPr>
      <xdr:spPr>
        <a:xfrm>
          <a:off x="13512800" y="150876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144538</xdr:rowOff>
    </xdr:from>
    <xdr:to>
      <xdr:col>81</xdr:col>
      <xdr:colOff>95250</xdr:colOff>
      <xdr:row>89</xdr:row>
      <xdr:rowOff>74688</xdr:rowOff>
    </xdr:to>
    <xdr:sp macro="" textlink="">
      <xdr:nvSpPr>
        <xdr:cNvPr id="277" name="楕円 276"/>
        <xdr:cNvSpPr/>
      </xdr:nvSpPr>
      <xdr:spPr>
        <a:xfrm>
          <a:off x="169672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40415</xdr:rowOff>
    </xdr:from>
    <xdr:ext cx="762000" cy="259045"/>
    <xdr:sp macro="" textlink="">
      <xdr:nvSpPr>
        <xdr:cNvPr id="278" name="給与水準   （国との比較）該当値テキスト"/>
        <xdr:cNvSpPr txBox="1"/>
      </xdr:nvSpPr>
      <xdr:spPr>
        <a:xfrm>
          <a:off x="17106900" y="1512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7559</xdr:rowOff>
    </xdr:from>
    <xdr:to>
      <xdr:col>77</xdr:col>
      <xdr:colOff>95250</xdr:colOff>
      <xdr:row>89</xdr:row>
      <xdr:rowOff>109159</xdr:rowOff>
    </xdr:to>
    <xdr:sp macro="" textlink="">
      <xdr:nvSpPr>
        <xdr:cNvPr id="279" name="楕円 278"/>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93936</xdr:rowOff>
    </xdr:from>
    <xdr:ext cx="736600" cy="259045"/>
    <xdr:sp macro="" textlink="">
      <xdr:nvSpPr>
        <xdr:cNvPr id="280" name="テキスト ボックス 279"/>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1" name="楕円 280"/>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2" name="テキスト ボックス 281"/>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75595</xdr:rowOff>
    </xdr:from>
    <xdr:to>
      <xdr:col>68</xdr:col>
      <xdr:colOff>203200</xdr:colOff>
      <xdr:row>89</xdr:row>
      <xdr:rowOff>5745</xdr:rowOff>
    </xdr:to>
    <xdr:sp macro="" textlink="">
      <xdr:nvSpPr>
        <xdr:cNvPr id="283" name="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161972</xdr:rowOff>
    </xdr:from>
    <xdr:ext cx="762000" cy="259045"/>
    <xdr:sp macro="" textlink="">
      <xdr:nvSpPr>
        <xdr:cNvPr id="284" name="テキスト ボックス 283"/>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5" name="楕円 284"/>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6" name="テキスト ボックス 285"/>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現状の職員数を維持できるよう採用計画を見直した結果、人口千人当たり職員数は昨年度より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ポイント増加したが、なお、類団平均より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年度から退職者不補充による削減に努めた効果と考えられる。今後は業務量の平準化等を適宜検討しながら職員定員管理計画に基づいた職員数の適正管理に努めていく。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7906</xdr:rowOff>
    </xdr:from>
    <xdr:to>
      <xdr:col>81</xdr:col>
      <xdr:colOff>44450</xdr:colOff>
      <xdr:row>60</xdr:row>
      <xdr:rowOff>62199</xdr:rowOff>
    </xdr:to>
    <xdr:cxnSp macro="">
      <xdr:nvCxnSpPr>
        <xdr:cNvPr id="317" name="直線コネクタ 316"/>
        <xdr:cNvCxnSpPr/>
      </xdr:nvCxnSpPr>
      <xdr:spPr>
        <a:xfrm>
          <a:off x="16179800" y="10294906"/>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162465</xdr:rowOff>
    </xdr:from>
    <xdr:to>
      <xdr:col>77</xdr:col>
      <xdr:colOff>44450</xdr:colOff>
      <xdr:row>60</xdr:row>
      <xdr:rowOff>7906</xdr:rowOff>
    </xdr:to>
    <xdr:cxnSp macro="">
      <xdr:nvCxnSpPr>
        <xdr:cNvPr id="320" name="直線コネクタ 319"/>
        <xdr:cNvCxnSpPr/>
      </xdr:nvCxnSpPr>
      <xdr:spPr>
        <a:xfrm>
          <a:off x="15290800" y="102780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162465</xdr:rowOff>
    </xdr:from>
    <xdr:to>
      <xdr:col>72</xdr:col>
      <xdr:colOff>203200</xdr:colOff>
      <xdr:row>60</xdr:row>
      <xdr:rowOff>64</xdr:rowOff>
    </xdr:to>
    <xdr:cxnSp macro="">
      <xdr:nvCxnSpPr>
        <xdr:cNvPr id="323" name="直線コネクタ 322"/>
        <xdr:cNvCxnSpPr/>
      </xdr:nvCxnSpPr>
      <xdr:spPr>
        <a:xfrm flipV="1">
          <a:off x="14401800" y="10278015"/>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156432</xdr:rowOff>
    </xdr:from>
    <xdr:to>
      <xdr:col>68</xdr:col>
      <xdr:colOff>152400</xdr:colOff>
      <xdr:row>60</xdr:row>
      <xdr:rowOff>64</xdr:rowOff>
    </xdr:to>
    <xdr:cxnSp macro="">
      <xdr:nvCxnSpPr>
        <xdr:cNvPr id="326" name="直線コネクタ 325"/>
        <xdr:cNvCxnSpPr/>
      </xdr:nvCxnSpPr>
      <xdr:spPr>
        <a:xfrm>
          <a:off x="13512800" y="10271982"/>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11399</xdr:rowOff>
    </xdr:from>
    <xdr:to>
      <xdr:col>81</xdr:col>
      <xdr:colOff>95250</xdr:colOff>
      <xdr:row>60</xdr:row>
      <xdr:rowOff>112999</xdr:rowOff>
    </xdr:to>
    <xdr:sp macro="" textlink="">
      <xdr:nvSpPr>
        <xdr:cNvPr id="336" name="楕円 335"/>
        <xdr:cNvSpPr/>
      </xdr:nvSpPr>
      <xdr:spPr>
        <a:xfrm>
          <a:off x="16967200" y="102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27926</xdr:rowOff>
    </xdr:from>
    <xdr:ext cx="762000" cy="259045"/>
    <xdr:sp macro="" textlink="">
      <xdr:nvSpPr>
        <xdr:cNvPr id="337" name="定員管理の状況該当値テキスト"/>
        <xdr:cNvSpPr txBox="1"/>
      </xdr:nvSpPr>
      <xdr:spPr>
        <a:xfrm>
          <a:off x="17106900" y="1014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128556</xdr:rowOff>
    </xdr:from>
    <xdr:to>
      <xdr:col>77</xdr:col>
      <xdr:colOff>95250</xdr:colOff>
      <xdr:row>60</xdr:row>
      <xdr:rowOff>58706</xdr:rowOff>
    </xdr:to>
    <xdr:sp macro="" textlink="">
      <xdr:nvSpPr>
        <xdr:cNvPr id="338" name="楕円 337"/>
        <xdr:cNvSpPr/>
      </xdr:nvSpPr>
      <xdr:spPr>
        <a:xfrm>
          <a:off x="16129000" y="102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68883</xdr:rowOff>
    </xdr:from>
    <xdr:ext cx="736600" cy="259045"/>
    <xdr:sp macro="" textlink="">
      <xdr:nvSpPr>
        <xdr:cNvPr id="339" name="テキスト ボックス 338"/>
        <xdr:cNvSpPr txBox="1"/>
      </xdr:nvSpPr>
      <xdr:spPr>
        <a:xfrm>
          <a:off x="15798800" y="1001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111665</xdr:rowOff>
    </xdr:from>
    <xdr:to>
      <xdr:col>73</xdr:col>
      <xdr:colOff>44450</xdr:colOff>
      <xdr:row>60</xdr:row>
      <xdr:rowOff>41815</xdr:rowOff>
    </xdr:to>
    <xdr:sp macro="" textlink="">
      <xdr:nvSpPr>
        <xdr:cNvPr id="340" name="楕円 339"/>
        <xdr:cNvSpPr/>
      </xdr:nvSpPr>
      <xdr:spPr>
        <a:xfrm>
          <a:off x="15240000" y="102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51992</xdr:rowOff>
    </xdr:from>
    <xdr:ext cx="762000" cy="259045"/>
    <xdr:sp macro="" textlink="">
      <xdr:nvSpPr>
        <xdr:cNvPr id="341" name="テキスト ボックス 340"/>
        <xdr:cNvSpPr txBox="1"/>
      </xdr:nvSpPr>
      <xdr:spPr>
        <a:xfrm>
          <a:off x="14909800" y="999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120714</xdr:rowOff>
    </xdr:from>
    <xdr:to>
      <xdr:col>68</xdr:col>
      <xdr:colOff>203200</xdr:colOff>
      <xdr:row>60</xdr:row>
      <xdr:rowOff>50864</xdr:rowOff>
    </xdr:to>
    <xdr:sp macro="" textlink="">
      <xdr:nvSpPr>
        <xdr:cNvPr id="342" name="楕円 341"/>
        <xdr:cNvSpPr/>
      </xdr:nvSpPr>
      <xdr:spPr>
        <a:xfrm>
          <a:off x="14351000" y="102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61041</xdr:rowOff>
    </xdr:from>
    <xdr:ext cx="762000" cy="259045"/>
    <xdr:sp macro="" textlink="">
      <xdr:nvSpPr>
        <xdr:cNvPr id="343" name="テキスト ボックス 342"/>
        <xdr:cNvSpPr txBox="1"/>
      </xdr:nvSpPr>
      <xdr:spPr>
        <a:xfrm>
          <a:off x="14020800" y="1000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105632</xdr:rowOff>
    </xdr:from>
    <xdr:to>
      <xdr:col>64</xdr:col>
      <xdr:colOff>152400</xdr:colOff>
      <xdr:row>60</xdr:row>
      <xdr:rowOff>35782</xdr:rowOff>
    </xdr:to>
    <xdr:sp macro="" textlink="">
      <xdr:nvSpPr>
        <xdr:cNvPr id="344" name="楕円 343"/>
        <xdr:cNvSpPr/>
      </xdr:nvSpPr>
      <xdr:spPr>
        <a:xfrm>
          <a:off x="13462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45959</xdr:rowOff>
    </xdr:from>
    <xdr:ext cx="762000" cy="259045"/>
    <xdr:sp macro="" textlink="">
      <xdr:nvSpPr>
        <xdr:cNvPr id="345" name="テキスト ボックス 344"/>
        <xdr:cNvSpPr txBox="1"/>
      </xdr:nvSpPr>
      <xdr:spPr>
        <a:xfrm>
          <a:off x="13131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公営企業等への繰出金の増により類似団体平均より高くなっている。公営企業全体の起債償還のピークが過ぎていることから、令和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年度以降は減少していくものの、平成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年度までの大規模投資事業の影響により、今後もさらに増加していく見込みである。令和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年度以降は、事業規模の適正化や起債の抑制を図り、健全な財政運営に努める。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153162</xdr:rowOff>
    </xdr:to>
    <xdr:cxnSp macro="">
      <xdr:nvCxnSpPr>
        <xdr:cNvPr id="377" name="直線コネクタ 376"/>
        <xdr:cNvCxnSpPr/>
      </xdr:nvCxnSpPr>
      <xdr:spPr>
        <a:xfrm>
          <a:off x="16179800" y="74676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56642</xdr:rowOff>
    </xdr:from>
    <xdr:to>
      <xdr:col>77</xdr:col>
      <xdr:colOff>44450</xdr:colOff>
      <xdr:row>43</xdr:row>
      <xdr:rowOff>95250</xdr:rowOff>
    </xdr:to>
    <xdr:cxnSp macro="">
      <xdr:nvCxnSpPr>
        <xdr:cNvPr id="380" name="直線コネクタ 379"/>
        <xdr:cNvCxnSpPr/>
      </xdr:nvCxnSpPr>
      <xdr:spPr>
        <a:xfrm>
          <a:off x="15290800" y="74289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56642</xdr:rowOff>
    </xdr:to>
    <xdr:cxnSp macro="">
      <xdr:nvCxnSpPr>
        <xdr:cNvPr id="383" name="直線コネクタ 382"/>
        <xdr:cNvCxnSpPr/>
      </xdr:nvCxnSpPr>
      <xdr:spPr>
        <a:xfrm>
          <a:off x="14401800" y="74193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46990</xdr:rowOff>
    </xdr:to>
    <xdr:cxnSp macro="">
      <xdr:nvCxnSpPr>
        <xdr:cNvPr id="386" name="直線コネクタ 385"/>
        <xdr:cNvCxnSpPr/>
      </xdr:nvCxnSpPr>
      <xdr:spPr>
        <a:xfrm>
          <a:off x="13512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102362</xdr:rowOff>
    </xdr:from>
    <xdr:to>
      <xdr:col>81</xdr:col>
      <xdr:colOff>95250</xdr:colOff>
      <xdr:row>44</xdr:row>
      <xdr:rowOff>32512</xdr:rowOff>
    </xdr:to>
    <xdr:sp macro="" textlink="">
      <xdr:nvSpPr>
        <xdr:cNvPr id="396" name="楕円 395"/>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74439</xdr:rowOff>
    </xdr:from>
    <xdr:ext cx="762000" cy="259045"/>
    <xdr:sp macro="" textlink="">
      <xdr:nvSpPr>
        <xdr:cNvPr id="397" name="公債費負担の状況該当値テキスト"/>
        <xdr:cNvSpPr txBox="1"/>
      </xdr:nvSpPr>
      <xdr:spPr>
        <a:xfrm>
          <a:off x="17106900" y="74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398" name="楕円 397"/>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399" name="テキスト ボックス 398"/>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5842</xdr:rowOff>
    </xdr:from>
    <xdr:to>
      <xdr:col>73</xdr:col>
      <xdr:colOff>44450</xdr:colOff>
      <xdr:row>43</xdr:row>
      <xdr:rowOff>107442</xdr:rowOff>
    </xdr:to>
    <xdr:sp macro="" textlink="">
      <xdr:nvSpPr>
        <xdr:cNvPr id="400" name="楕円 399"/>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92219</xdr:rowOff>
    </xdr:from>
    <xdr:ext cx="762000" cy="259045"/>
    <xdr:sp macro="" textlink="">
      <xdr:nvSpPr>
        <xdr:cNvPr id="401" name="テキスト ボックス 400"/>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2" name="楕円 401"/>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3" name="テキスト ボックス 402"/>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4" name="楕円 403"/>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5" name="テキスト ボックス 404"/>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一般会計の起債発行抑制や職員の若年化、各基金への積み増しを実施していることにより指数は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低いものの、類団平均より高い水準で推移している。主な要因は、簡易水道事業・下水道事業といったインフラ整備への集中投資による地方債残高の増加及び料金見直し等の未実施による繰出見込額が高水準であることが挙げられる。また、今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年度までの大規模投資事業の影響により、地方債残高が増大し、比率の増加は免れない。そのため、さらなる事業の計画的な実施や取捨選択をし、特定財源の確保強化を図りながら財政の健全化に努める。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162877</xdr:rowOff>
    </xdr:from>
    <xdr:to>
      <xdr:col>81</xdr:col>
      <xdr:colOff>44450</xdr:colOff>
      <xdr:row>15</xdr:row>
      <xdr:rowOff>166497</xdr:rowOff>
    </xdr:to>
    <xdr:cxnSp macro="">
      <xdr:nvCxnSpPr>
        <xdr:cNvPr id="435" name="直線コネクタ 434"/>
        <xdr:cNvCxnSpPr/>
      </xdr:nvCxnSpPr>
      <xdr:spPr>
        <a:xfrm>
          <a:off x="16179800" y="2734627"/>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92901</xdr:rowOff>
    </xdr:from>
    <xdr:to>
      <xdr:col>77</xdr:col>
      <xdr:colOff>44450</xdr:colOff>
      <xdr:row>15</xdr:row>
      <xdr:rowOff>162877</xdr:rowOff>
    </xdr:to>
    <xdr:cxnSp macro="">
      <xdr:nvCxnSpPr>
        <xdr:cNvPr id="438" name="直線コネクタ 437"/>
        <xdr:cNvCxnSpPr/>
      </xdr:nvCxnSpPr>
      <xdr:spPr>
        <a:xfrm>
          <a:off x="15290800" y="2664651"/>
          <a:ext cx="889000" cy="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92901</xdr:rowOff>
    </xdr:from>
    <xdr:to>
      <xdr:col>72</xdr:col>
      <xdr:colOff>203200</xdr:colOff>
      <xdr:row>16</xdr:row>
      <xdr:rowOff>55975</xdr:rowOff>
    </xdr:to>
    <xdr:cxnSp macro="">
      <xdr:nvCxnSpPr>
        <xdr:cNvPr id="441" name="直線コネクタ 440"/>
        <xdr:cNvCxnSpPr/>
      </xdr:nvCxnSpPr>
      <xdr:spPr>
        <a:xfrm flipV="1">
          <a:off x="14401800" y="2664651"/>
          <a:ext cx="889000" cy="13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55975</xdr:rowOff>
    </xdr:from>
    <xdr:to>
      <xdr:col>68</xdr:col>
      <xdr:colOff>152400</xdr:colOff>
      <xdr:row>16</xdr:row>
      <xdr:rowOff>127762</xdr:rowOff>
    </xdr:to>
    <xdr:cxnSp macro="">
      <xdr:nvCxnSpPr>
        <xdr:cNvPr id="444" name="直線コネクタ 443"/>
        <xdr:cNvCxnSpPr/>
      </xdr:nvCxnSpPr>
      <xdr:spPr>
        <a:xfrm flipV="1">
          <a:off x="13512800" y="2799175"/>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115697</xdr:rowOff>
    </xdr:from>
    <xdr:to>
      <xdr:col>81</xdr:col>
      <xdr:colOff>95250</xdr:colOff>
      <xdr:row>16</xdr:row>
      <xdr:rowOff>45847</xdr:rowOff>
    </xdr:to>
    <xdr:sp macro="" textlink="">
      <xdr:nvSpPr>
        <xdr:cNvPr id="454" name="楕円 453"/>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87774</xdr:rowOff>
    </xdr:from>
    <xdr:ext cx="762000" cy="259045"/>
    <xdr:sp macro="" textlink="">
      <xdr:nvSpPr>
        <xdr:cNvPr id="455" name="将来負担の状況該当値テキスト"/>
        <xdr:cNvSpPr txBox="1"/>
      </xdr:nvSpPr>
      <xdr:spPr>
        <a:xfrm>
          <a:off x="17106900" y="265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112077</xdr:rowOff>
    </xdr:from>
    <xdr:to>
      <xdr:col>77</xdr:col>
      <xdr:colOff>95250</xdr:colOff>
      <xdr:row>16</xdr:row>
      <xdr:rowOff>42227</xdr:rowOff>
    </xdr:to>
    <xdr:sp macro="" textlink="">
      <xdr:nvSpPr>
        <xdr:cNvPr id="456" name="楕円 455"/>
        <xdr:cNvSpPr/>
      </xdr:nvSpPr>
      <xdr:spPr>
        <a:xfrm>
          <a:off x="16129000" y="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27004</xdr:rowOff>
    </xdr:from>
    <xdr:ext cx="736600" cy="259045"/>
    <xdr:sp macro="" textlink="">
      <xdr:nvSpPr>
        <xdr:cNvPr id="457" name="テキスト ボックス 456"/>
        <xdr:cNvSpPr txBox="1"/>
      </xdr:nvSpPr>
      <xdr:spPr>
        <a:xfrm>
          <a:off x="15798800" y="2770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42101</xdr:rowOff>
    </xdr:from>
    <xdr:to>
      <xdr:col>73</xdr:col>
      <xdr:colOff>44450</xdr:colOff>
      <xdr:row>15</xdr:row>
      <xdr:rowOff>143701</xdr:rowOff>
    </xdr:to>
    <xdr:sp macro="" textlink="">
      <xdr:nvSpPr>
        <xdr:cNvPr id="458" name="楕円 457"/>
        <xdr:cNvSpPr/>
      </xdr:nvSpPr>
      <xdr:spPr>
        <a:xfrm>
          <a:off x="15240000" y="26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128478</xdr:rowOff>
    </xdr:from>
    <xdr:ext cx="762000" cy="259045"/>
    <xdr:sp macro="" textlink="">
      <xdr:nvSpPr>
        <xdr:cNvPr id="459" name="テキスト ボックス 458"/>
        <xdr:cNvSpPr txBox="1"/>
      </xdr:nvSpPr>
      <xdr:spPr>
        <a:xfrm>
          <a:off x="14909800" y="270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5175</xdr:rowOff>
    </xdr:from>
    <xdr:to>
      <xdr:col>68</xdr:col>
      <xdr:colOff>203200</xdr:colOff>
      <xdr:row>16</xdr:row>
      <xdr:rowOff>106775</xdr:rowOff>
    </xdr:to>
    <xdr:sp macro="" textlink="">
      <xdr:nvSpPr>
        <xdr:cNvPr id="460" name="楕円 459"/>
        <xdr:cNvSpPr/>
      </xdr:nvSpPr>
      <xdr:spPr>
        <a:xfrm>
          <a:off x="14351000" y="27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91552</xdr:rowOff>
    </xdr:from>
    <xdr:ext cx="762000" cy="259045"/>
    <xdr:sp macro="" textlink="">
      <xdr:nvSpPr>
        <xdr:cNvPr id="461" name="テキスト ボックス 460"/>
        <xdr:cNvSpPr txBox="1"/>
      </xdr:nvSpPr>
      <xdr:spPr>
        <a:xfrm>
          <a:off x="14020800" y="28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76962</xdr:rowOff>
    </xdr:from>
    <xdr:to>
      <xdr:col>64</xdr:col>
      <xdr:colOff>152400</xdr:colOff>
      <xdr:row>17</xdr:row>
      <xdr:rowOff>7112</xdr:rowOff>
    </xdr:to>
    <xdr:sp macro="" textlink="">
      <xdr:nvSpPr>
        <xdr:cNvPr id="462" name="楕円 461"/>
        <xdr:cNvSpPr/>
      </xdr:nvSpPr>
      <xdr:spPr>
        <a:xfrm>
          <a:off x="13462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163339</xdr:rowOff>
    </xdr:from>
    <xdr:ext cx="762000" cy="259045"/>
    <xdr:sp macro="" textlink="">
      <xdr:nvSpPr>
        <xdr:cNvPr id="463" name="テキスト ボックス 462"/>
        <xdr:cNvSpPr txBox="1"/>
      </xdr:nvSpPr>
      <xdr:spPr>
        <a:xfrm>
          <a:off x="13131800" y="29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5,234
5,200
119.04
5,959,731
5,749,556
192,453
2,546,002
4,773,892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人件費に係る経常収支比率は、令和元年度において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ポイント減少し、類団平均と比較すると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ポイント低くなっている。今後も定員管理計画や行財政改革の取組を通じてより一層人件費の削減に努めていく。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36</xdr:row>
      <xdr:rowOff>27940</xdr:rowOff>
    </xdr:to>
    <xdr:cxnSp macro="">
      <xdr:nvCxnSpPr>
        <xdr:cNvPr id="66" name="直線コネクタ 65"/>
        <xdr:cNvCxnSpPr/>
      </xdr:nvCxnSpPr>
      <xdr:spPr>
        <a:xfrm flipV="1">
          <a:off x="3987800" y="6085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43180</xdr:rowOff>
    </xdr:to>
    <xdr:cxnSp macro="">
      <xdr:nvCxnSpPr>
        <xdr:cNvPr id="69" name="直線コネクタ 68"/>
        <xdr:cNvCxnSpPr/>
      </xdr:nvCxnSpPr>
      <xdr:spPr>
        <a:xfrm flipV="1">
          <a:off x="3098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43180</xdr:rowOff>
    </xdr:to>
    <xdr:cxnSp macro="">
      <xdr:nvCxnSpPr>
        <xdr:cNvPr id="72" name="直線コネクタ 71"/>
        <xdr:cNvCxnSpPr/>
      </xdr:nvCxnSpPr>
      <xdr:spPr>
        <a:xfrm>
          <a:off x="2209800" y="611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161290</xdr:rowOff>
    </xdr:to>
    <xdr:cxnSp macro="">
      <xdr:nvCxnSpPr>
        <xdr:cNvPr id="75" name="直線コネクタ 74"/>
        <xdr:cNvCxnSpPr/>
      </xdr:nvCxnSpPr>
      <xdr:spPr>
        <a:xfrm flipV="1">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ポイント増加しているが、主に保育業務委託料が影響している。当該業務委託料は年々増加する見込みであり、事務事業全体で需用費等の削減や委託業務見直しなどの業務改善を積み重ねていく。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75565</xdr:rowOff>
    </xdr:from>
    <xdr:to>
      <xdr:col>82</xdr:col>
      <xdr:colOff>107950</xdr:colOff>
      <xdr:row>15</xdr:row>
      <xdr:rowOff>132715</xdr:rowOff>
    </xdr:to>
    <xdr:cxnSp macro="">
      <xdr:nvCxnSpPr>
        <xdr:cNvPr id="123" name="直線コネクタ 122"/>
        <xdr:cNvCxnSpPr/>
      </xdr:nvCxnSpPr>
      <xdr:spPr>
        <a:xfrm>
          <a:off x="15671800" y="26473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86995</xdr:rowOff>
    </xdr:from>
    <xdr:to>
      <xdr:col>78</xdr:col>
      <xdr:colOff>69850</xdr:colOff>
      <xdr:row>15</xdr:row>
      <xdr:rowOff>75565</xdr:rowOff>
    </xdr:to>
    <xdr:cxnSp macro="">
      <xdr:nvCxnSpPr>
        <xdr:cNvPr id="126" name="直線コネクタ 125"/>
        <xdr:cNvCxnSpPr/>
      </xdr:nvCxnSpPr>
      <xdr:spPr>
        <a:xfrm>
          <a:off x="14782800" y="248729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86995</xdr:rowOff>
    </xdr:from>
    <xdr:to>
      <xdr:col>73</xdr:col>
      <xdr:colOff>180975</xdr:colOff>
      <xdr:row>14</xdr:row>
      <xdr:rowOff>144145</xdr:rowOff>
    </xdr:to>
    <xdr:cxnSp macro="">
      <xdr:nvCxnSpPr>
        <xdr:cNvPr id="129" name="直線コネクタ 128"/>
        <xdr:cNvCxnSpPr/>
      </xdr:nvCxnSpPr>
      <xdr:spPr>
        <a:xfrm flipV="1">
          <a:off x="13893800" y="2487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144145</xdr:rowOff>
    </xdr:from>
    <xdr:to>
      <xdr:col>69</xdr:col>
      <xdr:colOff>92075</xdr:colOff>
      <xdr:row>14</xdr:row>
      <xdr:rowOff>161290</xdr:rowOff>
    </xdr:to>
    <xdr:cxnSp macro="">
      <xdr:nvCxnSpPr>
        <xdr:cNvPr id="132" name="直線コネクタ 131"/>
        <xdr:cNvCxnSpPr/>
      </xdr:nvCxnSpPr>
      <xdr:spPr>
        <a:xfrm flipV="1">
          <a:off x="13004800" y="2544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81915</xdr:rowOff>
    </xdr:from>
    <xdr:to>
      <xdr:col>82</xdr:col>
      <xdr:colOff>158750</xdr:colOff>
      <xdr:row>16</xdr:row>
      <xdr:rowOff>12065</xdr:rowOff>
    </xdr:to>
    <xdr:sp macro="" textlink="">
      <xdr:nvSpPr>
        <xdr:cNvPr id="142" name="楕円 141"/>
        <xdr:cNvSpPr/>
      </xdr:nvSpPr>
      <xdr:spPr>
        <a:xfrm>
          <a:off x="16459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53992</xdr:rowOff>
    </xdr:from>
    <xdr:ext cx="762000" cy="259045"/>
    <xdr:sp macro="" textlink="">
      <xdr:nvSpPr>
        <xdr:cNvPr id="143" name="物件費該当値テキスト"/>
        <xdr:cNvSpPr txBox="1"/>
      </xdr:nvSpPr>
      <xdr:spPr>
        <a:xfrm>
          <a:off x="16598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4" name="楕円 143"/>
        <xdr:cNvSpPr/>
      </xdr:nvSpPr>
      <xdr:spPr>
        <a:xfrm>
          <a:off x="15621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136542</xdr:rowOff>
    </xdr:from>
    <xdr:ext cx="736600" cy="259045"/>
    <xdr:sp macro="" textlink="">
      <xdr:nvSpPr>
        <xdr:cNvPr id="145" name="テキスト ボックス 144"/>
        <xdr:cNvSpPr txBox="1"/>
      </xdr:nvSpPr>
      <xdr:spPr>
        <a:xfrm>
          <a:off x="15290800" y="236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36195</xdr:rowOff>
    </xdr:from>
    <xdr:to>
      <xdr:col>74</xdr:col>
      <xdr:colOff>31750</xdr:colOff>
      <xdr:row>14</xdr:row>
      <xdr:rowOff>137795</xdr:rowOff>
    </xdr:to>
    <xdr:sp macro="" textlink="">
      <xdr:nvSpPr>
        <xdr:cNvPr id="146" name="楕円 145"/>
        <xdr:cNvSpPr/>
      </xdr:nvSpPr>
      <xdr:spPr>
        <a:xfrm>
          <a:off x="14732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147972</xdr:rowOff>
    </xdr:from>
    <xdr:ext cx="762000" cy="259045"/>
    <xdr:sp macro="" textlink="">
      <xdr:nvSpPr>
        <xdr:cNvPr id="147" name="テキスト ボックス 146"/>
        <xdr:cNvSpPr txBox="1"/>
      </xdr:nvSpPr>
      <xdr:spPr>
        <a:xfrm>
          <a:off x="14401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93345</xdr:rowOff>
    </xdr:from>
    <xdr:to>
      <xdr:col>69</xdr:col>
      <xdr:colOff>142875</xdr:colOff>
      <xdr:row>15</xdr:row>
      <xdr:rowOff>23495</xdr:rowOff>
    </xdr:to>
    <xdr:sp macro="" textlink="">
      <xdr:nvSpPr>
        <xdr:cNvPr id="148" name="楕円 147"/>
        <xdr:cNvSpPr/>
      </xdr:nvSpPr>
      <xdr:spPr>
        <a:xfrm>
          <a:off x="13843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33672</xdr:rowOff>
    </xdr:from>
    <xdr:ext cx="762000" cy="259045"/>
    <xdr:sp macro="" textlink="">
      <xdr:nvSpPr>
        <xdr:cNvPr id="149" name="テキスト ボックス 148"/>
        <xdr:cNvSpPr txBox="1"/>
      </xdr:nvSpPr>
      <xdr:spPr>
        <a:xfrm>
          <a:off x="13512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110490</xdr:rowOff>
    </xdr:from>
    <xdr:to>
      <xdr:col>65</xdr:col>
      <xdr:colOff>53975</xdr:colOff>
      <xdr:row>15</xdr:row>
      <xdr:rowOff>40640</xdr:rowOff>
    </xdr:to>
    <xdr:sp macro="" textlink="">
      <xdr:nvSpPr>
        <xdr:cNvPr id="150" name="楕円 149"/>
        <xdr:cNvSpPr/>
      </xdr:nvSpPr>
      <xdr:spPr>
        <a:xfrm>
          <a:off x="12954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50817</xdr:rowOff>
    </xdr:from>
    <xdr:ext cx="762000" cy="259045"/>
    <xdr:sp macro="" textlink="">
      <xdr:nvSpPr>
        <xdr:cNvPr id="151" name="テキスト ボックス 150"/>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扶助費に係る経常収支比率は類団より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過疎・少子高齢化の進行に伴って子どもの数が少ないことが要因として挙げられるが、少子化は町にとっての懸念要因であるため、これまで以上に子育て支援と若者の定住・移住の施策展開を推進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107950</xdr:rowOff>
    </xdr:to>
    <xdr:cxnSp macro="">
      <xdr:nvCxnSpPr>
        <xdr:cNvPr id="184" name="直線コネクタ 183"/>
        <xdr:cNvCxnSpPr/>
      </xdr:nvCxnSpPr>
      <xdr:spPr>
        <a:xfrm>
          <a:off x="3987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107950</xdr:rowOff>
    </xdr:to>
    <xdr:cxnSp macro="">
      <xdr:nvCxnSpPr>
        <xdr:cNvPr id="187" name="直線コネクタ 186"/>
        <xdr:cNvCxnSpPr/>
      </xdr:nvCxnSpPr>
      <xdr:spPr>
        <a:xfrm flipV="1">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90" name="直線コネクタ 189"/>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107950</xdr:rowOff>
    </xdr:to>
    <xdr:cxnSp macro="">
      <xdr:nvCxnSpPr>
        <xdr:cNvPr id="193" name="直線コネクタ 192"/>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4"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5" name="楕円 204"/>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6" name="テキスト ボックス 205"/>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1" name="楕円 210"/>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2" name="テキスト ボックス 211"/>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その他に係る経常収支比率は前年よりも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ポイント減少したものの、類団平均より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ポイント高くなっている。特別会計等への繰出金の増が最大の要因であり、地方債の繰上償還等による歳出削減に加えて使用料等の適正化など抜本的な健全化策を講じる必要がある。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131572</xdr:rowOff>
    </xdr:from>
    <xdr:to>
      <xdr:col>82</xdr:col>
      <xdr:colOff>107950</xdr:colOff>
      <xdr:row>59</xdr:row>
      <xdr:rowOff>5842</xdr:rowOff>
    </xdr:to>
    <xdr:cxnSp macro="">
      <xdr:nvCxnSpPr>
        <xdr:cNvPr id="242" name="直線コネクタ 241"/>
        <xdr:cNvCxnSpPr/>
      </xdr:nvCxnSpPr>
      <xdr:spPr>
        <a:xfrm flipV="1">
          <a:off x="15671800" y="100756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99568</xdr:rowOff>
    </xdr:from>
    <xdr:to>
      <xdr:col>78</xdr:col>
      <xdr:colOff>69850</xdr:colOff>
      <xdr:row>59</xdr:row>
      <xdr:rowOff>5842</xdr:rowOff>
    </xdr:to>
    <xdr:cxnSp macro="">
      <xdr:nvCxnSpPr>
        <xdr:cNvPr id="245" name="直線コネクタ 244"/>
        <xdr:cNvCxnSpPr/>
      </xdr:nvCxnSpPr>
      <xdr:spPr>
        <a:xfrm>
          <a:off x="14782800" y="100436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99568</xdr:rowOff>
    </xdr:from>
    <xdr:to>
      <xdr:col>73</xdr:col>
      <xdr:colOff>180975</xdr:colOff>
      <xdr:row>59</xdr:row>
      <xdr:rowOff>24130</xdr:rowOff>
    </xdr:to>
    <xdr:cxnSp macro="">
      <xdr:nvCxnSpPr>
        <xdr:cNvPr id="248" name="直線コネクタ 247"/>
        <xdr:cNvCxnSpPr/>
      </xdr:nvCxnSpPr>
      <xdr:spPr>
        <a:xfrm flipV="1">
          <a:off x="13893800" y="100436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24130</xdr:rowOff>
    </xdr:to>
    <xdr:cxnSp macro="">
      <xdr:nvCxnSpPr>
        <xdr:cNvPr id="251" name="直線コネクタ 250"/>
        <xdr:cNvCxnSpPr/>
      </xdr:nvCxnSpPr>
      <xdr:spPr>
        <a:xfrm>
          <a:off x="13004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80772</xdr:rowOff>
    </xdr:from>
    <xdr:to>
      <xdr:col>82</xdr:col>
      <xdr:colOff>158750</xdr:colOff>
      <xdr:row>59</xdr:row>
      <xdr:rowOff>10922</xdr:rowOff>
    </xdr:to>
    <xdr:sp macro="" textlink="">
      <xdr:nvSpPr>
        <xdr:cNvPr id="261" name="楕円 260"/>
        <xdr:cNvSpPr/>
      </xdr:nvSpPr>
      <xdr:spPr>
        <a:xfrm>
          <a:off x="164592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52849</xdr:rowOff>
    </xdr:from>
    <xdr:ext cx="762000" cy="259045"/>
    <xdr:sp macro="" textlink="">
      <xdr:nvSpPr>
        <xdr:cNvPr id="262" name="その他該当値テキスト"/>
        <xdr:cNvSpPr txBox="1"/>
      </xdr:nvSpPr>
      <xdr:spPr>
        <a:xfrm>
          <a:off x="165989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126492</xdr:rowOff>
    </xdr:from>
    <xdr:to>
      <xdr:col>78</xdr:col>
      <xdr:colOff>120650</xdr:colOff>
      <xdr:row>59</xdr:row>
      <xdr:rowOff>56642</xdr:rowOff>
    </xdr:to>
    <xdr:sp macro="" textlink="">
      <xdr:nvSpPr>
        <xdr:cNvPr id="263" name="楕円 262"/>
        <xdr:cNvSpPr/>
      </xdr:nvSpPr>
      <xdr:spPr>
        <a:xfrm>
          <a:off x="15621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41419</xdr:rowOff>
    </xdr:from>
    <xdr:ext cx="736600" cy="259045"/>
    <xdr:sp macro="" textlink="">
      <xdr:nvSpPr>
        <xdr:cNvPr id="264" name="テキスト ボックス 263"/>
        <xdr:cNvSpPr txBox="1"/>
      </xdr:nvSpPr>
      <xdr:spPr>
        <a:xfrm>
          <a:off x="15290800" y="1015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48768</xdr:rowOff>
    </xdr:from>
    <xdr:to>
      <xdr:col>74</xdr:col>
      <xdr:colOff>31750</xdr:colOff>
      <xdr:row>58</xdr:row>
      <xdr:rowOff>150368</xdr:rowOff>
    </xdr:to>
    <xdr:sp macro="" textlink="">
      <xdr:nvSpPr>
        <xdr:cNvPr id="265" name="楕円 264"/>
        <xdr:cNvSpPr/>
      </xdr:nvSpPr>
      <xdr:spPr>
        <a:xfrm>
          <a:off x="14732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135145</xdr:rowOff>
    </xdr:from>
    <xdr:ext cx="762000" cy="259045"/>
    <xdr:sp macro="" textlink="">
      <xdr:nvSpPr>
        <xdr:cNvPr id="266" name="テキスト ボックス 265"/>
        <xdr:cNvSpPr txBox="1"/>
      </xdr:nvSpPr>
      <xdr:spPr>
        <a:xfrm>
          <a:off x="14401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67" name="楕円 266"/>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68" name="テキスト ボックス 267"/>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69" name="楕円 268"/>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0" name="テキスト ボックス 269"/>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ポイント増加したものの、類団平均よりも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年度に単独補助金の一律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％カットを実施し、これ以後も随時削減に取り組んでいることが要因である。今後も単独補助金等については、随時見直し、効果的な施策を展開していく。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44704</xdr:rowOff>
    </xdr:to>
    <xdr:cxnSp macro="">
      <xdr:nvCxnSpPr>
        <xdr:cNvPr id="300" name="直線コネクタ 299"/>
        <xdr:cNvCxnSpPr/>
      </xdr:nvCxnSpPr>
      <xdr:spPr>
        <a:xfrm>
          <a:off x="15671800" y="61711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53848</xdr:rowOff>
    </xdr:to>
    <xdr:cxnSp macro="">
      <xdr:nvCxnSpPr>
        <xdr:cNvPr id="303" name="直線コネクタ 302"/>
        <xdr:cNvCxnSpPr/>
      </xdr:nvCxnSpPr>
      <xdr:spPr>
        <a:xfrm flipV="1">
          <a:off x="14782800" y="61711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36</xdr:row>
      <xdr:rowOff>53848</xdr:rowOff>
    </xdr:to>
    <xdr:cxnSp macro="">
      <xdr:nvCxnSpPr>
        <xdr:cNvPr id="306" name="直線コネクタ 305"/>
        <xdr:cNvCxnSpPr/>
      </xdr:nvCxnSpPr>
      <xdr:spPr>
        <a:xfrm>
          <a:off x="13893800" y="60888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97282</xdr:rowOff>
    </xdr:to>
    <xdr:cxnSp macro="">
      <xdr:nvCxnSpPr>
        <xdr:cNvPr id="309" name="直線コネクタ 308"/>
        <xdr:cNvCxnSpPr/>
      </xdr:nvCxnSpPr>
      <xdr:spPr>
        <a:xfrm flipV="1">
          <a:off x="13004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9" name="楕円 318"/>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0"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1" name="楕円 320"/>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2" name="テキスト ボックス 321"/>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5" name="楕円 324"/>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26" name="テキスト ボックス 325"/>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7" name="楕円 326"/>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28" name="テキスト ボックス 327"/>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年度西の前遺跡周辺地区整備等に係る償還が開始したことにより公債費に係る経常収支比率は前年度比では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ポイント増加し、類団平均より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ポイント高くなっている。今後も平成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年度までの大規模投資事業により、さらに増加していく推計であるが、中長期の投資事業計画に基づき実施時期や規模を常に精査しながら、償還額の平準化と公債費の削減に努める。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67563</xdr:rowOff>
    </xdr:to>
    <xdr:cxnSp macro="">
      <xdr:nvCxnSpPr>
        <xdr:cNvPr id="358" name="直線コネクタ 357"/>
        <xdr:cNvCxnSpPr/>
      </xdr:nvCxnSpPr>
      <xdr:spPr>
        <a:xfrm>
          <a:off x="3987800" y="134132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49276</xdr:rowOff>
    </xdr:to>
    <xdr:cxnSp macro="">
      <xdr:nvCxnSpPr>
        <xdr:cNvPr id="361" name="直線コネクタ 360"/>
        <xdr:cNvCxnSpPr/>
      </xdr:nvCxnSpPr>
      <xdr:spPr>
        <a:xfrm flipV="1">
          <a:off x="3098800" y="13413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113285</xdr:rowOff>
    </xdr:to>
    <xdr:cxnSp macro="">
      <xdr:nvCxnSpPr>
        <xdr:cNvPr id="364" name="直線コネクタ 363"/>
        <xdr:cNvCxnSpPr/>
      </xdr:nvCxnSpPr>
      <xdr:spPr>
        <a:xfrm flipV="1">
          <a:off x="2209800" y="134223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113285</xdr:rowOff>
    </xdr:to>
    <xdr:cxnSp macro="">
      <xdr:nvCxnSpPr>
        <xdr:cNvPr id="367" name="直線コネクタ 366"/>
        <xdr:cNvCxnSpPr/>
      </xdr:nvCxnSpPr>
      <xdr:spPr>
        <a:xfrm>
          <a:off x="1320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7" name="楕円 376"/>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78"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79" name="楕円 378"/>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0" name="テキスト ボックス 379"/>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1" name="楕円 380"/>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82" name="テキスト ボックス 381"/>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62485</xdr:rowOff>
    </xdr:from>
    <xdr:to>
      <xdr:col>11</xdr:col>
      <xdr:colOff>60325</xdr:colOff>
      <xdr:row>78</xdr:row>
      <xdr:rowOff>164085</xdr:rowOff>
    </xdr:to>
    <xdr:sp macro="" textlink="">
      <xdr:nvSpPr>
        <xdr:cNvPr id="383" name="楕円 382"/>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148862</xdr:rowOff>
    </xdr:from>
    <xdr:ext cx="762000" cy="259045"/>
    <xdr:sp macro="" textlink="">
      <xdr:nvSpPr>
        <xdr:cNvPr id="384" name="テキスト ボックス 383"/>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85" name="楕円 384"/>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86" name="テキスト ボックス 385"/>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が少なく、地方交付税や臨時財政対策債発行額の動向により比率が左右されやすい構造となっているため、公営企業会計への繰出金を含め一層の財政健全化及び行政のスリム化とコスト削減に取り組んで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75</xdr:row>
      <xdr:rowOff>161289</xdr:rowOff>
    </xdr:to>
    <xdr:cxnSp macro="">
      <xdr:nvCxnSpPr>
        <xdr:cNvPr id="417" name="直線コネクタ 416"/>
        <xdr:cNvCxnSpPr/>
      </xdr:nvCxnSpPr>
      <xdr:spPr>
        <a:xfrm flipV="1">
          <a:off x="15671800" y="130063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161289</xdr:rowOff>
    </xdr:to>
    <xdr:cxnSp macro="">
      <xdr:nvCxnSpPr>
        <xdr:cNvPr id="420" name="直線コネクタ 419"/>
        <xdr:cNvCxnSpPr/>
      </xdr:nvCxnSpPr>
      <xdr:spPr>
        <a:xfrm>
          <a:off x="14782800" y="128874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28702</xdr:rowOff>
    </xdr:to>
    <xdr:cxnSp macro="">
      <xdr:nvCxnSpPr>
        <xdr:cNvPr id="423" name="直線コネクタ 422"/>
        <xdr:cNvCxnSpPr/>
      </xdr:nvCxnSpPr>
      <xdr:spPr>
        <a:xfrm>
          <a:off x="13893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10414</xdr:rowOff>
    </xdr:to>
    <xdr:cxnSp macro="">
      <xdr:nvCxnSpPr>
        <xdr:cNvPr id="426" name="直線コネクタ 425"/>
        <xdr:cNvCxnSpPr/>
      </xdr:nvCxnSpPr>
      <xdr:spPr>
        <a:xfrm flipV="1">
          <a:off x="13004800" y="12832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36" name="楕円 435"/>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37"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38" name="楕円 437"/>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39" name="テキスト ボックス 438"/>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0" name="楕円 439"/>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41" name="テキスト ボックス 440"/>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94488</xdr:rowOff>
    </xdr:from>
    <xdr:to>
      <xdr:col>69</xdr:col>
      <xdr:colOff>142875</xdr:colOff>
      <xdr:row>75</xdr:row>
      <xdr:rowOff>24638</xdr:rowOff>
    </xdr:to>
    <xdr:sp macro="" textlink="">
      <xdr:nvSpPr>
        <xdr:cNvPr id="442" name="楕円 441"/>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34815</xdr:rowOff>
    </xdr:from>
    <xdr:ext cx="762000" cy="259045"/>
    <xdr:sp macro="" textlink="">
      <xdr:nvSpPr>
        <xdr:cNvPr id="443" name="テキスト ボックス 442"/>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44" name="楕円 443"/>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45" name="テキスト ボックス 444"/>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85910</xdr:rowOff>
    </xdr:from>
    <xdr:to>
      <xdr:col>29</xdr:col>
      <xdr:colOff>127000</xdr:colOff>
      <xdr:row>17</xdr:row>
      <xdr:rowOff>88525</xdr:rowOff>
    </xdr:to>
    <xdr:cxnSp macro="">
      <xdr:nvCxnSpPr>
        <xdr:cNvPr id="48" name="直線コネクタ 47"/>
        <xdr:cNvCxnSpPr/>
      </xdr:nvCxnSpPr>
      <xdr:spPr bwMode="auto">
        <a:xfrm flipV="1">
          <a:off x="5003800" y="3048185"/>
          <a:ext cx="6477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70686</xdr:rowOff>
    </xdr:from>
    <xdr:ext cx="762000" cy="259045"/>
    <xdr:sp macro="" textlink="">
      <xdr:nvSpPr>
        <xdr:cNvPr id="49" name="人口1人当たり決算額の推移平均値テキスト130"/>
        <xdr:cNvSpPr txBox="1"/>
      </xdr:nvSpPr>
      <xdr:spPr>
        <a:xfrm>
          <a:off x="5740400" y="3032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88525</xdr:rowOff>
    </xdr:from>
    <xdr:to>
      <xdr:col>26</xdr:col>
      <xdr:colOff>50800</xdr:colOff>
      <xdr:row>17</xdr:row>
      <xdr:rowOff>107115</xdr:rowOff>
    </xdr:to>
    <xdr:cxnSp macro="">
      <xdr:nvCxnSpPr>
        <xdr:cNvPr id="51" name="直線コネクタ 50"/>
        <xdr:cNvCxnSpPr/>
      </xdr:nvCxnSpPr>
      <xdr:spPr bwMode="auto">
        <a:xfrm flipV="1">
          <a:off x="4305300" y="3050800"/>
          <a:ext cx="698500" cy="1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36651</xdr:rowOff>
    </xdr:from>
    <xdr:to>
      <xdr:col>22</xdr:col>
      <xdr:colOff>114300</xdr:colOff>
      <xdr:row>17</xdr:row>
      <xdr:rowOff>107115</xdr:rowOff>
    </xdr:to>
    <xdr:cxnSp macro="">
      <xdr:nvCxnSpPr>
        <xdr:cNvPr id="54" name="直線コネクタ 53"/>
        <xdr:cNvCxnSpPr/>
      </xdr:nvCxnSpPr>
      <xdr:spPr bwMode="auto">
        <a:xfrm>
          <a:off x="3606800" y="2998926"/>
          <a:ext cx="698500" cy="70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36651</xdr:rowOff>
    </xdr:from>
    <xdr:to>
      <xdr:col>18</xdr:col>
      <xdr:colOff>177800</xdr:colOff>
      <xdr:row>17</xdr:row>
      <xdr:rowOff>39760</xdr:rowOff>
    </xdr:to>
    <xdr:cxnSp macro="">
      <xdr:nvCxnSpPr>
        <xdr:cNvPr id="57" name="直線コネクタ 56"/>
        <xdr:cNvCxnSpPr/>
      </xdr:nvCxnSpPr>
      <xdr:spPr bwMode="auto">
        <a:xfrm flipV="1">
          <a:off x="2908300" y="2998926"/>
          <a:ext cx="698500" cy="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35110</xdr:rowOff>
    </xdr:from>
    <xdr:to>
      <xdr:col>29</xdr:col>
      <xdr:colOff>177800</xdr:colOff>
      <xdr:row>17</xdr:row>
      <xdr:rowOff>136710</xdr:rowOff>
    </xdr:to>
    <xdr:sp macro="" textlink="">
      <xdr:nvSpPr>
        <xdr:cNvPr id="67" name="楕円 66"/>
        <xdr:cNvSpPr/>
      </xdr:nvSpPr>
      <xdr:spPr bwMode="auto">
        <a:xfrm>
          <a:off x="5600700" y="29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51637</xdr:rowOff>
    </xdr:from>
    <xdr:ext cx="762000" cy="259045"/>
    <xdr:sp macro="" textlink="">
      <xdr:nvSpPr>
        <xdr:cNvPr id="68" name="人口1人当たり決算額の推移該当値テキスト130"/>
        <xdr:cNvSpPr txBox="1"/>
      </xdr:nvSpPr>
      <xdr:spPr>
        <a:xfrm>
          <a:off x="5740400" y="284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37725</xdr:rowOff>
    </xdr:from>
    <xdr:to>
      <xdr:col>26</xdr:col>
      <xdr:colOff>101600</xdr:colOff>
      <xdr:row>17</xdr:row>
      <xdr:rowOff>139325</xdr:rowOff>
    </xdr:to>
    <xdr:sp macro="" textlink="">
      <xdr:nvSpPr>
        <xdr:cNvPr id="69" name="楕円 68"/>
        <xdr:cNvSpPr/>
      </xdr:nvSpPr>
      <xdr:spPr bwMode="auto">
        <a:xfrm>
          <a:off x="4953000" y="300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149502</xdr:rowOff>
    </xdr:from>
    <xdr:ext cx="736600" cy="259045"/>
    <xdr:sp macro="" textlink="">
      <xdr:nvSpPr>
        <xdr:cNvPr id="70" name="テキスト ボックス 69"/>
        <xdr:cNvSpPr txBox="1"/>
      </xdr:nvSpPr>
      <xdr:spPr>
        <a:xfrm>
          <a:off x="4622800" y="276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56315</xdr:rowOff>
    </xdr:from>
    <xdr:to>
      <xdr:col>22</xdr:col>
      <xdr:colOff>165100</xdr:colOff>
      <xdr:row>17</xdr:row>
      <xdr:rowOff>157915</xdr:rowOff>
    </xdr:to>
    <xdr:sp macro="" textlink="">
      <xdr:nvSpPr>
        <xdr:cNvPr id="71" name="楕円 70"/>
        <xdr:cNvSpPr/>
      </xdr:nvSpPr>
      <xdr:spPr bwMode="auto">
        <a:xfrm>
          <a:off x="4254500" y="301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168092</xdr:rowOff>
    </xdr:from>
    <xdr:ext cx="762000" cy="259045"/>
    <xdr:sp macro="" textlink="">
      <xdr:nvSpPr>
        <xdr:cNvPr id="72" name="テキスト ボックス 71"/>
        <xdr:cNvSpPr txBox="1"/>
      </xdr:nvSpPr>
      <xdr:spPr>
        <a:xfrm>
          <a:off x="3924300" y="278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157301</xdr:rowOff>
    </xdr:from>
    <xdr:to>
      <xdr:col>19</xdr:col>
      <xdr:colOff>38100</xdr:colOff>
      <xdr:row>17</xdr:row>
      <xdr:rowOff>87451</xdr:rowOff>
    </xdr:to>
    <xdr:sp macro="" textlink="">
      <xdr:nvSpPr>
        <xdr:cNvPr id="73" name="楕円 72"/>
        <xdr:cNvSpPr/>
      </xdr:nvSpPr>
      <xdr:spPr bwMode="auto">
        <a:xfrm>
          <a:off x="3556000" y="294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97628</xdr:rowOff>
    </xdr:from>
    <xdr:ext cx="762000" cy="259045"/>
    <xdr:sp macro="" textlink="">
      <xdr:nvSpPr>
        <xdr:cNvPr id="74" name="テキスト ボックス 73"/>
        <xdr:cNvSpPr txBox="1"/>
      </xdr:nvSpPr>
      <xdr:spPr>
        <a:xfrm>
          <a:off x="3225800" y="271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160410</xdr:rowOff>
    </xdr:from>
    <xdr:to>
      <xdr:col>15</xdr:col>
      <xdr:colOff>101600</xdr:colOff>
      <xdr:row>17</xdr:row>
      <xdr:rowOff>90560</xdr:rowOff>
    </xdr:to>
    <xdr:sp macro="" textlink="">
      <xdr:nvSpPr>
        <xdr:cNvPr id="75" name="楕円 74"/>
        <xdr:cNvSpPr/>
      </xdr:nvSpPr>
      <xdr:spPr bwMode="auto">
        <a:xfrm>
          <a:off x="2857500" y="2951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100737</xdr:rowOff>
    </xdr:from>
    <xdr:ext cx="762000" cy="259045"/>
    <xdr:sp macro="" textlink="">
      <xdr:nvSpPr>
        <xdr:cNvPr id="76" name="テキスト ボックス 75"/>
        <xdr:cNvSpPr txBox="1"/>
      </xdr:nvSpPr>
      <xdr:spPr>
        <a:xfrm>
          <a:off x="2527300" y="272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92677</xdr:rowOff>
    </xdr:from>
    <xdr:to>
      <xdr:col>29</xdr:col>
      <xdr:colOff>127000</xdr:colOff>
      <xdr:row>34</xdr:row>
      <xdr:rowOff>202912</xdr:rowOff>
    </xdr:to>
    <xdr:cxnSp macro="">
      <xdr:nvCxnSpPr>
        <xdr:cNvPr id="111" name="直線コネクタ 110"/>
        <xdr:cNvCxnSpPr/>
      </xdr:nvCxnSpPr>
      <xdr:spPr bwMode="auto">
        <a:xfrm flipV="1">
          <a:off x="5003800" y="6360127"/>
          <a:ext cx="647700" cy="110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202912</xdr:rowOff>
    </xdr:from>
    <xdr:to>
      <xdr:col>26</xdr:col>
      <xdr:colOff>50800</xdr:colOff>
      <xdr:row>34</xdr:row>
      <xdr:rowOff>267034</xdr:rowOff>
    </xdr:to>
    <xdr:cxnSp macro="">
      <xdr:nvCxnSpPr>
        <xdr:cNvPr id="114" name="直線コネクタ 113"/>
        <xdr:cNvCxnSpPr/>
      </xdr:nvCxnSpPr>
      <xdr:spPr bwMode="auto">
        <a:xfrm flipV="1">
          <a:off x="4305300" y="6470362"/>
          <a:ext cx="698500" cy="64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229478</xdr:rowOff>
    </xdr:from>
    <xdr:to>
      <xdr:col>22</xdr:col>
      <xdr:colOff>114300</xdr:colOff>
      <xdr:row>34</xdr:row>
      <xdr:rowOff>267034</xdr:rowOff>
    </xdr:to>
    <xdr:cxnSp macro="">
      <xdr:nvCxnSpPr>
        <xdr:cNvPr id="117" name="直線コネクタ 116"/>
        <xdr:cNvCxnSpPr/>
      </xdr:nvCxnSpPr>
      <xdr:spPr bwMode="auto">
        <a:xfrm>
          <a:off x="3606800" y="6496928"/>
          <a:ext cx="698500" cy="3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229478</xdr:rowOff>
    </xdr:from>
    <xdr:to>
      <xdr:col>18</xdr:col>
      <xdr:colOff>177800</xdr:colOff>
      <xdr:row>34</xdr:row>
      <xdr:rowOff>297405</xdr:rowOff>
    </xdr:to>
    <xdr:cxnSp macro="">
      <xdr:nvCxnSpPr>
        <xdr:cNvPr id="120" name="直線コネクタ 119"/>
        <xdr:cNvCxnSpPr/>
      </xdr:nvCxnSpPr>
      <xdr:spPr bwMode="auto">
        <a:xfrm flipV="1">
          <a:off x="2908300" y="6496928"/>
          <a:ext cx="698500" cy="6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41877</xdr:rowOff>
    </xdr:from>
    <xdr:to>
      <xdr:col>29</xdr:col>
      <xdr:colOff>177800</xdr:colOff>
      <xdr:row>34</xdr:row>
      <xdr:rowOff>143477</xdr:rowOff>
    </xdr:to>
    <xdr:sp macro="" textlink="">
      <xdr:nvSpPr>
        <xdr:cNvPr id="130" name="楕円 129"/>
        <xdr:cNvSpPr/>
      </xdr:nvSpPr>
      <xdr:spPr bwMode="auto">
        <a:xfrm>
          <a:off x="5600700" y="630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229854</xdr:rowOff>
    </xdr:from>
    <xdr:ext cx="762000" cy="259045"/>
    <xdr:sp macro="" textlink="">
      <xdr:nvSpPr>
        <xdr:cNvPr id="131" name="人口1人当たり決算額の推移該当値テキスト445"/>
        <xdr:cNvSpPr txBox="1"/>
      </xdr:nvSpPr>
      <xdr:spPr>
        <a:xfrm>
          <a:off x="5740400" y="615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152112</xdr:rowOff>
    </xdr:from>
    <xdr:to>
      <xdr:col>26</xdr:col>
      <xdr:colOff>101600</xdr:colOff>
      <xdr:row>34</xdr:row>
      <xdr:rowOff>253712</xdr:rowOff>
    </xdr:to>
    <xdr:sp macro="" textlink="">
      <xdr:nvSpPr>
        <xdr:cNvPr id="132" name="楕円 131"/>
        <xdr:cNvSpPr/>
      </xdr:nvSpPr>
      <xdr:spPr bwMode="auto">
        <a:xfrm>
          <a:off x="4953000" y="641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263889</xdr:rowOff>
    </xdr:from>
    <xdr:ext cx="736600" cy="259045"/>
    <xdr:sp macro="" textlink="">
      <xdr:nvSpPr>
        <xdr:cNvPr id="133" name="テキスト ボックス 132"/>
        <xdr:cNvSpPr txBox="1"/>
      </xdr:nvSpPr>
      <xdr:spPr>
        <a:xfrm>
          <a:off x="4622800" y="6188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216234</xdr:rowOff>
    </xdr:from>
    <xdr:to>
      <xdr:col>22</xdr:col>
      <xdr:colOff>165100</xdr:colOff>
      <xdr:row>34</xdr:row>
      <xdr:rowOff>317833</xdr:rowOff>
    </xdr:to>
    <xdr:sp macro="" textlink="">
      <xdr:nvSpPr>
        <xdr:cNvPr id="134" name="楕円 133"/>
        <xdr:cNvSpPr/>
      </xdr:nvSpPr>
      <xdr:spPr bwMode="auto">
        <a:xfrm>
          <a:off x="4254500" y="64836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328011</xdr:rowOff>
    </xdr:from>
    <xdr:ext cx="762000" cy="259045"/>
    <xdr:sp macro="" textlink="">
      <xdr:nvSpPr>
        <xdr:cNvPr id="135" name="テキスト ボックス 134"/>
        <xdr:cNvSpPr txBox="1"/>
      </xdr:nvSpPr>
      <xdr:spPr>
        <a:xfrm>
          <a:off x="3924300" y="625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178678</xdr:rowOff>
    </xdr:from>
    <xdr:to>
      <xdr:col>19</xdr:col>
      <xdr:colOff>38100</xdr:colOff>
      <xdr:row>34</xdr:row>
      <xdr:rowOff>280278</xdr:rowOff>
    </xdr:to>
    <xdr:sp macro="" textlink="">
      <xdr:nvSpPr>
        <xdr:cNvPr id="136" name="楕円 135"/>
        <xdr:cNvSpPr/>
      </xdr:nvSpPr>
      <xdr:spPr bwMode="auto">
        <a:xfrm>
          <a:off x="3556000" y="644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290455</xdr:rowOff>
    </xdr:from>
    <xdr:ext cx="762000" cy="259045"/>
    <xdr:sp macro="" textlink="">
      <xdr:nvSpPr>
        <xdr:cNvPr id="137" name="テキスト ボックス 136"/>
        <xdr:cNvSpPr txBox="1"/>
      </xdr:nvSpPr>
      <xdr:spPr>
        <a:xfrm>
          <a:off x="3225800" y="62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246605</xdr:rowOff>
    </xdr:from>
    <xdr:to>
      <xdr:col>15</xdr:col>
      <xdr:colOff>101600</xdr:colOff>
      <xdr:row>35</xdr:row>
      <xdr:rowOff>5305</xdr:rowOff>
    </xdr:to>
    <xdr:sp macro="" textlink="">
      <xdr:nvSpPr>
        <xdr:cNvPr id="138" name="楕円 137"/>
        <xdr:cNvSpPr/>
      </xdr:nvSpPr>
      <xdr:spPr bwMode="auto">
        <a:xfrm>
          <a:off x="2857500" y="651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15482</xdr:rowOff>
    </xdr:from>
    <xdr:ext cx="762000" cy="259045"/>
    <xdr:sp macro="" textlink="">
      <xdr:nvSpPr>
        <xdr:cNvPr id="139" name="テキスト ボックス 138"/>
        <xdr:cNvSpPr txBox="1"/>
      </xdr:nvSpPr>
      <xdr:spPr>
        <a:xfrm>
          <a:off x="2527300" y="628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5,234
5,200
119.04
5,959,731
5,749,556
192,453
2,546,002
4,773,892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65253</xdr:rowOff>
    </xdr:from>
    <xdr:to>
      <xdr:col>24</xdr:col>
      <xdr:colOff>63500</xdr:colOff>
      <xdr:row>36</xdr:row>
      <xdr:rowOff>86787</xdr:rowOff>
    </xdr:to>
    <xdr:cxnSp macro="">
      <xdr:nvCxnSpPr>
        <xdr:cNvPr id="61" name="直線コネクタ 60"/>
        <xdr:cNvCxnSpPr/>
      </xdr:nvCxnSpPr>
      <xdr:spPr>
        <a:xfrm>
          <a:off x="3797300" y="6237453"/>
          <a:ext cx="8382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58189</xdr:rowOff>
    </xdr:from>
    <xdr:to>
      <xdr:col>19</xdr:col>
      <xdr:colOff>177800</xdr:colOff>
      <xdr:row>36</xdr:row>
      <xdr:rowOff>65253</xdr:rowOff>
    </xdr:to>
    <xdr:cxnSp macro="">
      <xdr:nvCxnSpPr>
        <xdr:cNvPr id="64" name="直線コネクタ 63"/>
        <xdr:cNvCxnSpPr/>
      </xdr:nvCxnSpPr>
      <xdr:spPr>
        <a:xfrm>
          <a:off x="2908300" y="6230389"/>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58189</xdr:rowOff>
    </xdr:from>
    <xdr:to>
      <xdr:col>15</xdr:col>
      <xdr:colOff>50800</xdr:colOff>
      <xdr:row>36</xdr:row>
      <xdr:rowOff>74701</xdr:rowOff>
    </xdr:to>
    <xdr:cxnSp macro="">
      <xdr:nvCxnSpPr>
        <xdr:cNvPr id="67" name="直線コネクタ 66"/>
        <xdr:cNvCxnSpPr/>
      </xdr:nvCxnSpPr>
      <xdr:spPr>
        <a:xfrm flipV="1">
          <a:off x="2019300" y="6230389"/>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69794</xdr:rowOff>
    </xdr:from>
    <xdr:to>
      <xdr:col>10</xdr:col>
      <xdr:colOff>114300</xdr:colOff>
      <xdr:row>36</xdr:row>
      <xdr:rowOff>74701</xdr:rowOff>
    </xdr:to>
    <xdr:cxnSp macro="">
      <xdr:nvCxnSpPr>
        <xdr:cNvPr id="70" name="直線コネクタ 69"/>
        <xdr:cNvCxnSpPr/>
      </xdr:nvCxnSpPr>
      <xdr:spPr>
        <a:xfrm>
          <a:off x="1130300" y="6241994"/>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35987</xdr:rowOff>
    </xdr:from>
    <xdr:to>
      <xdr:col>24</xdr:col>
      <xdr:colOff>114300</xdr:colOff>
      <xdr:row>36</xdr:row>
      <xdr:rowOff>137587</xdr:rowOff>
    </xdr:to>
    <xdr:sp macro="" textlink="">
      <xdr:nvSpPr>
        <xdr:cNvPr id="80" name="楕円 79"/>
        <xdr:cNvSpPr/>
      </xdr:nvSpPr>
      <xdr:spPr>
        <a:xfrm>
          <a:off x="4584700" y="620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14414</xdr:rowOff>
    </xdr:from>
    <xdr:ext cx="599010" cy="259045"/>
    <xdr:sp macro="" textlink="">
      <xdr:nvSpPr>
        <xdr:cNvPr id="81" name="人件費該当値テキスト"/>
        <xdr:cNvSpPr txBox="1"/>
      </xdr:nvSpPr>
      <xdr:spPr>
        <a:xfrm>
          <a:off x="4686300" y="618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14453</xdr:rowOff>
    </xdr:from>
    <xdr:to>
      <xdr:col>20</xdr:col>
      <xdr:colOff>38100</xdr:colOff>
      <xdr:row>36</xdr:row>
      <xdr:rowOff>116053</xdr:rowOff>
    </xdr:to>
    <xdr:sp macro="" textlink="">
      <xdr:nvSpPr>
        <xdr:cNvPr id="82" name="楕円 81"/>
        <xdr:cNvSpPr/>
      </xdr:nvSpPr>
      <xdr:spPr>
        <a:xfrm>
          <a:off x="3746500" y="61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132580</xdr:rowOff>
    </xdr:from>
    <xdr:ext cx="599010" cy="259045"/>
    <xdr:sp macro="" textlink="">
      <xdr:nvSpPr>
        <xdr:cNvPr id="83" name="テキスト ボックス 82"/>
        <xdr:cNvSpPr txBox="1"/>
      </xdr:nvSpPr>
      <xdr:spPr>
        <a:xfrm>
          <a:off x="3497795" y="596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7389</xdr:rowOff>
    </xdr:from>
    <xdr:to>
      <xdr:col>15</xdr:col>
      <xdr:colOff>101600</xdr:colOff>
      <xdr:row>36</xdr:row>
      <xdr:rowOff>108989</xdr:rowOff>
    </xdr:to>
    <xdr:sp macro="" textlink="">
      <xdr:nvSpPr>
        <xdr:cNvPr id="84" name="楕円 83"/>
        <xdr:cNvSpPr/>
      </xdr:nvSpPr>
      <xdr:spPr>
        <a:xfrm>
          <a:off x="2857500" y="61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125516</xdr:rowOff>
    </xdr:from>
    <xdr:ext cx="599010" cy="259045"/>
    <xdr:sp macro="" textlink="">
      <xdr:nvSpPr>
        <xdr:cNvPr id="85" name="テキスト ボックス 84"/>
        <xdr:cNvSpPr txBox="1"/>
      </xdr:nvSpPr>
      <xdr:spPr>
        <a:xfrm>
          <a:off x="2608795" y="595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23901</xdr:rowOff>
    </xdr:from>
    <xdr:to>
      <xdr:col>10</xdr:col>
      <xdr:colOff>165100</xdr:colOff>
      <xdr:row>36</xdr:row>
      <xdr:rowOff>125501</xdr:rowOff>
    </xdr:to>
    <xdr:sp macro="" textlink="">
      <xdr:nvSpPr>
        <xdr:cNvPr id="86" name="楕円 85"/>
        <xdr:cNvSpPr/>
      </xdr:nvSpPr>
      <xdr:spPr>
        <a:xfrm>
          <a:off x="1968500" y="61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142028</xdr:rowOff>
    </xdr:from>
    <xdr:ext cx="599010" cy="259045"/>
    <xdr:sp macro="" textlink="">
      <xdr:nvSpPr>
        <xdr:cNvPr id="87" name="テキスト ボックス 86"/>
        <xdr:cNvSpPr txBox="1"/>
      </xdr:nvSpPr>
      <xdr:spPr>
        <a:xfrm>
          <a:off x="1719795" y="59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18994</xdr:rowOff>
    </xdr:from>
    <xdr:to>
      <xdr:col>6</xdr:col>
      <xdr:colOff>38100</xdr:colOff>
      <xdr:row>36</xdr:row>
      <xdr:rowOff>120594</xdr:rowOff>
    </xdr:to>
    <xdr:sp macro="" textlink="">
      <xdr:nvSpPr>
        <xdr:cNvPr id="88" name="楕円 87"/>
        <xdr:cNvSpPr/>
      </xdr:nvSpPr>
      <xdr:spPr>
        <a:xfrm>
          <a:off x="1079500" y="61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137121</xdr:rowOff>
    </xdr:from>
    <xdr:ext cx="599010" cy="259045"/>
    <xdr:sp macro="" textlink="">
      <xdr:nvSpPr>
        <xdr:cNvPr id="89" name="テキスト ボックス 88"/>
        <xdr:cNvSpPr txBox="1"/>
      </xdr:nvSpPr>
      <xdr:spPr>
        <a:xfrm>
          <a:off x="830795" y="59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62795</xdr:rowOff>
    </xdr:from>
    <xdr:to>
      <xdr:col>24</xdr:col>
      <xdr:colOff>63500</xdr:colOff>
      <xdr:row>55</xdr:row>
      <xdr:rowOff>114198</xdr:rowOff>
    </xdr:to>
    <xdr:cxnSp macro="">
      <xdr:nvCxnSpPr>
        <xdr:cNvPr id="116" name="直線コネクタ 115"/>
        <xdr:cNvCxnSpPr/>
      </xdr:nvCxnSpPr>
      <xdr:spPr>
        <a:xfrm flipV="1">
          <a:off x="3797300" y="9492545"/>
          <a:ext cx="838200" cy="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58012</xdr:rowOff>
    </xdr:from>
    <xdr:to>
      <xdr:col>19</xdr:col>
      <xdr:colOff>177800</xdr:colOff>
      <xdr:row>55</xdr:row>
      <xdr:rowOff>114198</xdr:rowOff>
    </xdr:to>
    <xdr:cxnSp macro="">
      <xdr:nvCxnSpPr>
        <xdr:cNvPr id="119" name="直線コネクタ 118"/>
        <xdr:cNvCxnSpPr/>
      </xdr:nvCxnSpPr>
      <xdr:spPr>
        <a:xfrm>
          <a:off x="2908300" y="9487762"/>
          <a:ext cx="889000" cy="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58012</xdr:rowOff>
    </xdr:from>
    <xdr:to>
      <xdr:col>15</xdr:col>
      <xdr:colOff>50800</xdr:colOff>
      <xdr:row>55</xdr:row>
      <xdr:rowOff>83336</xdr:rowOff>
    </xdr:to>
    <xdr:cxnSp macro="">
      <xdr:nvCxnSpPr>
        <xdr:cNvPr id="122" name="直線コネクタ 121"/>
        <xdr:cNvCxnSpPr/>
      </xdr:nvCxnSpPr>
      <xdr:spPr>
        <a:xfrm flipV="1">
          <a:off x="2019300" y="9487762"/>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62447</xdr:rowOff>
    </xdr:from>
    <xdr:to>
      <xdr:col>10</xdr:col>
      <xdr:colOff>114300</xdr:colOff>
      <xdr:row>55</xdr:row>
      <xdr:rowOff>83336</xdr:rowOff>
    </xdr:to>
    <xdr:cxnSp macro="">
      <xdr:nvCxnSpPr>
        <xdr:cNvPr id="125" name="直線コネクタ 124"/>
        <xdr:cNvCxnSpPr/>
      </xdr:nvCxnSpPr>
      <xdr:spPr>
        <a:xfrm>
          <a:off x="1130300" y="9492197"/>
          <a:ext cx="8890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11995</xdr:rowOff>
    </xdr:from>
    <xdr:to>
      <xdr:col>24</xdr:col>
      <xdr:colOff>114300</xdr:colOff>
      <xdr:row>55</xdr:row>
      <xdr:rowOff>113595</xdr:rowOff>
    </xdr:to>
    <xdr:sp macro="" textlink="">
      <xdr:nvSpPr>
        <xdr:cNvPr id="135" name="楕円 134"/>
        <xdr:cNvSpPr/>
      </xdr:nvSpPr>
      <xdr:spPr>
        <a:xfrm>
          <a:off x="4584700" y="94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34872</xdr:rowOff>
    </xdr:from>
    <xdr:ext cx="599010" cy="259045"/>
    <xdr:sp macro="" textlink="">
      <xdr:nvSpPr>
        <xdr:cNvPr id="136" name="物件費該当値テキスト"/>
        <xdr:cNvSpPr txBox="1"/>
      </xdr:nvSpPr>
      <xdr:spPr>
        <a:xfrm>
          <a:off x="4686300" y="929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63398</xdr:rowOff>
    </xdr:from>
    <xdr:to>
      <xdr:col>20</xdr:col>
      <xdr:colOff>38100</xdr:colOff>
      <xdr:row>55</xdr:row>
      <xdr:rowOff>164998</xdr:rowOff>
    </xdr:to>
    <xdr:sp macro="" textlink="">
      <xdr:nvSpPr>
        <xdr:cNvPr id="137" name="楕円 136"/>
        <xdr:cNvSpPr/>
      </xdr:nvSpPr>
      <xdr:spPr>
        <a:xfrm>
          <a:off x="3746500" y="94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10075</xdr:rowOff>
    </xdr:from>
    <xdr:ext cx="599010" cy="259045"/>
    <xdr:sp macro="" textlink="">
      <xdr:nvSpPr>
        <xdr:cNvPr id="138" name="テキスト ボックス 137"/>
        <xdr:cNvSpPr txBox="1"/>
      </xdr:nvSpPr>
      <xdr:spPr>
        <a:xfrm>
          <a:off x="3497795" y="926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7212</xdr:rowOff>
    </xdr:from>
    <xdr:to>
      <xdr:col>15</xdr:col>
      <xdr:colOff>101600</xdr:colOff>
      <xdr:row>55</xdr:row>
      <xdr:rowOff>108812</xdr:rowOff>
    </xdr:to>
    <xdr:sp macro="" textlink="">
      <xdr:nvSpPr>
        <xdr:cNvPr id="139" name="楕円 138"/>
        <xdr:cNvSpPr/>
      </xdr:nvSpPr>
      <xdr:spPr>
        <a:xfrm>
          <a:off x="2857500" y="94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125339</xdr:rowOff>
    </xdr:from>
    <xdr:ext cx="599010" cy="259045"/>
    <xdr:sp macro="" textlink="">
      <xdr:nvSpPr>
        <xdr:cNvPr id="140" name="テキスト ボックス 139"/>
        <xdr:cNvSpPr txBox="1"/>
      </xdr:nvSpPr>
      <xdr:spPr>
        <a:xfrm>
          <a:off x="2608795" y="921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32536</xdr:rowOff>
    </xdr:from>
    <xdr:to>
      <xdr:col>10</xdr:col>
      <xdr:colOff>165100</xdr:colOff>
      <xdr:row>55</xdr:row>
      <xdr:rowOff>134136</xdr:rowOff>
    </xdr:to>
    <xdr:sp macro="" textlink="">
      <xdr:nvSpPr>
        <xdr:cNvPr id="141" name="楕円 140"/>
        <xdr:cNvSpPr/>
      </xdr:nvSpPr>
      <xdr:spPr>
        <a:xfrm>
          <a:off x="1968500" y="94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150663</xdr:rowOff>
    </xdr:from>
    <xdr:ext cx="599010" cy="259045"/>
    <xdr:sp macro="" textlink="">
      <xdr:nvSpPr>
        <xdr:cNvPr id="142" name="テキスト ボックス 141"/>
        <xdr:cNvSpPr txBox="1"/>
      </xdr:nvSpPr>
      <xdr:spPr>
        <a:xfrm>
          <a:off x="1719795" y="923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11647</xdr:rowOff>
    </xdr:from>
    <xdr:to>
      <xdr:col>6</xdr:col>
      <xdr:colOff>38100</xdr:colOff>
      <xdr:row>55</xdr:row>
      <xdr:rowOff>113247</xdr:rowOff>
    </xdr:to>
    <xdr:sp macro="" textlink="">
      <xdr:nvSpPr>
        <xdr:cNvPr id="143" name="楕円 142"/>
        <xdr:cNvSpPr/>
      </xdr:nvSpPr>
      <xdr:spPr>
        <a:xfrm>
          <a:off x="1079500" y="94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129774</xdr:rowOff>
    </xdr:from>
    <xdr:ext cx="599010" cy="259045"/>
    <xdr:sp macro="" textlink="">
      <xdr:nvSpPr>
        <xdr:cNvPr id="144" name="テキスト ボックス 143"/>
        <xdr:cNvSpPr txBox="1"/>
      </xdr:nvSpPr>
      <xdr:spPr>
        <a:xfrm>
          <a:off x="830795" y="92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147091</xdr:rowOff>
    </xdr:from>
    <xdr:to>
      <xdr:col>24</xdr:col>
      <xdr:colOff>63500</xdr:colOff>
      <xdr:row>74</xdr:row>
      <xdr:rowOff>143891</xdr:rowOff>
    </xdr:to>
    <xdr:cxnSp macro="">
      <xdr:nvCxnSpPr>
        <xdr:cNvPr id="173" name="直線コネクタ 172"/>
        <xdr:cNvCxnSpPr/>
      </xdr:nvCxnSpPr>
      <xdr:spPr>
        <a:xfrm>
          <a:off x="3797300" y="12148591"/>
          <a:ext cx="838200" cy="6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171361</xdr:rowOff>
    </xdr:from>
    <xdr:to>
      <xdr:col>19</xdr:col>
      <xdr:colOff>177800</xdr:colOff>
      <xdr:row>70</xdr:row>
      <xdr:rowOff>147091</xdr:rowOff>
    </xdr:to>
    <xdr:cxnSp macro="">
      <xdr:nvCxnSpPr>
        <xdr:cNvPr id="176" name="直線コネクタ 175"/>
        <xdr:cNvCxnSpPr/>
      </xdr:nvCxnSpPr>
      <xdr:spPr>
        <a:xfrm>
          <a:off x="2908300" y="12001411"/>
          <a:ext cx="889000" cy="14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171361</xdr:rowOff>
    </xdr:from>
    <xdr:to>
      <xdr:col>15</xdr:col>
      <xdr:colOff>50800</xdr:colOff>
      <xdr:row>72</xdr:row>
      <xdr:rowOff>148806</xdr:rowOff>
    </xdr:to>
    <xdr:cxnSp macro="">
      <xdr:nvCxnSpPr>
        <xdr:cNvPr id="179" name="直線コネクタ 178"/>
        <xdr:cNvCxnSpPr/>
      </xdr:nvCxnSpPr>
      <xdr:spPr>
        <a:xfrm flipV="1">
          <a:off x="2019300" y="12001411"/>
          <a:ext cx="889000" cy="4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148806</xdr:rowOff>
    </xdr:from>
    <xdr:to>
      <xdr:col>10</xdr:col>
      <xdr:colOff>114300</xdr:colOff>
      <xdr:row>72</xdr:row>
      <xdr:rowOff>167170</xdr:rowOff>
    </xdr:to>
    <xdr:cxnSp macro="">
      <xdr:nvCxnSpPr>
        <xdr:cNvPr id="182" name="直線コネクタ 181"/>
        <xdr:cNvCxnSpPr/>
      </xdr:nvCxnSpPr>
      <xdr:spPr>
        <a:xfrm flipV="1">
          <a:off x="1130300" y="12493206"/>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93091</xdr:rowOff>
    </xdr:from>
    <xdr:to>
      <xdr:col>24</xdr:col>
      <xdr:colOff>114300</xdr:colOff>
      <xdr:row>75</xdr:row>
      <xdr:rowOff>23241</xdr:rowOff>
    </xdr:to>
    <xdr:sp macro="" textlink="">
      <xdr:nvSpPr>
        <xdr:cNvPr id="192" name="楕円 191"/>
        <xdr:cNvSpPr/>
      </xdr:nvSpPr>
      <xdr:spPr>
        <a:xfrm>
          <a:off x="4584700" y="127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115968</xdr:rowOff>
    </xdr:from>
    <xdr:ext cx="534377" cy="259045"/>
    <xdr:sp macro="" textlink="">
      <xdr:nvSpPr>
        <xdr:cNvPr id="193" name="維持補修費該当値テキスト"/>
        <xdr:cNvSpPr txBox="1"/>
      </xdr:nvSpPr>
      <xdr:spPr>
        <a:xfrm>
          <a:off x="4686300" y="126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96291</xdr:rowOff>
    </xdr:from>
    <xdr:to>
      <xdr:col>20</xdr:col>
      <xdr:colOff>38100</xdr:colOff>
      <xdr:row>71</xdr:row>
      <xdr:rowOff>26441</xdr:rowOff>
    </xdr:to>
    <xdr:sp macro="" textlink="">
      <xdr:nvSpPr>
        <xdr:cNvPr id="194" name="楕円 193"/>
        <xdr:cNvSpPr/>
      </xdr:nvSpPr>
      <xdr:spPr>
        <a:xfrm>
          <a:off x="3746500" y="1209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42968</xdr:rowOff>
    </xdr:from>
    <xdr:ext cx="534377" cy="259045"/>
    <xdr:sp macro="" textlink="">
      <xdr:nvSpPr>
        <xdr:cNvPr id="195" name="テキスト ボックス 194"/>
        <xdr:cNvSpPr txBox="1"/>
      </xdr:nvSpPr>
      <xdr:spPr>
        <a:xfrm>
          <a:off x="3530111" y="118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120561</xdr:rowOff>
    </xdr:from>
    <xdr:to>
      <xdr:col>15</xdr:col>
      <xdr:colOff>101600</xdr:colOff>
      <xdr:row>70</xdr:row>
      <xdr:rowOff>50711</xdr:rowOff>
    </xdr:to>
    <xdr:sp macro="" textlink="">
      <xdr:nvSpPr>
        <xdr:cNvPr id="196" name="楕円 195"/>
        <xdr:cNvSpPr/>
      </xdr:nvSpPr>
      <xdr:spPr>
        <a:xfrm>
          <a:off x="2857500" y="119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67238</xdr:rowOff>
    </xdr:from>
    <xdr:ext cx="534377" cy="259045"/>
    <xdr:sp macro="" textlink="">
      <xdr:nvSpPr>
        <xdr:cNvPr id="197" name="テキスト ボックス 196"/>
        <xdr:cNvSpPr txBox="1"/>
      </xdr:nvSpPr>
      <xdr:spPr>
        <a:xfrm>
          <a:off x="2641111" y="117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98006</xdr:rowOff>
    </xdr:from>
    <xdr:to>
      <xdr:col>10</xdr:col>
      <xdr:colOff>165100</xdr:colOff>
      <xdr:row>73</xdr:row>
      <xdr:rowOff>28156</xdr:rowOff>
    </xdr:to>
    <xdr:sp macro="" textlink="">
      <xdr:nvSpPr>
        <xdr:cNvPr id="198" name="楕円 197"/>
        <xdr:cNvSpPr/>
      </xdr:nvSpPr>
      <xdr:spPr>
        <a:xfrm>
          <a:off x="1968500" y="12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44683</xdr:rowOff>
    </xdr:from>
    <xdr:ext cx="534377" cy="259045"/>
    <xdr:sp macro="" textlink="">
      <xdr:nvSpPr>
        <xdr:cNvPr id="199" name="テキスト ボックス 198"/>
        <xdr:cNvSpPr txBox="1"/>
      </xdr:nvSpPr>
      <xdr:spPr>
        <a:xfrm>
          <a:off x="1752111" y="122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116370</xdr:rowOff>
    </xdr:from>
    <xdr:to>
      <xdr:col>6</xdr:col>
      <xdr:colOff>38100</xdr:colOff>
      <xdr:row>73</xdr:row>
      <xdr:rowOff>46520</xdr:rowOff>
    </xdr:to>
    <xdr:sp macro="" textlink="">
      <xdr:nvSpPr>
        <xdr:cNvPr id="200" name="楕円 199"/>
        <xdr:cNvSpPr/>
      </xdr:nvSpPr>
      <xdr:spPr>
        <a:xfrm>
          <a:off x="1079500" y="124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63047</xdr:rowOff>
    </xdr:from>
    <xdr:ext cx="534377" cy="259045"/>
    <xdr:sp macro="" textlink="">
      <xdr:nvSpPr>
        <xdr:cNvPr id="201" name="テキスト ボックス 200"/>
        <xdr:cNvSpPr txBox="1"/>
      </xdr:nvSpPr>
      <xdr:spPr>
        <a:xfrm>
          <a:off x="863111" y="1223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153936</xdr:rowOff>
    </xdr:from>
    <xdr:to>
      <xdr:col>24</xdr:col>
      <xdr:colOff>63500</xdr:colOff>
      <xdr:row>97</xdr:row>
      <xdr:rowOff>166942</xdr:rowOff>
    </xdr:to>
    <xdr:cxnSp macro="">
      <xdr:nvCxnSpPr>
        <xdr:cNvPr id="231" name="直線コネクタ 230"/>
        <xdr:cNvCxnSpPr/>
      </xdr:nvCxnSpPr>
      <xdr:spPr>
        <a:xfrm flipV="1">
          <a:off x="3797300" y="16784586"/>
          <a:ext cx="8382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126619</xdr:rowOff>
    </xdr:from>
    <xdr:to>
      <xdr:col>19</xdr:col>
      <xdr:colOff>177800</xdr:colOff>
      <xdr:row>97</xdr:row>
      <xdr:rowOff>166942</xdr:rowOff>
    </xdr:to>
    <xdr:cxnSp macro="">
      <xdr:nvCxnSpPr>
        <xdr:cNvPr id="234" name="直線コネクタ 233"/>
        <xdr:cNvCxnSpPr/>
      </xdr:nvCxnSpPr>
      <xdr:spPr>
        <a:xfrm>
          <a:off x="2908300" y="16757269"/>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126619</xdr:rowOff>
    </xdr:from>
    <xdr:to>
      <xdr:col>15</xdr:col>
      <xdr:colOff>50800</xdr:colOff>
      <xdr:row>97</xdr:row>
      <xdr:rowOff>128981</xdr:rowOff>
    </xdr:to>
    <xdr:cxnSp macro="">
      <xdr:nvCxnSpPr>
        <xdr:cNvPr id="237" name="直線コネクタ 236"/>
        <xdr:cNvCxnSpPr/>
      </xdr:nvCxnSpPr>
      <xdr:spPr>
        <a:xfrm flipV="1">
          <a:off x="2019300" y="1675726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128981</xdr:rowOff>
    </xdr:from>
    <xdr:to>
      <xdr:col>10</xdr:col>
      <xdr:colOff>114300</xdr:colOff>
      <xdr:row>98</xdr:row>
      <xdr:rowOff>31395</xdr:rowOff>
    </xdr:to>
    <xdr:cxnSp macro="">
      <xdr:nvCxnSpPr>
        <xdr:cNvPr id="240" name="直線コネクタ 239"/>
        <xdr:cNvCxnSpPr/>
      </xdr:nvCxnSpPr>
      <xdr:spPr>
        <a:xfrm flipV="1">
          <a:off x="1130300" y="16759631"/>
          <a:ext cx="889000" cy="7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103136</xdr:rowOff>
    </xdr:from>
    <xdr:to>
      <xdr:col>24</xdr:col>
      <xdr:colOff>114300</xdr:colOff>
      <xdr:row>98</xdr:row>
      <xdr:rowOff>33286</xdr:rowOff>
    </xdr:to>
    <xdr:sp macro="" textlink="">
      <xdr:nvSpPr>
        <xdr:cNvPr id="250" name="楕円 249"/>
        <xdr:cNvSpPr/>
      </xdr:nvSpPr>
      <xdr:spPr>
        <a:xfrm>
          <a:off x="4584700" y="16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81563</xdr:rowOff>
    </xdr:from>
    <xdr:ext cx="534377" cy="259045"/>
    <xdr:sp macro="" textlink="">
      <xdr:nvSpPr>
        <xdr:cNvPr id="251" name="扶助費該当値テキスト"/>
        <xdr:cNvSpPr txBox="1"/>
      </xdr:nvSpPr>
      <xdr:spPr>
        <a:xfrm>
          <a:off x="4686300" y="167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116142</xdr:rowOff>
    </xdr:from>
    <xdr:to>
      <xdr:col>20</xdr:col>
      <xdr:colOff>38100</xdr:colOff>
      <xdr:row>98</xdr:row>
      <xdr:rowOff>46292</xdr:rowOff>
    </xdr:to>
    <xdr:sp macro="" textlink="">
      <xdr:nvSpPr>
        <xdr:cNvPr id="252" name="楕円 251"/>
        <xdr:cNvSpPr/>
      </xdr:nvSpPr>
      <xdr:spPr>
        <a:xfrm>
          <a:off x="3746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37419</xdr:rowOff>
    </xdr:from>
    <xdr:ext cx="534377" cy="259045"/>
    <xdr:sp macro="" textlink="">
      <xdr:nvSpPr>
        <xdr:cNvPr id="253" name="テキスト ボックス 252"/>
        <xdr:cNvSpPr txBox="1"/>
      </xdr:nvSpPr>
      <xdr:spPr>
        <a:xfrm>
          <a:off x="3530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75819</xdr:rowOff>
    </xdr:from>
    <xdr:to>
      <xdr:col>15</xdr:col>
      <xdr:colOff>101600</xdr:colOff>
      <xdr:row>98</xdr:row>
      <xdr:rowOff>5969</xdr:rowOff>
    </xdr:to>
    <xdr:sp macro="" textlink="">
      <xdr:nvSpPr>
        <xdr:cNvPr id="254" name="楕円 253"/>
        <xdr:cNvSpPr/>
      </xdr:nvSpPr>
      <xdr:spPr>
        <a:xfrm>
          <a:off x="2857500" y="167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168546</xdr:rowOff>
    </xdr:from>
    <xdr:ext cx="534377" cy="259045"/>
    <xdr:sp macro="" textlink="">
      <xdr:nvSpPr>
        <xdr:cNvPr id="255" name="テキスト ボックス 254"/>
        <xdr:cNvSpPr txBox="1"/>
      </xdr:nvSpPr>
      <xdr:spPr>
        <a:xfrm>
          <a:off x="2641111" y="167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78181</xdr:rowOff>
    </xdr:from>
    <xdr:to>
      <xdr:col>10</xdr:col>
      <xdr:colOff>165100</xdr:colOff>
      <xdr:row>98</xdr:row>
      <xdr:rowOff>8331</xdr:rowOff>
    </xdr:to>
    <xdr:sp macro="" textlink="">
      <xdr:nvSpPr>
        <xdr:cNvPr id="256" name="楕円 255"/>
        <xdr:cNvSpPr/>
      </xdr:nvSpPr>
      <xdr:spPr>
        <a:xfrm>
          <a:off x="1968500" y="167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170908</xdr:rowOff>
    </xdr:from>
    <xdr:ext cx="534377" cy="259045"/>
    <xdr:sp macro="" textlink="">
      <xdr:nvSpPr>
        <xdr:cNvPr id="257" name="テキスト ボックス 256"/>
        <xdr:cNvSpPr txBox="1"/>
      </xdr:nvSpPr>
      <xdr:spPr>
        <a:xfrm>
          <a:off x="1752111" y="1680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152045</xdr:rowOff>
    </xdr:from>
    <xdr:to>
      <xdr:col>6</xdr:col>
      <xdr:colOff>38100</xdr:colOff>
      <xdr:row>98</xdr:row>
      <xdr:rowOff>82195</xdr:rowOff>
    </xdr:to>
    <xdr:sp macro="" textlink="">
      <xdr:nvSpPr>
        <xdr:cNvPr id="258" name="楕円 257"/>
        <xdr:cNvSpPr/>
      </xdr:nvSpPr>
      <xdr:spPr>
        <a:xfrm>
          <a:off x="1079500" y="167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73322</xdr:rowOff>
    </xdr:from>
    <xdr:ext cx="534377" cy="259045"/>
    <xdr:sp macro="" textlink="">
      <xdr:nvSpPr>
        <xdr:cNvPr id="259" name="テキスト ボックス 258"/>
        <xdr:cNvSpPr txBox="1"/>
      </xdr:nvSpPr>
      <xdr:spPr>
        <a:xfrm>
          <a:off x="863111" y="16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29897</xdr:rowOff>
    </xdr:from>
    <xdr:to>
      <xdr:col>55</xdr:col>
      <xdr:colOff>0</xdr:colOff>
      <xdr:row>37</xdr:row>
      <xdr:rowOff>69768</xdr:rowOff>
    </xdr:to>
    <xdr:cxnSp macro="">
      <xdr:nvCxnSpPr>
        <xdr:cNvPr id="290" name="直線コネクタ 289"/>
        <xdr:cNvCxnSpPr/>
      </xdr:nvCxnSpPr>
      <xdr:spPr>
        <a:xfrm>
          <a:off x="9639300" y="6373547"/>
          <a:ext cx="838200" cy="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119384</xdr:rowOff>
    </xdr:from>
    <xdr:to>
      <xdr:col>50</xdr:col>
      <xdr:colOff>114300</xdr:colOff>
      <xdr:row>37</xdr:row>
      <xdr:rowOff>29897</xdr:rowOff>
    </xdr:to>
    <xdr:cxnSp macro="">
      <xdr:nvCxnSpPr>
        <xdr:cNvPr id="293" name="直線コネクタ 292"/>
        <xdr:cNvCxnSpPr/>
      </xdr:nvCxnSpPr>
      <xdr:spPr>
        <a:xfrm>
          <a:off x="8750300" y="6120134"/>
          <a:ext cx="889000" cy="25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119384</xdr:rowOff>
    </xdr:from>
    <xdr:to>
      <xdr:col>45</xdr:col>
      <xdr:colOff>177800</xdr:colOff>
      <xdr:row>36</xdr:row>
      <xdr:rowOff>110172</xdr:rowOff>
    </xdr:to>
    <xdr:cxnSp macro="">
      <xdr:nvCxnSpPr>
        <xdr:cNvPr id="296" name="直線コネクタ 295"/>
        <xdr:cNvCxnSpPr/>
      </xdr:nvCxnSpPr>
      <xdr:spPr>
        <a:xfrm flipV="1">
          <a:off x="7861300" y="6120134"/>
          <a:ext cx="889000" cy="1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110172</xdr:rowOff>
    </xdr:from>
    <xdr:to>
      <xdr:col>41</xdr:col>
      <xdr:colOff>50800</xdr:colOff>
      <xdr:row>36</xdr:row>
      <xdr:rowOff>122317</xdr:rowOff>
    </xdr:to>
    <xdr:cxnSp macro="">
      <xdr:nvCxnSpPr>
        <xdr:cNvPr id="299" name="直線コネクタ 298"/>
        <xdr:cNvCxnSpPr/>
      </xdr:nvCxnSpPr>
      <xdr:spPr>
        <a:xfrm flipV="1">
          <a:off x="6972300" y="6282372"/>
          <a:ext cx="889000" cy="1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18968</xdr:rowOff>
    </xdr:from>
    <xdr:to>
      <xdr:col>55</xdr:col>
      <xdr:colOff>50800</xdr:colOff>
      <xdr:row>37</xdr:row>
      <xdr:rowOff>120568</xdr:rowOff>
    </xdr:to>
    <xdr:sp macro="" textlink="">
      <xdr:nvSpPr>
        <xdr:cNvPr id="309" name="楕円 308"/>
        <xdr:cNvSpPr/>
      </xdr:nvSpPr>
      <xdr:spPr>
        <a:xfrm>
          <a:off x="10426700" y="63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41845</xdr:rowOff>
    </xdr:from>
    <xdr:ext cx="599010" cy="259045"/>
    <xdr:sp macro="" textlink="">
      <xdr:nvSpPr>
        <xdr:cNvPr id="310" name="補助費等該当値テキスト"/>
        <xdr:cNvSpPr txBox="1"/>
      </xdr:nvSpPr>
      <xdr:spPr>
        <a:xfrm>
          <a:off x="10528300" y="621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150547</xdr:rowOff>
    </xdr:from>
    <xdr:to>
      <xdr:col>50</xdr:col>
      <xdr:colOff>165100</xdr:colOff>
      <xdr:row>37</xdr:row>
      <xdr:rowOff>80697</xdr:rowOff>
    </xdr:to>
    <xdr:sp macro="" textlink="">
      <xdr:nvSpPr>
        <xdr:cNvPr id="311" name="楕円 310"/>
        <xdr:cNvSpPr/>
      </xdr:nvSpPr>
      <xdr:spPr>
        <a:xfrm>
          <a:off x="9588500" y="63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97224</xdr:rowOff>
    </xdr:from>
    <xdr:ext cx="599010" cy="259045"/>
    <xdr:sp macro="" textlink="">
      <xdr:nvSpPr>
        <xdr:cNvPr id="312" name="テキスト ボックス 311"/>
        <xdr:cNvSpPr txBox="1"/>
      </xdr:nvSpPr>
      <xdr:spPr>
        <a:xfrm>
          <a:off x="9339795" y="609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68584</xdr:rowOff>
    </xdr:from>
    <xdr:to>
      <xdr:col>46</xdr:col>
      <xdr:colOff>38100</xdr:colOff>
      <xdr:row>35</xdr:row>
      <xdr:rowOff>170184</xdr:rowOff>
    </xdr:to>
    <xdr:sp macro="" textlink="">
      <xdr:nvSpPr>
        <xdr:cNvPr id="313" name="楕円 312"/>
        <xdr:cNvSpPr/>
      </xdr:nvSpPr>
      <xdr:spPr>
        <a:xfrm>
          <a:off x="8699500" y="60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15261</xdr:rowOff>
    </xdr:from>
    <xdr:ext cx="599010" cy="259045"/>
    <xdr:sp macro="" textlink="">
      <xdr:nvSpPr>
        <xdr:cNvPr id="314" name="テキスト ボックス 313"/>
        <xdr:cNvSpPr txBox="1"/>
      </xdr:nvSpPr>
      <xdr:spPr>
        <a:xfrm>
          <a:off x="8450795" y="584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59372</xdr:rowOff>
    </xdr:from>
    <xdr:to>
      <xdr:col>41</xdr:col>
      <xdr:colOff>101600</xdr:colOff>
      <xdr:row>36</xdr:row>
      <xdr:rowOff>160972</xdr:rowOff>
    </xdr:to>
    <xdr:sp macro="" textlink="">
      <xdr:nvSpPr>
        <xdr:cNvPr id="315" name="楕円 314"/>
        <xdr:cNvSpPr/>
      </xdr:nvSpPr>
      <xdr:spPr>
        <a:xfrm>
          <a:off x="7810500" y="62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6049</xdr:rowOff>
    </xdr:from>
    <xdr:ext cx="599010" cy="259045"/>
    <xdr:sp macro="" textlink="">
      <xdr:nvSpPr>
        <xdr:cNvPr id="316" name="テキスト ボックス 315"/>
        <xdr:cNvSpPr txBox="1"/>
      </xdr:nvSpPr>
      <xdr:spPr>
        <a:xfrm>
          <a:off x="7561795" y="600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71517</xdr:rowOff>
    </xdr:from>
    <xdr:to>
      <xdr:col>36</xdr:col>
      <xdr:colOff>165100</xdr:colOff>
      <xdr:row>37</xdr:row>
      <xdr:rowOff>1667</xdr:rowOff>
    </xdr:to>
    <xdr:sp macro="" textlink="">
      <xdr:nvSpPr>
        <xdr:cNvPr id="317" name="楕円 316"/>
        <xdr:cNvSpPr/>
      </xdr:nvSpPr>
      <xdr:spPr>
        <a:xfrm>
          <a:off x="6921500" y="62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18194</xdr:rowOff>
    </xdr:from>
    <xdr:ext cx="599010" cy="259045"/>
    <xdr:sp macro="" textlink="">
      <xdr:nvSpPr>
        <xdr:cNvPr id="318" name="テキスト ボックス 317"/>
        <xdr:cNvSpPr txBox="1"/>
      </xdr:nvSpPr>
      <xdr:spPr>
        <a:xfrm>
          <a:off x="6672795" y="601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25163</xdr:rowOff>
    </xdr:from>
    <xdr:to>
      <xdr:col>55</xdr:col>
      <xdr:colOff>0</xdr:colOff>
      <xdr:row>58</xdr:row>
      <xdr:rowOff>77791</xdr:rowOff>
    </xdr:to>
    <xdr:cxnSp macro="">
      <xdr:nvCxnSpPr>
        <xdr:cNvPr id="345" name="直線コネクタ 344"/>
        <xdr:cNvCxnSpPr/>
      </xdr:nvCxnSpPr>
      <xdr:spPr>
        <a:xfrm flipV="1">
          <a:off x="9639300" y="9969263"/>
          <a:ext cx="838200" cy="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77791</xdr:rowOff>
    </xdr:from>
    <xdr:to>
      <xdr:col>50</xdr:col>
      <xdr:colOff>114300</xdr:colOff>
      <xdr:row>58</xdr:row>
      <xdr:rowOff>83165</xdr:rowOff>
    </xdr:to>
    <xdr:cxnSp macro="">
      <xdr:nvCxnSpPr>
        <xdr:cNvPr id="348" name="直線コネクタ 347"/>
        <xdr:cNvCxnSpPr/>
      </xdr:nvCxnSpPr>
      <xdr:spPr>
        <a:xfrm flipV="1">
          <a:off x="8750300" y="10021891"/>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79701</xdr:rowOff>
    </xdr:from>
    <xdr:to>
      <xdr:col>45</xdr:col>
      <xdr:colOff>177800</xdr:colOff>
      <xdr:row>58</xdr:row>
      <xdr:rowOff>83165</xdr:rowOff>
    </xdr:to>
    <xdr:cxnSp macro="">
      <xdr:nvCxnSpPr>
        <xdr:cNvPr id="351" name="直線コネクタ 350"/>
        <xdr:cNvCxnSpPr/>
      </xdr:nvCxnSpPr>
      <xdr:spPr>
        <a:xfrm>
          <a:off x="7861300" y="10023801"/>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57403</xdr:rowOff>
    </xdr:from>
    <xdr:to>
      <xdr:col>41</xdr:col>
      <xdr:colOff>50800</xdr:colOff>
      <xdr:row>58</xdr:row>
      <xdr:rowOff>79701</xdr:rowOff>
    </xdr:to>
    <xdr:cxnSp macro="">
      <xdr:nvCxnSpPr>
        <xdr:cNvPr id="354" name="直線コネクタ 353"/>
        <xdr:cNvCxnSpPr/>
      </xdr:nvCxnSpPr>
      <xdr:spPr>
        <a:xfrm>
          <a:off x="6972300" y="10001503"/>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145813</xdr:rowOff>
    </xdr:from>
    <xdr:to>
      <xdr:col>55</xdr:col>
      <xdr:colOff>50800</xdr:colOff>
      <xdr:row>58</xdr:row>
      <xdr:rowOff>75963</xdr:rowOff>
    </xdr:to>
    <xdr:sp macro="" textlink="">
      <xdr:nvSpPr>
        <xdr:cNvPr id="364" name="楕円 363"/>
        <xdr:cNvSpPr/>
      </xdr:nvSpPr>
      <xdr:spPr>
        <a:xfrm>
          <a:off x="10426700" y="99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105190</xdr:rowOff>
    </xdr:from>
    <xdr:ext cx="599010" cy="259045"/>
    <xdr:sp macro="" textlink="">
      <xdr:nvSpPr>
        <xdr:cNvPr id="365" name="普通建設事業費該当値テキスト"/>
        <xdr:cNvSpPr txBox="1"/>
      </xdr:nvSpPr>
      <xdr:spPr>
        <a:xfrm>
          <a:off x="10528300" y="970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26991</xdr:rowOff>
    </xdr:from>
    <xdr:to>
      <xdr:col>50</xdr:col>
      <xdr:colOff>165100</xdr:colOff>
      <xdr:row>58</xdr:row>
      <xdr:rowOff>128591</xdr:rowOff>
    </xdr:to>
    <xdr:sp macro="" textlink="">
      <xdr:nvSpPr>
        <xdr:cNvPr id="366" name="楕円 365"/>
        <xdr:cNvSpPr/>
      </xdr:nvSpPr>
      <xdr:spPr>
        <a:xfrm>
          <a:off x="9588500" y="99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145118</xdr:rowOff>
    </xdr:from>
    <xdr:ext cx="599010" cy="259045"/>
    <xdr:sp macro="" textlink="">
      <xdr:nvSpPr>
        <xdr:cNvPr id="367" name="テキスト ボックス 366"/>
        <xdr:cNvSpPr txBox="1"/>
      </xdr:nvSpPr>
      <xdr:spPr>
        <a:xfrm>
          <a:off x="9339795" y="974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32365</xdr:rowOff>
    </xdr:from>
    <xdr:to>
      <xdr:col>46</xdr:col>
      <xdr:colOff>38100</xdr:colOff>
      <xdr:row>58</xdr:row>
      <xdr:rowOff>133965</xdr:rowOff>
    </xdr:to>
    <xdr:sp macro="" textlink="">
      <xdr:nvSpPr>
        <xdr:cNvPr id="368" name="楕円 367"/>
        <xdr:cNvSpPr/>
      </xdr:nvSpPr>
      <xdr:spPr>
        <a:xfrm>
          <a:off x="8699500" y="99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150492</xdr:rowOff>
    </xdr:from>
    <xdr:ext cx="599010" cy="259045"/>
    <xdr:sp macro="" textlink="">
      <xdr:nvSpPr>
        <xdr:cNvPr id="369" name="テキスト ボックス 368"/>
        <xdr:cNvSpPr txBox="1"/>
      </xdr:nvSpPr>
      <xdr:spPr>
        <a:xfrm>
          <a:off x="8450795" y="975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28901</xdr:rowOff>
    </xdr:from>
    <xdr:to>
      <xdr:col>41</xdr:col>
      <xdr:colOff>101600</xdr:colOff>
      <xdr:row>58</xdr:row>
      <xdr:rowOff>130501</xdr:rowOff>
    </xdr:to>
    <xdr:sp macro="" textlink="">
      <xdr:nvSpPr>
        <xdr:cNvPr id="370" name="楕円 369"/>
        <xdr:cNvSpPr/>
      </xdr:nvSpPr>
      <xdr:spPr>
        <a:xfrm>
          <a:off x="7810500" y="99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121628</xdr:rowOff>
    </xdr:from>
    <xdr:ext cx="599010" cy="259045"/>
    <xdr:sp macro="" textlink="">
      <xdr:nvSpPr>
        <xdr:cNvPr id="371" name="テキスト ボックス 370"/>
        <xdr:cNvSpPr txBox="1"/>
      </xdr:nvSpPr>
      <xdr:spPr>
        <a:xfrm>
          <a:off x="7561795" y="1006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6603</xdr:rowOff>
    </xdr:from>
    <xdr:to>
      <xdr:col>36</xdr:col>
      <xdr:colOff>165100</xdr:colOff>
      <xdr:row>58</xdr:row>
      <xdr:rowOff>108203</xdr:rowOff>
    </xdr:to>
    <xdr:sp macro="" textlink="">
      <xdr:nvSpPr>
        <xdr:cNvPr id="372" name="楕円 371"/>
        <xdr:cNvSpPr/>
      </xdr:nvSpPr>
      <xdr:spPr>
        <a:xfrm>
          <a:off x="6921500" y="99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124730</xdr:rowOff>
    </xdr:from>
    <xdr:ext cx="599010" cy="259045"/>
    <xdr:sp macro="" textlink="">
      <xdr:nvSpPr>
        <xdr:cNvPr id="373" name="テキスト ボックス 372"/>
        <xdr:cNvSpPr txBox="1"/>
      </xdr:nvSpPr>
      <xdr:spPr>
        <a:xfrm>
          <a:off x="6672795" y="972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91194</xdr:rowOff>
    </xdr:from>
    <xdr:to>
      <xdr:col>55</xdr:col>
      <xdr:colOff>0</xdr:colOff>
      <xdr:row>79</xdr:row>
      <xdr:rowOff>21220</xdr:rowOff>
    </xdr:to>
    <xdr:cxnSp macro="">
      <xdr:nvCxnSpPr>
        <xdr:cNvPr id="402" name="直線コネクタ 401"/>
        <xdr:cNvCxnSpPr/>
      </xdr:nvCxnSpPr>
      <xdr:spPr>
        <a:xfrm flipV="1">
          <a:off x="9639300" y="13464294"/>
          <a:ext cx="838200" cy="10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21220</xdr:rowOff>
    </xdr:from>
    <xdr:to>
      <xdr:col>50</xdr:col>
      <xdr:colOff>114300</xdr:colOff>
      <xdr:row>79</xdr:row>
      <xdr:rowOff>44450</xdr:rowOff>
    </xdr:to>
    <xdr:cxnSp macro="">
      <xdr:nvCxnSpPr>
        <xdr:cNvPr id="405" name="直線コネクタ 404"/>
        <xdr:cNvCxnSpPr/>
      </xdr:nvCxnSpPr>
      <xdr:spPr>
        <a:xfrm flipV="1">
          <a:off x="8750300" y="13565770"/>
          <a:ext cx="8890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112466</xdr:rowOff>
    </xdr:from>
    <xdr:to>
      <xdr:col>45</xdr:col>
      <xdr:colOff>177800</xdr:colOff>
      <xdr:row>79</xdr:row>
      <xdr:rowOff>44450</xdr:rowOff>
    </xdr:to>
    <xdr:cxnSp macro="">
      <xdr:nvCxnSpPr>
        <xdr:cNvPr id="408" name="直線コネクタ 407"/>
        <xdr:cNvCxnSpPr/>
      </xdr:nvCxnSpPr>
      <xdr:spPr>
        <a:xfrm>
          <a:off x="7861300" y="13485566"/>
          <a:ext cx="889000" cy="10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65808</xdr:rowOff>
    </xdr:from>
    <xdr:to>
      <xdr:col>41</xdr:col>
      <xdr:colOff>50800</xdr:colOff>
      <xdr:row>78</xdr:row>
      <xdr:rowOff>112466</xdr:rowOff>
    </xdr:to>
    <xdr:cxnSp macro="">
      <xdr:nvCxnSpPr>
        <xdr:cNvPr id="411" name="直線コネクタ 410"/>
        <xdr:cNvCxnSpPr/>
      </xdr:nvCxnSpPr>
      <xdr:spPr>
        <a:xfrm>
          <a:off x="6972300" y="13438908"/>
          <a:ext cx="889000" cy="4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40394</xdr:rowOff>
    </xdr:from>
    <xdr:to>
      <xdr:col>55</xdr:col>
      <xdr:colOff>50800</xdr:colOff>
      <xdr:row>78</xdr:row>
      <xdr:rowOff>141994</xdr:rowOff>
    </xdr:to>
    <xdr:sp macro="" textlink="">
      <xdr:nvSpPr>
        <xdr:cNvPr id="421" name="楕円 420"/>
        <xdr:cNvSpPr/>
      </xdr:nvSpPr>
      <xdr:spPr>
        <a:xfrm>
          <a:off x="10426700" y="134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171221</xdr:rowOff>
    </xdr:from>
    <xdr:ext cx="534377" cy="259045"/>
    <xdr:sp macro="" textlink="">
      <xdr:nvSpPr>
        <xdr:cNvPr id="422" name="普通建設事業費 （ うち新規整備　）該当値テキスト"/>
        <xdr:cNvSpPr txBox="1"/>
      </xdr:nvSpPr>
      <xdr:spPr>
        <a:xfrm>
          <a:off x="10528300" y="1320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141870</xdr:rowOff>
    </xdr:from>
    <xdr:to>
      <xdr:col>50</xdr:col>
      <xdr:colOff>165100</xdr:colOff>
      <xdr:row>79</xdr:row>
      <xdr:rowOff>72020</xdr:rowOff>
    </xdr:to>
    <xdr:sp macro="" textlink="">
      <xdr:nvSpPr>
        <xdr:cNvPr id="423" name="楕円 422"/>
        <xdr:cNvSpPr/>
      </xdr:nvSpPr>
      <xdr:spPr>
        <a:xfrm>
          <a:off x="9588500" y="1351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63147</xdr:rowOff>
    </xdr:from>
    <xdr:ext cx="534377" cy="259045"/>
    <xdr:sp macro="" textlink="">
      <xdr:nvSpPr>
        <xdr:cNvPr id="424" name="テキスト ボックス 423"/>
        <xdr:cNvSpPr txBox="1"/>
      </xdr:nvSpPr>
      <xdr:spPr>
        <a:xfrm>
          <a:off x="9372111" y="1360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5" name="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6" name="テキスト ボックス 425"/>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61666</xdr:rowOff>
    </xdr:from>
    <xdr:to>
      <xdr:col>41</xdr:col>
      <xdr:colOff>101600</xdr:colOff>
      <xdr:row>78</xdr:row>
      <xdr:rowOff>163266</xdr:rowOff>
    </xdr:to>
    <xdr:sp macro="" textlink="">
      <xdr:nvSpPr>
        <xdr:cNvPr id="427" name="楕円 426"/>
        <xdr:cNvSpPr/>
      </xdr:nvSpPr>
      <xdr:spPr>
        <a:xfrm>
          <a:off x="7810500" y="134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154393</xdr:rowOff>
    </xdr:from>
    <xdr:ext cx="534377" cy="259045"/>
    <xdr:sp macro="" textlink="">
      <xdr:nvSpPr>
        <xdr:cNvPr id="428" name="テキスト ボックス 427"/>
        <xdr:cNvSpPr txBox="1"/>
      </xdr:nvSpPr>
      <xdr:spPr>
        <a:xfrm>
          <a:off x="7594111" y="135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15008</xdr:rowOff>
    </xdr:from>
    <xdr:to>
      <xdr:col>36</xdr:col>
      <xdr:colOff>165100</xdr:colOff>
      <xdr:row>78</xdr:row>
      <xdr:rowOff>116608</xdr:rowOff>
    </xdr:to>
    <xdr:sp macro="" textlink="">
      <xdr:nvSpPr>
        <xdr:cNvPr id="429" name="楕円 428"/>
        <xdr:cNvSpPr/>
      </xdr:nvSpPr>
      <xdr:spPr>
        <a:xfrm>
          <a:off x="6921500" y="133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133135</xdr:rowOff>
    </xdr:from>
    <xdr:ext cx="534377" cy="259045"/>
    <xdr:sp macro="" textlink="">
      <xdr:nvSpPr>
        <xdr:cNvPr id="430" name="テキスト ボックス 429"/>
        <xdr:cNvSpPr txBox="1"/>
      </xdr:nvSpPr>
      <xdr:spPr>
        <a:xfrm>
          <a:off x="6705111" y="1316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117095</xdr:rowOff>
    </xdr:from>
    <xdr:to>
      <xdr:col>55</xdr:col>
      <xdr:colOff>0</xdr:colOff>
      <xdr:row>98</xdr:row>
      <xdr:rowOff>171270</xdr:rowOff>
    </xdr:to>
    <xdr:cxnSp macro="">
      <xdr:nvCxnSpPr>
        <xdr:cNvPr id="461" name="直線コネクタ 460"/>
        <xdr:cNvCxnSpPr/>
      </xdr:nvCxnSpPr>
      <xdr:spPr>
        <a:xfrm flipV="1">
          <a:off x="9639300" y="16919195"/>
          <a:ext cx="838200" cy="5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153862</xdr:rowOff>
    </xdr:from>
    <xdr:to>
      <xdr:col>50</xdr:col>
      <xdr:colOff>114300</xdr:colOff>
      <xdr:row>98</xdr:row>
      <xdr:rowOff>171270</xdr:rowOff>
    </xdr:to>
    <xdr:cxnSp macro="">
      <xdr:nvCxnSpPr>
        <xdr:cNvPr id="464" name="直線コネクタ 463"/>
        <xdr:cNvCxnSpPr/>
      </xdr:nvCxnSpPr>
      <xdr:spPr>
        <a:xfrm>
          <a:off x="8750300" y="16955962"/>
          <a:ext cx="889000" cy="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153862</xdr:rowOff>
    </xdr:from>
    <xdr:to>
      <xdr:col>45</xdr:col>
      <xdr:colOff>177800</xdr:colOff>
      <xdr:row>99</xdr:row>
      <xdr:rowOff>50760</xdr:rowOff>
    </xdr:to>
    <xdr:cxnSp macro="">
      <xdr:nvCxnSpPr>
        <xdr:cNvPr id="467" name="直線コネクタ 466"/>
        <xdr:cNvCxnSpPr/>
      </xdr:nvCxnSpPr>
      <xdr:spPr>
        <a:xfrm flipV="1">
          <a:off x="7861300" y="16955962"/>
          <a:ext cx="889000" cy="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50760</xdr:rowOff>
    </xdr:from>
    <xdr:to>
      <xdr:col>41</xdr:col>
      <xdr:colOff>50800</xdr:colOff>
      <xdr:row>99</xdr:row>
      <xdr:rowOff>86528</xdr:rowOff>
    </xdr:to>
    <xdr:cxnSp macro="">
      <xdr:nvCxnSpPr>
        <xdr:cNvPr id="470" name="直線コネクタ 469"/>
        <xdr:cNvCxnSpPr/>
      </xdr:nvCxnSpPr>
      <xdr:spPr>
        <a:xfrm flipV="1">
          <a:off x="6972300" y="17024310"/>
          <a:ext cx="8890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66295</xdr:rowOff>
    </xdr:from>
    <xdr:to>
      <xdr:col>55</xdr:col>
      <xdr:colOff>50800</xdr:colOff>
      <xdr:row>98</xdr:row>
      <xdr:rowOff>167895</xdr:rowOff>
    </xdr:to>
    <xdr:sp macro="" textlink="">
      <xdr:nvSpPr>
        <xdr:cNvPr id="480" name="楕円 479"/>
        <xdr:cNvSpPr/>
      </xdr:nvSpPr>
      <xdr:spPr>
        <a:xfrm>
          <a:off x="10426700" y="168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89172</xdr:rowOff>
    </xdr:from>
    <xdr:ext cx="599010" cy="259045"/>
    <xdr:sp macro="" textlink="">
      <xdr:nvSpPr>
        <xdr:cNvPr id="481" name="普通建設事業費 （ うち更新整備　）該当値テキスト"/>
        <xdr:cNvSpPr txBox="1"/>
      </xdr:nvSpPr>
      <xdr:spPr>
        <a:xfrm>
          <a:off x="10528300" y="1671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120470</xdr:rowOff>
    </xdr:from>
    <xdr:to>
      <xdr:col>50</xdr:col>
      <xdr:colOff>165100</xdr:colOff>
      <xdr:row>99</xdr:row>
      <xdr:rowOff>50620</xdr:rowOff>
    </xdr:to>
    <xdr:sp macro="" textlink="">
      <xdr:nvSpPr>
        <xdr:cNvPr id="482" name="楕円 481"/>
        <xdr:cNvSpPr/>
      </xdr:nvSpPr>
      <xdr:spPr>
        <a:xfrm>
          <a:off x="9588500" y="169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67147</xdr:rowOff>
    </xdr:from>
    <xdr:ext cx="534377" cy="259045"/>
    <xdr:sp macro="" textlink="">
      <xdr:nvSpPr>
        <xdr:cNvPr id="483" name="テキスト ボックス 482"/>
        <xdr:cNvSpPr txBox="1"/>
      </xdr:nvSpPr>
      <xdr:spPr>
        <a:xfrm>
          <a:off x="9372111" y="166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103062</xdr:rowOff>
    </xdr:from>
    <xdr:to>
      <xdr:col>46</xdr:col>
      <xdr:colOff>38100</xdr:colOff>
      <xdr:row>99</xdr:row>
      <xdr:rowOff>33212</xdr:rowOff>
    </xdr:to>
    <xdr:sp macro="" textlink="">
      <xdr:nvSpPr>
        <xdr:cNvPr id="484" name="楕円 483"/>
        <xdr:cNvSpPr/>
      </xdr:nvSpPr>
      <xdr:spPr>
        <a:xfrm>
          <a:off x="8699500" y="169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49739</xdr:rowOff>
    </xdr:from>
    <xdr:ext cx="599010" cy="259045"/>
    <xdr:sp macro="" textlink="">
      <xdr:nvSpPr>
        <xdr:cNvPr id="485" name="テキスト ボックス 484"/>
        <xdr:cNvSpPr txBox="1"/>
      </xdr:nvSpPr>
      <xdr:spPr>
        <a:xfrm>
          <a:off x="8450795" y="1668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171410</xdr:rowOff>
    </xdr:from>
    <xdr:to>
      <xdr:col>41</xdr:col>
      <xdr:colOff>101600</xdr:colOff>
      <xdr:row>99</xdr:row>
      <xdr:rowOff>101560</xdr:rowOff>
    </xdr:to>
    <xdr:sp macro="" textlink="">
      <xdr:nvSpPr>
        <xdr:cNvPr id="486" name="楕円 485"/>
        <xdr:cNvSpPr/>
      </xdr:nvSpPr>
      <xdr:spPr>
        <a:xfrm>
          <a:off x="7810500" y="169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92687</xdr:rowOff>
    </xdr:from>
    <xdr:ext cx="534377" cy="259045"/>
    <xdr:sp macro="" textlink="">
      <xdr:nvSpPr>
        <xdr:cNvPr id="487" name="テキスト ボックス 486"/>
        <xdr:cNvSpPr txBox="1"/>
      </xdr:nvSpPr>
      <xdr:spPr>
        <a:xfrm>
          <a:off x="7594111" y="1706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35728</xdr:rowOff>
    </xdr:from>
    <xdr:to>
      <xdr:col>36</xdr:col>
      <xdr:colOff>165100</xdr:colOff>
      <xdr:row>99</xdr:row>
      <xdr:rowOff>137328</xdr:rowOff>
    </xdr:to>
    <xdr:sp macro="" textlink="">
      <xdr:nvSpPr>
        <xdr:cNvPr id="488" name="楕円 487"/>
        <xdr:cNvSpPr/>
      </xdr:nvSpPr>
      <xdr:spPr>
        <a:xfrm>
          <a:off x="6921500" y="170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128455</xdr:rowOff>
    </xdr:from>
    <xdr:ext cx="534377" cy="259045"/>
    <xdr:sp macro="" textlink="">
      <xdr:nvSpPr>
        <xdr:cNvPr id="489" name="テキスト ボックス 488"/>
        <xdr:cNvSpPr txBox="1"/>
      </xdr:nvSpPr>
      <xdr:spPr>
        <a:xfrm>
          <a:off x="6705111" y="171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58894</xdr:rowOff>
    </xdr:from>
    <xdr:to>
      <xdr:col>85</xdr:col>
      <xdr:colOff>127000</xdr:colOff>
      <xdr:row>35</xdr:row>
      <xdr:rowOff>103837</xdr:rowOff>
    </xdr:to>
    <xdr:cxnSp macro="">
      <xdr:nvCxnSpPr>
        <xdr:cNvPr id="516" name="直線コネクタ 515"/>
        <xdr:cNvCxnSpPr/>
      </xdr:nvCxnSpPr>
      <xdr:spPr>
        <a:xfrm flipV="1">
          <a:off x="15481300" y="5888194"/>
          <a:ext cx="838200" cy="2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103837</xdr:rowOff>
    </xdr:from>
    <xdr:to>
      <xdr:col>81</xdr:col>
      <xdr:colOff>50800</xdr:colOff>
      <xdr:row>38</xdr:row>
      <xdr:rowOff>21879</xdr:rowOff>
    </xdr:to>
    <xdr:cxnSp macro="">
      <xdr:nvCxnSpPr>
        <xdr:cNvPr id="519" name="直線コネクタ 518"/>
        <xdr:cNvCxnSpPr/>
      </xdr:nvCxnSpPr>
      <xdr:spPr>
        <a:xfrm flipV="1">
          <a:off x="14592300" y="6104587"/>
          <a:ext cx="889000" cy="4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21879</xdr:rowOff>
    </xdr:from>
    <xdr:to>
      <xdr:col>76</xdr:col>
      <xdr:colOff>114300</xdr:colOff>
      <xdr:row>38</xdr:row>
      <xdr:rowOff>71225</xdr:rowOff>
    </xdr:to>
    <xdr:cxnSp macro="">
      <xdr:nvCxnSpPr>
        <xdr:cNvPr id="522" name="直線コネクタ 521"/>
        <xdr:cNvCxnSpPr/>
      </xdr:nvCxnSpPr>
      <xdr:spPr>
        <a:xfrm flipV="1">
          <a:off x="13703300" y="6536979"/>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137110</xdr:rowOff>
    </xdr:from>
    <xdr:ext cx="469744" cy="259045"/>
    <xdr:sp macro="" textlink="">
      <xdr:nvSpPr>
        <xdr:cNvPr id="524" name="テキスト ボックス 523"/>
        <xdr:cNvSpPr txBox="1"/>
      </xdr:nvSpPr>
      <xdr:spPr>
        <a:xfrm>
          <a:off x="14357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71225</xdr:rowOff>
    </xdr:from>
    <xdr:to>
      <xdr:col>71</xdr:col>
      <xdr:colOff>177800</xdr:colOff>
      <xdr:row>38</xdr:row>
      <xdr:rowOff>119912</xdr:rowOff>
    </xdr:to>
    <xdr:cxnSp macro="">
      <xdr:nvCxnSpPr>
        <xdr:cNvPr id="525" name="直線コネクタ 524"/>
        <xdr:cNvCxnSpPr/>
      </xdr:nvCxnSpPr>
      <xdr:spPr>
        <a:xfrm flipV="1">
          <a:off x="12814300" y="6586325"/>
          <a:ext cx="889000" cy="4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8094</xdr:rowOff>
    </xdr:from>
    <xdr:to>
      <xdr:col>85</xdr:col>
      <xdr:colOff>177800</xdr:colOff>
      <xdr:row>34</xdr:row>
      <xdr:rowOff>109694</xdr:rowOff>
    </xdr:to>
    <xdr:sp macro="" textlink="">
      <xdr:nvSpPr>
        <xdr:cNvPr id="535" name="楕円 534"/>
        <xdr:cNvSpPr/>
      </xdr:nvSpPr>
      <xdr:spPr>
        <a:xfrm>
          <a:off x="16268700" y="58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30971</xdr:rowOff>
    </xdr:from>
    <xdr:ext cx="599010" cy="259045"/>
    <xdr:sp macro="" textlink="">
      <xdr:nvSpPr>
        <xdr:cNvPr id="536" name="災害復旧事業費該当値テキスト"/>
        <xdr:cNvSpPr txBox="1"/>
      </xdr:nvSpPr>
      <xdr:spPr>
        <a:xfrm>
          <a:off x="16370300" y="568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53037</xdr:rowOff>
    </xdr:from>
    <xdr:to>
      <xdr:col>81</xdr:col>
      <xdr:colOff>101600</xdr:colOff>
      <xdr:row>35</xdr:row>
      <xdr:rowOff>154637</xdr:rowOff>
    </xdr:to>
    <xdr:sp macro="" textlink="">
      <xdr:nvSpPr>
        <xdr:cNvPr id="537" name="楕円 536"/>
        <xdr:cNvSpPr/>
      </xdr:nvSpPr>
      <xdr:spPr>
        <a:xfrm>
          <a:off x="15430500" y="60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171164</xdr:rowOff>
    </xdr:from>
    <xdr:ext cx="599010" cy="259045"/>
    <xdr:sp macro="" textlink="">
      <xdr:nvSpPr>
        <xdr:cNvPr id="538" name="テキスト ボックス 537"/>
        <xdr:cNvSpPr txBox="1"/>
      </xdr:nvSpPr>
      <xdr:spPr>
        <a:xfrm>
          <a:off x="15181795" y="582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142530</xdr:rowOff>
    </xdr:from>
    <xdr:to>
      <xdr:col>76</xdr:col>
      <xdr:colOff>165100</xdr:colOff>
      <xdr:row>38</xdr:row>
      <xdr:rowOff>72679</xdr:rowOff>
    </xdr:to>
    <xdr:sp macro="" textlink="">
      <xdr:nvSpPr>
        <xdr:cNvPr id="539" name="楕円 538"/>
        <xdr:cNvSpPr/>
      </xdr:nvSpPr>
      <xdr:spPr>
        <a:xfrm>
          <a:off x="14541500" y="6486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89207</xdr:rowOff>
    </xdr:from>
    <xdr:ext cx="534377" cy="259045"/>
    <xdr:sp macro="" textlink="">
      <xdr:nvSpPr>
        <xdr:cNvPr id="540" name="テキスト ボックス 539"/>
        <xdr:cNvSpPr txBox="1"/>
      </xdr:nvSpPr>
      <xdr:spPr>
        <a:xfrm>
          <a:off x="14325111" y="62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20425</xdr:rowOff>
    </xdr:from>
    <xdr:to>
      <xdr:col>72</xdr:col>
      <xdr:colOff>38100</xdr:colOff>
      <xdr:row>38</xdr:row>
      <xdr:rowOff>122025</xdr:rowOff>
    </xdr:to>
    <xdr:sp macro="" textlink="">
      <xdr:nvSpPr>
        <xdr:cNvPr id="541" name="楕円 540"/>
        <xdr:cNvSpPr/>
      </xdr:nvSpPr>
      <xdr:spPr>
        <a:xfrm>
          <a:off x="13652500" y="65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138552</xdr:rowOff>
    </xdr:from>
    <xdr:ext cx="534377" cy="259045"/>
    <xdr:sp macro="" textlink="">
      <xdr:nvSpPr>
        <xdr:cNvPr id="542" name="テキスト ボックス 541"/>
        <xdr:cNvSpPr txBox="1"/>
      </xdr:nvSpPr>
      <xdr:spPr>
        <a:xfrm>
          <a:off x="13436111" y="631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69112</xdr:rowOff>
    </xdr:from>
    <xdr:to>
      <xdr:col>67</xdr:col>
      <xdr:colOff>101600</xdr:colOff>
      <xdr:row>38</xdr:row>
      <xdr:rowOff>170712</xdr:rowOff>
    </xdr:to>
    <xdr:sp macro="" textlink="">
      <xdr:nvSpPr>
        <xdr:cNvPr id="543" name="楕円 542"/>
        <xdr:cNvSpPr/>
      </xdr:nvSpPr>
      <xdr:spPr>
        <a:xfrm>
          <a:off x="12763500" y="65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161839</xdr:rowOff>
    </xdr:from>
    <xdr:ext cx="469744" cy="259045"/>
    <xdr:sp macro="" textlink="">
      <xdr:nvSpPr>
        <xdr:cNvPr id="544" name="テキスト ボックス 543"/>
        <xdr:cNvSpPr txBox="1"/>
      </xdr:nvSpPr>
      <xdr:spPr>
        <a:xfrm>
          <a:off x="12579428" y="6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55814</xdr:rowOff>
    </xdr:from>
    <xdr:to>
      <xdr:col>85</xdr:col>
      <xdr:colOff>127000</xdr:colOff>
      <xdr:row>76</xdr:row>
      <xdr:rowOff>83214</xdr:rowOff>
    </xdr:to>
    <xdr:cxnSp macro="">
      <xdr:nvCxnSpPr>
        <xdr:cNvPr id="620" name="直線コネクタ 619"/>
        <xdr:cNvCxnSpPr/>
      </xdr:nvCxnSpPr>
      <xdr:spPr>
        <a:xfrm flipV="1">
          <a:off x="15481300" y="13086014"/>
          <a:ext cx="8382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83214</xdr:rowOff>
    </xdr:from>
    <xdr:to>
      <xdr:col>81</xdr:col>
      <xdr:colOff>50800</xdr:colOff>
      <xdr:row>76</xdr:row>
      <xdr:rowOff>84539</xdr:rowOff>
    </xdr:to>
    <xdr:cxnSp macro="">
      <xdr:nvCxnSpPr>
        <xdr:cNvPr id="623" name="直線コネクタ 622"/>
        <xdr:cNvCxnSpPr/>
      </xdr:nvCxnSpPr>
      <xdr:spPr>
        <a:xfrm flipV="1">
          <a:off x="14592300" y="13113414"/>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46020</xdr:rowOff>
    </xdr:from>
    <xdr:to>
      <xdr:col>76</xdr:col>
      <xdr:colOff>114300</xdr:colOff>
      <xdr:row>76</xdr:row>
      <xdr:rowOff>84539</xdr:rowOff>
    </xdr:to>
    <xdr:cxnSp macro="">
      <xdr:nvCxnSpPr>
        <xdr:cNvPr id="626" name="直線コネクタ 625"/>
        <xdr:cNvCxnSpPr/>
      </xdr:nvCxnSpPr>
      <xdr:spPr>
        <a:xfrm>
          <a:off x="13703300" y="13076220"/>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46020</xdr:rowOff>
    </xdr:from>
    <xdr:to>
      <xdr:col>71</xdr:col>
      <xdr:colOff>177800</xdr:colOff>
      <xdr:row>76</xdr:row>
      <xdr:rowOff>71056</xdr:rowOff>
    </xdr:to>
    <xdr:cxnSp macro="">
      <xdr:nvCxnSpPr>
        <xdr:cNvPr id="629" name="直線コネクタ 628"/>
        <xdr:cNvCxnSpPr/>
      </xdr:nvCxnSpPr>
      <xdr:spPr>
        <a:xfrm flipV="1">
          <a:off x="12814300" y="13076220"/>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5014</xdr:rowOff>
    </xdr:from>
    <xdr:to>
      <xdr:col>85</xdr:col>
      <xdr:colOff>177800</xdr:colOff>
      <xdr:row>76</xdr:row>
      <xdr:rowOff>106614</xdr:rowOff>
    </xdr:to>
    <xdr:sp macro="" textlink="">
      <xdr:nvSpPr>
        <xdr:cNvPr id="639" name="楕円 638"/>
        <xdr:cNvSpPr/>
      </xdr:nvSpPr>
      <xdr:spPr>
        <a:xfrm>
          <a:off x="16268700" y="130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27890</xdr:rowOff>
    </xdr:from>
    <xdr:ext cx="534377" cy="259045"/>
    <xdr:sp macro="" textlink="">
      <xdr:nvSpPr>
        <xdr:cNvPr id="640" name="公債費該当値テキスト"/>
        <xdr:cNvSpPr txBox="1"/>
      </xdr:nvSpPr>
      <xdr:spPr>
        <a:xfrm>
          <a:off x="16370300" y="1288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32414</xdr:rowOff>
    </xdr:from>
    <xdr:to>
      <xdr:col>81</xdr:col>
      <xdr:colOff>101600</xdr:colOff>
      <xdr:row>76</xdr:row>
      <xdr:rowOff>134014</xdr:rowOff>
    </xdr:to>
    <xdr:sp macro="" textlink="">
      <xdr:nvSpPr>
        <xdr:cNvPr id="641" name="楕円 640"/>
        <xdr:cNvSpPr/>
      </xdr:nvSpPr>
      <xdr:spPr>
        <a:xfrm>
          <a:off x="15430500" y="130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150540</xdr:rowOff>
    </xdr:from>
    <xdr:ext cx="534377" cy="259045"/>
    <xdr:sp macro="" textlink="">
      <xdr:nvSpPr>
        <xdr:cNvPr id="642" name="テキスト ボックス 641"/>
        <xdr:cNvSpPr txBox="1"/>
      </xdr:nvSpPr>
      <xdr:spPr>
        <a:xfrm>
          <a:off x="15214111" y="128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33739</xdr:rowOff>
    </xdr:from>
    <xdr:to>
      <xdr:col>76</xdr:col>
      <xdr:colOff>165100</xdr:colOff>
      <xdr:row>76</xdr:row>
      <xdr:rowOff>135339</xdr:rowOff>
    </xdr:to>
    <xdr:sp macro="" textlink="">
      <xdr:nvSpPr>
        <xdr:cNvPr id="643" name="楕円 642"/>
        <xdr:cNvSpPr/>
      </xdr:nvSpPr>
      <xdr:spPr>
        <a:xfrm>
          <a:off x="14541500" y="130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151866</xdr:rowOff>
    </xdr:from>
    <xdr:ext cx="534377" cy="259045"/>
    <xdr:sp macro="" textlink="">
      <xdr:nvSpPr>
        <xdr:cNvPr id="644" name="テキスト ボックス 643"/>
        <xdr:cNvSpPr txBox="1"/>
      </xdr:nvSpPr>
      <xdr:spPr>
        <a:xfrm>
          <a:off x="14325111" y="128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166670</xdr:rowOff>
    </xdr:from>
    <xdr:to>
      <xdr:col>72</xdr:col>
      <xdr:colOff>38100</xdr:colOff>
      <xdr:row>76</xdr:row>
      <xdr:rowOff>96820</xdr:rowOff>
    </xdr:to>
    <xdr:sp macro="" textlink="">
      <xdr:nvSpPr>
        <xdr:cNvPr id="645" name="楕円 644"/>
        <xdr:cNvSpPr/>
      </xdr:nvSpPr>
      <xdr:spPr>
        <a:xfrm>
          <a:off x="13652500" y="130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113347</xdr:rowOff>
    </xdr:from>
    <xdr:ext cx="534377" cy="259045"/>
    <xdr:sp macro="" textlink="">
      <xdr:nvSpPr>
        <xdr:cNvPr id="646" name="テキスト ボックス 645"/>
        <xdr:cNvSpPr txBox="1"/>
      </xdr:nvSpPr>
      <xdr:spPr>
        <a:xfrm>
          <a:off x="13436111" y="128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20256</xdr:rowOff>
    </xdr:from>
    <xdr:to>
      <xdr:col>67</xdr:col>
      <xdr:colOff>101600</xdr:colOff>
      <xdr:row>76</xdr:row>
      <xdr:rowOff>121856</xdr:rowOff>
    </xdr:to>
    <xdr:sp macro="" textlink="">
      <xdr:nvSpPr>
        <xdr:cNvPr id="647" name="楕円 646"/>
        <xdr:cNvSpPr/>
      </xdr:nvSpPr>
      <xdr:spPr>
        <a:xfrm>
          <a:off x="12763500" y="130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138383</xdr:rowOff>
    </xdr:from>
    <xdr:ext cx="534377" cy="259045"/>
    <xdr:sp macro="" textlink="">
      <xdr:nvSpPr>
        <xdr:cNvPr id="648" name="テキスト ボックス 647"/>
        <xdr:cNvSpPr txBox="1"/>
      </xdr:nvSpPr>
      <xdr:spPr>
        <a:xfrm>
          <a:off x="12547111" y="128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90514</xdr:rowOff>
    </xdr:from>
    <xdr:to>
      <xdr:col>85</xdr:col>
      <xdr:colOff>127000</xdr:colOff>
      <xdr:row>98</xdr:row>
      <xdr:rowOff>141501</xdr:rowOff>
    </xdr:to>
    <xdr:cxnSp macro="">
      <xdr:nvCxnSpPr>
        <xdr:cNvPr id="677" name="直線コネクタ 676"/>
        <xdr:cNvCxnSpPr/>
      </xdr:nvCxnSpPr>
      <xdr:spPr>
        <a:xfrm>
          <a:off x="15481300" y="16892614"/>
          <a:ext cx="838200" cy="5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33364</xdr:rowOff>
    </xdr:from>
    <xdr:to>
      <xdr:col>81</xdr:col>
      <xdr:colOff>50800</xdr:colOff>
      <xdr:row>98</xdr:row>
      <xdr:rowOff>90514</xdr:rowOff>
    </xdr:to>
    <xdr:cxnSp macro="">
      <xdr:nvCxnSpPr>
        <xdr:cNvPr id="680" name="直線コネクタ 679"/>
        <xdr:cNvCxnSpPr/>
      </xdr:nvCxnSpPr>
      <xdr:spPr>
        <a:xfrm>
          <a:off x="14592300" y="168354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33364</xdr:rowOff>
    </xdr:from>
    <xdr:to>
      <xdr:col>76</xdr:col>
      <xdr:colOff>114300</xdr:colOff>
      <xdr:row>98</xdr:row>
      <xdr:rowOff>55956</xdr:rowOff>
    </xdr:to>
    <xdr:cxnSp macro="">
      <xdr:nvCxnSpPr>
        <xdr:cNvPr id="683" name="直線コネクタ 682"/>
        <xdr:cNvCxnSpPr/>
      </xdr:nvCxnSpPr>
      <xdr:spPr>
        <a:xfrm flipV="1">
          <a:off x="13703300" y="16835464"/>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55956</xdr:rowOff>
    </xdr:from>
    <xdr:to>
      <xdr:col>71</xdr:col>
      <xdr:colOff>177800</xdr:colOff>
      <xdr:row>98</xdr:row>
      <xdr:rowOff>61342</xdr:rowOff>
    </xdr:to>
    <xdr:cxnSp macro="">
      <xdr:nvCxnSpPr>
        <xdr:cNvPr id="686" name="直線コネクタ 685"/>
        <xdr:cNvCxnSpPr/>
      </xdr:nvCxnSpPr>
      <xdr:spPr>
        <a:xfrm flipV="1">
          <a:off x="12814300" y="16858056"/>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90701</xdr:rowOff>
    </xdr:from>
    <xdr:to>
      <xdr:col>85</xdr:col>
      <xdr:colOff>177800</xdr:colOff>
      <xdr:row>99</xdr:row>
      <xdr:rowOff>20851</xdr:rowOff>
    </xdr:to>
    <xdr:sp macro="" textlink="">
      <xdr:nvSpPr>
        <xdr:cNvPr id="696" name="楕円 695"/>
        <xdr:cNvSpPr/>
      </xdr:nvSpPr>
      <xdr:spPr>
        <a:xfrm>
          <a:off x="16268700" y="168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50078</xdr:rowOff>
    </xdr:from>
    <xdr:ext cx="534377" cy="259045"/>
    <xdr:sp macro="" textlink="">
      <xdr:nvSpPr>
        <xdr:cNvPr id="697" name="積立金該当値テキスト"/>
        <xdr:cNvSpPr txBox="1"/>
      </xdr:nvSpPr>
      <xdr:spPr>
        <a:xfrm>
          <a:off x="16370300" y="1668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39714</xdr:rowOff>
    </xdr:from>
    <xdr:to>
      <xdr:col>81</xdr:col>
      <xdr:colOff>101600</xdr:colOff>
      <xdr:row>98</xdr:row>
      <xdr:rowOff>141314</xdr:rowOff>
    </xdr:to>
    <xdr:sp macro="" textlink="">
      <xdr:nvSpPr>
        <xdr:cNvPr id="698" name="楕円 697"/>
        <xdr:cNvSpPr/>
      </xdr:nvSpPr>
      <xdr:spPr>
        <a:xfrm>
          <a:off x="15430500" y="168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157841</xdr:rowOff>
    </xdr:from>
    <xdr:ext cx="534377" cy="259045"/>
    <xdr:sp macro="" textlink="">
      <xdr:nvSpPr>
        <xdr:cNvPr id="699" name="テキスト ボックス 698"/>
        <xdr:cNvSpPr txBox="1"/>
      </xdr:nvSpPr>
      <xdr:spPr>
        <a:xfrm>
          <a:off x="15214111" y="166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154014</xdr:rowOff>
    </xdr:from>
    <xdr:to>
      <xdr:col>76</xdr:col>
      <xdr:colOff>165100</xdr:colOff>
      <xdr:row>98</xdr:row>
      <xdr:rowOff>84164</xdr:rowOff>
    </xdr:to>
    <xdr:sp macro="" textlink="">
      <xdr:nvSpPr>
        <xdr:cNvPr id="700" name="楕円 699"/>
        <xdr:cNvSpPr/>
      </xdr:nvSpPr>
      <xdr:spPr>
        <a:xfrm>
          <a:off x="14541500" y="167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100691</xdr:rowOff>
    </xdr:from>
    <xdr:ext cx="599010" cy="259045"/>
    <xdr:sp macro="" textlink="">
      <xdr:nvSpPr>
        <xdr:cNvPr id="701" name="テキスト ボックス 700"/>
        <xdr:cNvSpPr txBox="1"/>
      </xdr:nvSpPr>
      <xdr:spPr>
        <a:xfrm>
          <a:off x="14292795" y="1655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5156</xdr:rowOff>
    </xdr:from>
    <xdr:to>
      <xdr:col>72</xdr:col>
      <xdr:colOff>38100</xdr:colOff>
      <xdr:row>98</xdr:row>
      <xdr:rowOff>106756</xdr:rowOff>
    </xdr:to>
    <xdr:sp macro="" textlink="">
      <xdr:nvSpPr>
        <xdr:cNvPr id="702" name="楕円 701"/>
        <xdr:cNvSpPr/>
      </xdr:nvSpPr>
      <xdr:spPr>
        <a:xfrm>
          <a:off x="13652500" y="168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123283</xdr:rowOff>
    </xdr:from>
    <xdr:ext cx="599010" cy="259045"/>
    <xdr:sp macro="" textlink="">
      <xdr:nvSpPr>
        <xdr:cNvPr id="703" name="テキスト ボックス 702"/>
        <xdr:cNvSpPr txBox="1"/>
      </xdr:nvSpPr>
      <xdr:spPr>
        <a:xfrm>
          <a:off x="13403795" y="1658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10542</xdr:rowOff>
    </xdr:from>
    <xdr:to>
      <xdr:col>67</xdr:col>
      <xdr:colOff>101600</xdr:colOff>
      <xdr:row>98</xdr:row>
      <xdr:rowOff>112142</xdr:rowOff>
    </xdr:to>
    <xdr:sp macro="" textlink="">
      <xdr:nvSpPr>
        <xdr:cNvPr id="704" name="楕円 703"/>
        <xdr:cNvSpPr/>
      </xdr:nvSpPr>
      <xdr:spPr>
        <a:xfrm>
          <a:off x="12763500" y="168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128669</xdr:rowOff>
    </xdr:from>
    <xdr:ext cx="599010" cy="259045"/>
    <xdr:sp macro="" textlink="">
      <xdr:nvSpPr>
        <xdr:cNvPr id="705" name="テキスト ボックス 704"/>
        <xdr:cNvSpPr txBox="1"/>
      </xdr:nvSpPr>
      <xdr:spPr>
        <a:xfrm>
          <a:off x="12514795" y="1658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134461</xdr:rowOff>
    </xdr:from>
    <xdr:to>
      <xdr:col>116</xdr:col>
      <xdr:colOff>63500</xdr:colOff>
      <xdr:row>58</xdr:row>
      <xdr:rowOff>134598</xdr:rowOff>
    </xdr:to>
    <xdr:cxnSp macro="">
      <xdr:nvCxnSpPr>
        <xdr:cNvPr id="789" name="直線コネクタ 788"/>
        <xdr:cNvCxnSpPr/>
      </xdr:nvCxnSpPr>
      <xdr:spPr>
        <a:xfrm flipV="1">
          <a:off x="21323300" y="1007856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134598</xdr:rowOff>
    </xdr:from>
    <xdr:to>
      <xdr:col>111</xdr:col>
      <xdr:colOff>177800</xdr:colOff>
      <xdr:row>58</xdr:row>
      <xdr:rowOff>134721</xdr:rowOff>
    </xdr:to>
    <xdr:cxnSp macro="">
      <xdr:nvCxnSpPr>
        <xdr:cNvPr id="792" name="直線コネクタ 791"/>
        <xdr:cNvCxnSpPr/>
      </xdr:nvCxnSpPr>
      <xdr:spPr>
        <a:xfrm flipV="1">
          <a:off x="20434300" y="10078698"/>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126665</xdr:rowOff>
    </xdr:from>
    <xdr:to>
      <xdr:col>107</xdr:col>
      <xdr:colOff>50800</xdr:colOff>
      <xdr:row>58</xdr:row>
      <xdr:rowOff>134721</xdr:rowOff>
    </xdr:to>
    <xdr:cxnSp macro="">
      <xdr:nvCxnSpPr>
        <xdr:cNvPr id="795" name="直線コネクタ 794"/>
        <xdr:cNvCxnSpPr/>
      </xdr:nvCxnSpPr>
      <xdr:spPr>
        <a:xfrm>
          <a:off x="19545300" y="10070765"/>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126665</xdr:rowOff>
    </xdr:from>
    <xdr:to>
      <xdr:col>102</xdr:col>
      <xdr:colOff>114300</xdr:colOff>
      <xdr:row>58</xdr:row>
      <xdr:rowOff>126949</xdr:rowOff>
    </xdr:to>
    <xdr:cxnSp macro="">
      <xdr:nvCxnSpPr>
        <xdr:cNvPr id="798" name="直線コネクタ 797"/>
        <xdr:cNvCxnSpPr/>
      </xdr:nvCxnSpPr>
      <xdr:spPr>
        <a:xfrm flipV="1">
          <a:off x="18656300" y="10070765"/>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83661</xdr:rowOff>
    </xdr:from>
    <xdr:to>
      <xdr:col>116</xdr:col>
      <xdr:colOff>114300</xdr:colOff>
      <xdr:row>59</xdr:row>
      <xdr:rowOff>13811</xdr:rowOff>
    </xdr:to>
    <xdr:sp macro="" textlink="">
      <xdr:nvSpPr>
        <xdr:cNvPr id="808" name="楕円 807"/>
        <xdr:cNvSpPr/>
      </xdr:nvSpPr>
      <xdr:spPr>
        <a:xfrm>
          <a:off x="22110700" y="100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9" name="貸付金該当値テキスト"/>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83798</xdr:rowOff>
    </xdr:from>
    <xdr:to>
      <xdr:col>112</xdr:col>
      <xdr:colOff>38100</xdr:colOff>
      <xdr:row>59</xdr:row>
      <xdr:rowOff>13948</xdr:rowOff>
    </xdr:to>
    <xdr:sp macro="" textlink="">
      <xdr:nvSpPr>
        <xdr:cNvPr id="810" name="楕円 809"/>
        <xdr:cNvSpPr/>
      </xdr:nvSpPr>
      <xdr:spPr>
        <a:xfrm>
          <a:off x="21272500" y="1002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5075</xdr:rowOff>
    </xdr:from>
    <xdr:ext cx="469744" cy="259045"/>
    <xdr:sp macro="" textlink="">
      <xdr:nvSpPr>
        <xdr:cNvPr id="811" name="テキスト ボックス 810"/>
        <xdr:cNvSpPr txBox="1"/>
      </xdr:nvSpPr>
      <xdr:spPr>
        <a:xfrm>
          <a:off x="21088428" y="1012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83921</xdr:rowOff>
    </xdr:from>
    <xdr:to>
      <xdr:col>107</xdr:col>
      <xdr:colOff>101600</xdr:colOff>
      <xdr:row>59</xdr:row>
      <xdr:rowOff>14071</xdr:rowOff>
    </xdr:to>
    <xdr:sp macro="" textlink="">
      <xdr:nvSpPr>
        <xdr:cNvPr id="812" name="楕円 811"/>
        <xdr:cNvSpPr/>
      </xdr:nvSpPr>
      <xdr:spPr>
        <a:xfrm>
          <a:off x="20383500" y="100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5198</xdr:rowOff>
    </xdr:from>
    <xdr:ext cx="469744" cy="259045"/>
    <xdr:sp macro="" textlink="">
      <xdr:nvSpPr>
        <xdr:cNvPr id="813" name="テキスト ボックス 812"/>
        <xdr:cNvSpPr txBox="1"/>
      </xdr:nvSpPr>
      <xdr:spPr>
        <a:xfrm>
          <a:off x="20199428" y="1012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75865</xdr:rowOff>
    </xdr:from>
    <xdr:to>
      <xdr:col>102</xdr:col>
      <xdr:colOff>165100</xdr:colOff>
      <xdr:row>59</xdr:row>
      <xdr:rowOff>6015</xdr:rowOff>
    </xdr:to>
    <xdr:sp macro="" textlink="">
      <xdr:nvSpPr>
        <xdr:cNvPr id="814" name="楕円 813"/>
        <xdr:cNvSpPr/>
      </xdr:nvSpPr>
      <xdr:spPr>
        <a:xfrm>
          <a:off x="19494500" y="100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168592</xdr:rowOff>
    </xdr:from>
    <xdr:ext cx="469744" cy="259045"/>
    <xdr:sp macro="" textlink="">
      <xdr:nvSpPr>
        <xdr:cNvPr id="815" name="テキスト ボックス 814"/>
        <xdr:cNvSpPr txBox="1"/>
      </xdr:nvSpPr>
      <xdr:spPr>
        <a:xfrm>
          <a:off x="19310428" y="101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76149</xdr:rowOff>
    </xdr:from>
    <xdr:to>
      <xdr:col>98</xdr:col>
      <xdr:colOff>38100</xdr:colOff>
      <xdr:row>59</xdr:row>
      <xdr:rowOff>6299</xdr:rowOff>
    </xdr:to>
    <xdr:sp macro="" textlink="">
      <xdr:nvSpPr>
        <xdr:cNvPr id="816" name="楕円 815"/>
        <xdr:cNvSpPr/>
      </xdr:nvSpPr>
      <xdr:spPr>
        <a:xfrm>
          <a:off x="18605500" y="100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168876</xdr:rowOff>
    </xdr:from>
    <xdr:ext cx="469744" cy="259045"/>
    <xdr:sp macro="" textlink="">
      <xdr:nvSpPr>
        <xdr:cNvPr id="817" name="テキスト ボックス 816"/>
        <xdr:cNvSpPr txBox="1"/>
      </xdr:nvSpPr>
      <xdr:spPr>
        <a:xfrm>
          <a:off x="18421428" y="1011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136081</xdr:rowOff>
    </xdr:from>
    <xdr:to>
      <xdr:col>116</xdr:col>
      <xdr:colOff>63500</xdr:colOff>
      <xdr:row>74</xdr:row>
      <xdr:rowOff>29299</xdr:rowOff>
    </xdr:to>
    <xdr:cxnSp macro="">
      <xdr:nvCxnSpPr>
        <xdr:cNvPr id="847" name="直線コネクタ 846"/>
        <xdr:cNvCxnSpPr/>
      </xdr:nvCxnSpPr>
      <xdr:spPr>
        <a:xfrm flipV="1">
          <a:off x="21323300" y="12651931"/>
          <a:ext cx="8382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29299</xdr:rowOff>
    </xdr:from>
    <xdr:to>
      <xdr:col>111</xdr:col>
      <xdr:colOff>177800</xdr:colOff>
      <xdr:row>74</xdr:row>
      <xdr:rowOff>106159</xdr:rowOff>
    </xdr:to>
    <xdr:cxnSp macro="">
      <xdr:nvCxnSpPr>
        <xdr:cNvPr id="850" name="直線コネクタ 849"/>
        <xdr:cNvCxnSpPr/>
      </xdr:nvCxnSpPr>
      <xdr:spPr>
        <a:xfrm flipV="1">
          <a:off x="20434300" y="12716599"/>
          <a:ext cx="8890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135065</xdr:rowOff>
    </xdr:from>
    <xdr:to>
      <xdr:col>107</xdr:col>
      <xdr:colOff>50800</xdr:colOff>
      <xdr:row>74</xdr:row>
      <xdr:rowOff>106159</xdr:rowOff>
    </xdr:to>
    <xdr:cxnSp macro="">
      <xdr:nvCxnSpPr>
        <xdr:cNvPr id="853" name="直線コネクタ 852"/>
        <xdr:cNvCxnSpPr/>
      </xdr:nvCxnSpPr>
      <xdr:spPr>
        <a:xfrm>
          <a:off x="19545300" y="12650915"/>
          <a:ext cx="889000" cy="1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131140</xdr:rowOff>
    </xdr:from>
    <xdr:to>
      <xdr:col>102</xdr:col>
      <xdr:colOff>114300</xdr:colOff>
      <xdr:row>73</xdr:row>
      <xdr:rowOff>135065</xdr:rowOff>
    </xdr:to>
    <xdr:cxnSp macro="">
      <xdr:nvCxnSpPr>
        <xdr:cNvPr id="856" name="直線コネクタ 855"/>
        <xdr:cNvCxnSpPr/>
      </xdr:nvCxnSpPr>
      <xdr:spPr>
        <a:xfrm>
          <a:off x="18656300" y="12646990"/>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85281</xdr:rowOff>
    </xdr:from>
    <xdr:to>
      <xdr:col>116</xdr:col>
      <xdr:colOff>114300</xdr:colOff>
      <xdr:row>74</xdr:row>
      <xdr:rowOff>15431</xdr:rowOff>
    </xdr:to>
    <xdr:sp macro="" textlink="">
      <xdr:nvSpPr>
        <xdr:cNvPr id="866" name="楕円 865"/>
        <xdr:cNvSpPr/>
      </xdr:nvSpPr>
      <xdr:spPr>
        <a:xfrm>
          <a:off x="22110700" y="126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108158</xdr:rowOff>
    </xdr:from>
    <xdr:ext cx="599010" cy="259045"/>
    <xdr:sp macro="" textlink="">
      <xdr:nvSpPr>
        <xdr:cNvPr id="867" name="繰出金該当値テキスト"/>
        <xdr:cNvSpPr txBox="1"/>
      </xdr:nvSpPr>
      <xdr:spPr>
        <a:xfrm>
          <a:off x="22212300" y="124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149949</xdr:rowOff>
    </xdr:from>
    <xdr:to>
      <xdr:col>112</xdr:col>
      <xdr:colOff>38100</xdr:colOff>
      <xdr:row>74</xdr:row>
      <xdr:rowOff>80099</xdr:rowOff>
    </xdr:to>
    <xdr:sp macro="" textlink="">
      <xdr:nvSpPr>
        <xdr:cNvPr id="868" name="楕円 867"/>
        <xdr:cNvSpPr/>
      </xdr:nvSpPr>
      <xdr:spPr>
        <a:xfrm>
          <a:off x="21272500" y="126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96626</xdr:rowOff>
    </xdr:from>
    <xdr:ext cx="534377" cy="259045"/>
    <xdr:sp macro="" textlink="">
      <xdr:nvSpPr>
        <xdr:cNvPr id="869" name="テキスト ボックス 868"/>
        <xdr:cNvSpPr txBox="1"/>
      </xdr:nvSpPr>
      <xdr:spPr>
        <a:xfrm>
          <a:off x="21056111" y="124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55359</xdr:rowOff>
    </xdr:from>
    <xdr:to>
      <xdr:col>107</xdr:col>
      <xdr:colOff>101600</xdr:colOff>
      <xdr:row>74</xdr:row>
      <xdr:rowOff>156959</xdr:rowOff>
    </xdr:to>
    <xdr:sp macro="" textlink="">
      <xdr:nvSpPr>
        <xdr:cNvPr id="870" name="楕円 869"/>
        <xdr:cNvSpPr/>
      </xdr:nvSpPr>
      <xdr:spPr>
        <a:xfrm>
          <a:off x="20383500" y="127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2036</xdr:rowOff>
    </xdr:from>
    <xdr:ext cx="534377" cy="259045"/>
    <xdr:sp macro="" textlink="">
      <xdr:nvSpPr>
        <xdr:cNvPr id="871" name="テキスト ボックス 870"/>
        <xdr:cNvSpPr txBox="1"/>
      </xdr:nvSpPr>
      <xdr:spPr>
        <a:xfrm>
          <a:off x="20167111" y="125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84265</xdr:rowOff>
    </xdr:from>
    <xdr:to>
      <xdr:col>102</xdr:col>
      <xdr:colOff>165100</xdr:colOff>
      <xdr:row>74</xdr:row>
      <xdr:rowOff>14415</xdr:rowOff>
    </xdr:to>
    <xdr:sp macro="" textlink="">
      <xdr:nvSpPr>
        <xdr:cNvPr id="872" name="楕円 871"/>
        <xdr:cNvSpPr/>
      </xdr:nvSpPr>
      <xdr:spPr>
        <a:xfrm>
          <a:off x="19494500" y="126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30942</xdr:rowOff>
    </xdr:from>
    <xdr:ext cx="599010" cy="259045"/>
    <xdr:sp macro="" textlink="">
      <xdr:nvSpPr>
        <xdr:cNvPr id="873" name="テキスト ボックス 872"/>
        <xdr:cNvSpPr txBox="1"/>
      </xdr:nvSpPr>
      <xdr:spPr>
        <a:xfrm>
          <a:off x="19245795" y="1237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80340</xdr:rowOff>
    </xdr:from>
    <xdr:to>
      <xdr:col>98</xdr:col>
      <xdr:colOff>38100</xdr:colOff>
      <xdr:row>74</xdr:row>
      <xdr:rowOff>10490</xdr:rowOff>
    </xdr:to>
    <xdr:sp macro="" textlink="">
      <xdr:nvSpPr>
        <xdr:cNvPr id="874" name="楕円 873"/>
        <xdr:cNvSpPr/>
      </xdr:nvSpPr>
      <xdr:spPr>
        <a:xfrm>
          <a:off x="18605500" y="125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27017</xdr:rowOff>
    </xdr:from>
    <xdr:ext cx="599010" cy="259045"/>
    <xdr:sp macro="" textlink="">
      <xdr:nvSpPr>
        <xdr:cNvPr id="875" name="テキスト ボックス 874"/>
        <xdr:cNvSpPr txBox="1"/>
      </xdr:nvSpPr>
      <xdr:spPr>
        <a:xfrm>
          <a:off x="18356795" y="123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性質別で特徴的なのが補助費等と維持補修費、普通建設事業費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うち更新整備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繰出金において類団平均を大きく上回っている点である。補助費等については、ふるさと納税額に対する返礼品に係る経費に左右されるが、令和元年度は寄付額が伸びなかったことから大きな影響はない。返礼率については国の指導に従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割としている。また、維持補修費については、冬期間における除排雪経費が嵩んでいるため類似団体平均よりも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円のコスト高となっている。また、普通建設事業費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うち更新整備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については、防災業線無線デジタル化改修事業や公共施設の長寿命化等に伴う事業が嵩んだため、類団平均よりも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69,572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円のコスト高となっている。災害復旧事業費については、平成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月豪雨災害によるものであり、その分が増大しており、当該復旧事業は令和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年度で完全に復旧する予定である。繰出金については、農業集落排水事業特別会計及び公共下水道事業特別会計の公債費分に対する繰出が大きいため、類団平均よりも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30,372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円コスト高となっているが、当該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会計の公債費償還のピークが過ぎていることから今後は減少傾向にあると推計している。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5,234
5,200
119.04
5,959,731
5,749,556
192,453
2,546,002
4,773,892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62611</xdr:rowOff>
    </xdr:from>
    <xdr:to>
      <xdr:col>24</xdr:col>
      <xdr:colOff>63500</xdr:colOff>
      <xdr:row>31</xdr:row>
      <xdr:rowOff>117475</xdr:rowOff>
    </xdr:to>
    <xdr:cxnSp macro="">
      <xdr:nvCxnSpPr>
        <xdr:cNvPr id="61" name="直線コネクタ 60"/>
        <xdr:cNvCxnSpPr/>
      </xdr:nvCxnSpPr>
      <xdr:spPr>
        <a:xfrm flipV="1">
          <a:off x="3797300" y="5377561"/>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117475</xdr:rowOff>
    </xdr:from>
    <xdr:to>
      <xdr:col>19</xdr:col>
      <xdr:colOff>177800</xdr:colOff>
      <xdr:row>31</xdr:row>
      <xdr:rowOff>123825</xdr:rowOff>
    </xdr:to>
    <xdr:cxnSp macro="">
      <xdr:nvCxnSpPr>
        <xdr:cNvPr id="64" name="直線コネクタ 63"/>
        <xdr:cNvCxnSpPr/>
      </xdr:nvCxnSpPr>
      <xdr:spPr>
        <a:xfrm flipV="1">
          <a:off x="2908300" y="543242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123825</xdr:rowOff>
    </xdr:from>
    <xdr:to>
      <xdr:col>15</xdr:col>
      <xdr:colOff>50800</xdr:colOff>
      <xdr:row>31</xdr:row>
      <xdr:rowOff>170688</xdr:rowOff>
    </xdr:to>
    <xdr:cxnSp macro="">
      <xdr:nvCxnSpPr>
        <xdr:cNvPr id="67" name="直線コネクタ 66"/>
        <xdr:cNvCxnSpPr/>
      </xdr:nvCxnSpPr>
      <xdr:spPr>
        <a:xfrm flipV="1">
          <a:off x="2019300" y="543877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69342</xdr:rowOff>
    </xdr:from>
    <xdr:to>
      <xdr:col>10</xdr:col>
      <xdr:colOff>114300</xdr:colOff>
      <xdr:row>31</xdr:row>
      <xdr:rowOff>170688</xdr:rowOff>
    </xdr:to>
    <xdr:cxnSp macro="">
      <xdr:nvCxnSpPr>
        <xdr:cNvPr id="70" name="直線コネクタ 69"/>
        <xdr:cNvCxnSpPr/>
      </xdr:nvCxnSpPr>
      <xdr:spPr>
        <a:xfrm>
          <a:off x="1130300" y="538429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11811</xdr:rowOff>
    </xdr:from>
    <xdr:to>
      <xdr:col>24</xdr:col>
      <xdr:colOff>114300</xdr:colOff>
      <xdr:row>31</xdr:row>
      <xdr:rowOff>113411</xdr:rowOff>
    </xdr:to>
    <xdr:sp macro="" textlink="">
      <xdr:nvSpPr>
        <xdr:cNvPr id="80" name="楕円 79"/>
        <xdr:cNvSpPr/>
      </xdr:nvSpPr>
      <xdr:spPr>
        <a:xfrm>
          <a:off x="4584700" y="5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34688</xdr:rowOff>
    </xdr:from>
    <xdr:ext cx="534377" cy="259045"/>
    <xdr:sp macro="" textlink="">
      <xdr:nvSpPr>
        <xdr:cNvPr id="81" name="議会費該当値テキスト"/>
        <xdr:cNvSpPr txBox="1"/>
      </xdr:nvSpPr>
      <xdr:spPr>
        <a:xfrm>
          <a:off x="4686300" y="51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66675</xdr:rowOff>
    </xdr:from>
    <xdr:to>
      <xdr:col>20</xdr:col>
      <xdr:colOff>38100</xdr:colOff>
      <xdr:row>31</xdr:row>
      <xdr:rowOff>168275</xdr:rowOff>
    </xdr:to>
    <xdr:sp macro="" textlink="">
      <xdr:nvSpPr>
        <xdr:cNvPr id="82" name="楕円 81"/>
        <xdr:cNvSpPr/>
      </xdr:nvSpPr>
      <xdr:spPr>
        <a:xfrm>
          <a:off x="37465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13352</xdr:rowOff>
    </xdr:from>
    <xdr:ext cx="534377" cy="259045"/>
    <xdr:sp macro="" textlink="">
      <xdr:nvSpPr>
        <xdr:cNvPr id="83" name="テキスト ボックス 82"/>
        <xdr:cNvSpPr txBox="1"/>
      </xdr:nvSpPr>
      <xdr:spPr>
        <a:xfrm>
          <a:off x="3530111" y="515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73025</xdr:rowOff>
    </xdr:from>
    <xdr:to>
      <xdr:col>15</xdr:col>
      <xdr:colOff>101600</xdr:colOff>
      <xdr:row>32</xdr:row>
      <xdr:rowOff>3175</xdr:rowOff>
    </xdr:to>
    <xdr:sp macro="" textlink="">
      <xdr:nvSpPr>
        <xdr:cNvPr id="84" name="楕円 83"/>
        <xdr:cNvSpPr/>
      </xdr:nvSpPr>
      <xdr:spPr>
        <a:xfrm>
          <a:off x="2857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19702</xdr:rowOff>
    </xdr:from>
    <xdr:ext cx="534377" cy="259045"/>
    <xdr:sp macro="" textlink="">
      <xdr:nvSpPr>
        <xdr:cNvPr id="85" name="テキスト ボックス 84"/>
        <xdr:cNvSpPr txBox="1"/>
      </xdr:nvSpPr>
      <xdr:spPr>
        <a:xfrm>
          <a:off x="2641111" y="51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119888</xdr:rowOff>
    </xdr:from>
    <xdr:to>
      <xdr:col>10</xdr:col>
      <xdr:colOff>165100</xdr:colOff>
      <xdr:row>32</xdr:row>
      <xdr:rowOff>50038</xdr:rowOff>
    </xdr:to>
    <xdr:sp macro="" textlink="">
      <xdr:nvSpPr>
        <xdr:cNvPr id="86" name="楕円 85"/>
        <xdr:cNvSpPr/>
      </xdr:nvSpPr>
      <xdr:spPr>
        <a:xfrm>
          <a:off x="1968500" y="543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66565</xdr:rowOff>
    </xdr:from>
    <xdr:ext cx="534377" cy="259045"/>
    <xdr:sp macro="" textlink="">
      <xdr:nvSpPr>
        <xdr:cNvPr id="87" name="テキスト ボックス 86"/>
        <xdr:cNvSpPr txBox="1"/>
      </xdr:nvSpPr>
      <xdr:spPr>
        <a:xfrm>
          <a:off x="1752111" y="52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18542</xdr:rowOff>
    </xdr:from>
    <xdr:to>
      <xdr:col>6</xdr:col>
      <xdr:colOff>38100</xdr:colOff>
      <xdr:row>31</xdr:row>
      <xdr:rowOff>120142</xdr:rowOff>
    </xdr:to>
    <xdr:sp macro="" textlink="">
      <xdr:nvSpPr>
        <xdr:cNvPr id="88" name="楕円 87"/>
        <xdr:cNvSpPr/>
      </xdr:nvSpPr>
      <xdr:spPr>
        <a:xfrm>
          <a:off x="1079500" y="533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136669</xdr:rowOff>
    </xdr:from>
    <xdr:ext cx="534377" cy="259045"/>
    <xdr:sp macro="" textlink="">
      <xdr:nvSpPr>
        <xdr:cNvPr id="89" name="テキスト ボックス 88"/>
        <xdr:cNvSpPr txBox="1"/>
      </xdr:nvSpPr>
      <xdr:spPr>
        <a:xfrm>
          <a:off x="863111" y="51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36554</xdr:rowOff>
    </xdr:from>
    <xdr:to>
      <xdr:col>24</xdr:col>
      <xdr:colOff>63500</xdr:colOff>
      <xdr:row>58</xdr:row>
      <xdr:rowOff>84278</xdr:rowOff>
    </xdr:to>
    <xdr:cxnSp macro="">
      <xdr:nvCxnSpPr>
        <xdr:cNvPr id="120" name="直線コネクタ 119"/>
        <xdr:cNvCxnSpPr/>
      </xdr:nvCxnSpPr>
      <xdr:spPr>
        <a:xfrm>
          <a:off x="3797300" y="9980654"/>
          <a:ext cx="838200" cy="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49549</xdr:rowOff>
    </xdr:from>
    <xdr:to>
      <xdr:col>19</xdr:col>
      <xdr:colOff>177800</xdr:colOff>
      <xdr:row>58</xdr:row>
      <xdr:rowOff>36554</xdr:rowOff>
    </xdr:to>
    <xdr:cxnSp macro="">
      <xdr:nvCxnSpPr>
        <xdr:cNvPr id="123" name="直線コネクタ 122"/>
        <xdr:cNvCxnSpPr/>
      </xdr:nvCxnSpPr>
      <xdr:spPr>
        <a:xfrm>
          <a:off x="2908300" y="9822199"/>
          <a:ext cx="889000" cy="1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49549</xdr:rowOff>
    </xdr:from>
    <xdr:to>
      <xdr:col>15</xdr:col>
      <xdr:colOff>50800</xdr:colOff>
      <xdr:row>57</xdr:row>
      <xdr:rowOff>114856</xdr:rowOff>
    </xdr:to>
    <xdr:cxnSp macro="">
      <xdr:nvCxnSpPr>
        <xdr:cNvPr id="126" name="直線コネクタ 125"/>
        <xdr:cNvCxnSpPr/>
      </xdr:nvCxnSpPr>
      <xdr:spPr>
        <a:xfrm flipV="1">
          <a:off x="2019300" y="9822199"/>
          <a:ext cx="889000" cy="6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86276</xdr:rowOff>
    </xdr:from>
    <xdr:to>
      <xdr:col>10</xdr:col>
      <xdr:colOff>114300</xdr:colOff>
      <xdr:row>57</xdr:row>
      <xdr:rowOff>114856</xdr:rowOff>
    </xdr:to>
    <xdr:cxnSp macro="">
      <xdr:nvCxnSpPr>
        <xdr:cNvPr id="129" name="直線コネクタ 128"/>
        <xdr:cNvCxnSpPr/>
      </xdr:nvCxnSpPr>
      <xdr:spPr>
        <a:xfrm>
          <a:off x="1130300" y="9858926"/>
          <a:ext cx="889000" cy="2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33478</xdr:rowOff>
    </xdr:from>
    <xdr:to>
      <xdr:col>24</xdr:col>
      <xdr:colOff>114300</xdr:colOff>
      <xdr:row>58</xdr:row>
      <xdr:rowOff>135078</xdr:rowOff>
    </xdr:to>
    <xdr:sp macro="" textlink="">
      <xdr:nvSpPr>
        <xdr:cNvPr id="139" name="楕円 138"/>
        <xdr:cNvSpPr/>
      </xdr:nvSpPr>
      <xdr:spPr>
        <a:xfrm>
          <a:off x="4584700" y="99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164305</xdr:rowOff>
    </xdr:from>
    <xdr:ext cx="599010" cy="259045"/>
    <xdr:sp macro="" textlink="">
      <xdr:nvSpPr>
        <xdr:cNvPr id="140" name="総務費該当値テキスト"/>
        <xdr:cNvSpPr txBox="1"/>
      </xdr:nvSpPr>
      <xdr:spPr>
        <a:xfrm>
          <a:off x="4686300" y="97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157204</xdr:rowOff>
    </xdr:from>
    <xdr:to>
      <xdr:col>20</xdr:col>
      <xdr:colOff>38100</xdr:colOff>
      <xdr:row>58</xdr:row>
      <xdr:rowOff>87354</xdr:rowOff>
    </xdr:to>
    <xdr:sp macro="" textlink="">
      <xdr:nvSpPr>
        <xdr:cNvPr id="141" name="楕円 140"/>
        <xdr:cNvSpPr/>
      </xdr:nvSpPr>
      <xdr:spPr>
        <a:xfrm>
          <a:off x="3746500" y="99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103881</xdr:rowOff>
    </xdr:from>
    <xdr:ext cx="599010" cy="259045"/>
    <xdr:sp macro="" textlink="">
      <xdr:nvSpPr>
        <xdr:cNvPr id="142" name="テキスト ボックス 141"/>
        <xdr:cNvSpPr txBox="1"/>
      </xdr:nvSpPr>
      <xdr:spPr>
        <a:xfrm>
          <a:off x="3497795" y="97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170199</xdr:rowOff>
    </xdr:from>
    <xdr:to>
      <xdr:col>15</xdr:col>
      <xdr:colOff>101600</xdr:colOff>
      <xdr:row>57</xdr:row>
      <xdr:rowOff>100349</xdr:rowOff>
    </xdr:to>
    <xdr:sp macro="" textlink="">
      <xdr:nvSpPr>
        <xdr:cNvPr id="143" name="楕円 142"/>
        <xdr:cNvSpPr/>
      </xdr:nvSpPr>
      <xdr:spPr>
        <a:xfrm>
          <a:off x="2857500" y="97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116876</xdr:rowOff>
    </xdr:from>
    <xdr:ext cx="599010" cy="259045"/>
    <xdr:sp macro="" textlink="">
      <xdr:nvSpPr>
        <xdr:cNvPr id="144" name="テキスト ボックス 143"/>
        <xdr:cNvSpPr txBox="1"/>
      </xdr:nvSpPr>
      <xdr:spPr>
        <a:xfrm>
          <a:off x="2608795" y="954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64056</xdr:rowOff>
    </xdr:from>
    <xdr:to>
      <xdr:col>10</xdr:col>
      <xdr:colOff>165100</xdr:colOff>
      <xdr:row>57</xdr:row>
      <xdr:rowOff>165656</xdr:rowOff>
    </xdr:to>
    <xdr:sp macro="" textlink="">
      <xdr:nvSpPr>
        <xdr:cNvPr id="145" name="楕円 144"/>
        <xdr:cNvSpPr/>
      </xdr:nvSpPr>
      <xdr:spPr>
        <a:xfrm>
          <a:off x="1968500" y="98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10733</xdr:rowOff>
    </xdr:from>
    <xdr:ext cx="599010" cy="259045"/>
    <xdr:sp macro="" textlink="">
      <xdr:nvSpPr>
        <xdr:cNvPr id="146" name="テキスト ボックス 145"/>
        <xdr:cNvSpPr txBox="1"/>
      </xdr:nvSpPr>
      <xdr:spPr>
        <a:xfrm>
          <a:off x="1719795" y="96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35476</xdr:rowOff>
    </xdr:from>
    <xdr:to>
      <xdr:col>6</xdr:col>
      <xdr:colOff>38100</xdr:colOff>
      <xdr:row>57</xdr:row>
      <xdr:rowOff>137076</xdr:rowOff>
    </xdr:to>
    <xdr:sp macro="" textlink="">
      <xdr:nvSpPr>
        <xdr:cNvPr id="147" name="楕円 146"/>
        <xdr:cNvSpPr/>
      </xdr:nvSpPr>
      <xdr:spPr>
        <a:xfrm>
          <a:off x="1079500" y="98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153603</xdr:rowOff>
    </xdr:from>
    <xdr:ext cx="599010" cy="259045"/>
    <xdr:sp macro="" textlink="">
      <xdr:nvSpPr>
        <xdr:cNvPr id="148" name="テキスト ボックス 147"/>
        <xdr:cNvSpPr txBox="1"/>
      </xdr:nvSpPr>
      <xdr:spPr>
        <a:xfrm>
          <a:off x="830795" y="95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62268</xdr:rowOff>
    </xdr:from>
    <xdr:to>
      <xdr:col>24</xdr:col>
      <xdr:colOff>63500</xdr:colOff>
      <xdr:row>76</xdr:row>
      <xdr:rowOff>118205</xdr:rowOff>
    </xdr:to>
    <xdr:cxnSp macro="">
      <xdr:nvCxnSpPr>
        <xdr:cNvPr id="174" name="直線コネクタ 173"/>
        <xdr:cNvCxnSpPr/>
      </xdr:nvCxnSpPr>
      <xdr:spPr>
        <a:xfrm>
          <a:off x="3797300" y="13092468"/>
          <a:ext cx="838200" cy="5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62268</xdr:rowOff>
    </xdr:from>
    <xdr:to>
      <xdr:col>19</xdr:col>
      <xdr:colOff>177800</xdr:colOff>
      <xdr:row>76</xdr:row>
      <xdr:rowOff>68909</xdr:rowOff>
    </xdr:to>
    <xdr:cxnSp macro="">
      <xdr:nvCxnSpPr>
        <xdr:cNvPr id="177" name="直線コネクタ 176"/>
        <xdr:cNvCxnSpPr/>
      </xdr:nvCxnSpPr>
      <xdr:spPr>
        <a:xfrm flipV="1">
          <a:off x="2908300" y="13092468"/>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68909</xdr:rowOff>
    </xdr:from>
    <xdr:to>
      <xdr:col>15</xdr:col>
      <xdr:colOff>50800</xdr:colOff>
      <xdr:row>76</xdr:row>
      <xdr:rowOff>109731</xdr:rowOff>
    </xdr:to>
    <xdr:cxnSp macro="">
      <xdr:nvCxnSpPr>
        <xdr:cNvPr id="180" name="直線コネクタ 179"/>
        <xdr:cNvCxnSpPr/>
      </xdr:nvCxnSpPr>
      <xdr:spPr>
        <a:xfrm flipV="1">
          <a:off x="2019300" y="13099109"/>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109731</xdr:rowOff>
    </xdr:from>
    <xdr:to>
      <xdr:col>10</xdr:col>
      <xdr:colOff>114300</xdr:colOff>
      <xdr:row>76</xdr:row>
      <xdr:rowOff>169607</xdr:rowOff>
    </xdr:to>
    <xdr:cxnSp macro="">
      <xdr:nvCxnSpPr>
        <xdr:cNvPr id="183" name="直線コネクタ 182"/>
        <xdr:cNvCxnSpPr/>
      </xdr:nvCxnSpPr>
      <xdr:spPr>
        <a:xfrm flipV="1">
          <a:off x="1130300" y="13139931"/>
          <a:ext cx="889000" cy="5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67405</xdr:rowOff>
    </xdr:from>
    <xdr:to>
      <xdr:col>24</xdr:col>
      <xdr:colOff>114300</xdr:colOff>
      <xdr:row>76</xdr:row>
      <xdr:rowOff>169005</xdr:rowOff>
    </xdr:to>
    <xdr:sp macro="" textlink="">
      <xdr:nvSpPr>
        <xdr:cNvPr id="193" name="楕円 192"/>
        <xdr:cNvSpPr/>
      </xdr:nvSpPr>
      <xdr:spPr>
        <a:xfrm>
          <a:off x="4584700" y="130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45832</xdr:rowOff>
    </xdr:from>
    <xdr:ext cx="599010" cy="259045"/>
    <xdr:sp macro="" textlink="">
      <xdr:nvSpPr>
        <xdr:cNvPr id="194" name="民生費該当値テキスト"/>
        <xdr:cNvSpPr txBox="1"/>
      </xdr:nvSpPr>
      <xdr:spPr>
        <a:xfrm>
          <a:off x="4686300" y="1307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11468</xdr:rowOff>
    </xdr:from>
    <xdr:to>
      <xdr:col>20</xdr:col>
      <xdr:colOff>38100</xdr:colOff>
      <xdr:row>76</xdr:row>
      <xdr:rowOff>113068</xdr:rowOff>
    </xdr:to>
    <xdr:sp macro="" textlink="">
      <xdr:nvSpPr>
        <xdr:cNvPr id="195" name="楕円 194"/>
        <xdr:cNvSpPr/>
      </xdr:nvSpPr>
      <xdr:spPr>
        <a:xfrm>
          <a:off x="3746500" y="130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104195</xdr:rowOff>
    </xdr:from>
    <xdr:ext cx="599010" cy="259045"/>
    <xdr:sp macro="" textlink="">
      <xdr:nvSpPr>
        <xdr:cNvPr id="196" name="テキスト ボックス 195"/>
        <xdr:cNvSpPr txBox="1"/>
      </xdr:nvSpPr>
      <xdr:spPr>
        <a:xfrm>
          <a:off x="3497795" y="1313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18109</xdr:rowOff>
    </xdr:from>
    <xdr:to>
      <xdr:col>15</xdr:col>
      <xdr:colOff>101600</xdr:colOff>
      <xdr:row>76</xdr:row>
      <xdr:rowOff>119709</xdr:rowOff>
    </xdr:to>
    <xdr:sp macro="" textlink="">
      <xdr:nvSpPr>
        <xdr:cNvPr id="197" name="楕円 196"/>
        <xdr:cNvSpPr/>
      </xdr:nvSpPr>
      <xdr:spPr>
        <a:xfrm>
          <a:off x="2857500" y="130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110836</xdr:rowOff>
    </xdr:from>
    <xdr:ext cx="599010" cy="259045"/>
    <xdr:sp macro="" textlink="">
      <xdr:nvSpPr>
        <xdr:cNvPr id="198" name="テキスト ボックス 197"/>
        <xdr:cNvSpPr txBox="1"/>
      </xdr:nvSpPr>
      <xdr:spPr>
        <a:xfrm>
          <a:off x="2608795" y="131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58931</xdr:rowOff>
    </xdr:from>
    <xdr:to>
      <xdr:col>10</xdr:col>
      <xdr:colOff>165100</xdr:colOff>
      <xdr:row>76</xdr:row>
      <xdr:rowOff>160531</xdr:rowOff>
    </xdr:to>
    <xdr:sp macro="" textlink="">
      <xdr:nvSpPr>
        <xdr:cNvPr id="199" name="楕円 198"/>
        <xdr:cNvSpPr/>
      </xdr:nvSpPr>
      <xdr:spPr>
        <a:xfrm>
          <a:off x="1968500" y="130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151658</xdr:rowOff>
    </xdr:from>
    <xdr:ext cx="599010" cy="259045"/>
    <xdr:sp macro="" textlink="">
      <xdr:nvSpPr>
        <xdr:cNvPr id="200" name="テキスト ボックス 199"/>
        <xdr:cNvSpPr txBox="1"/>
      </xdr:nvSpPr>
      <xdr:spPr>
        <a:xfrm>
          <a:off x="1719795" y="1318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118807</xdr:rowOff>
    </xdr:from>
    <xdr:to>
      <xdr:col>6</xdr:col>
      <xdr:colOff>38100</xdr:colOff>
      <xdr:row>77</xdr:row>
      <xdr:rowOff>48957</xdr:rowOff>
    </xdr:to>
    <xdr:sp macro="" textlink="">
      <xdr:nvSpPr>
        <xdr:cNvPr id="201" name="楕円 200"/>
        <xdr:cNvSpPr/>
      </xdr:nvSpPr>
      <xdr:spPr>
        <a:xfrm>
          <a:off x="1079500" y="131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40084</xdr:rowOff>
    </xdr:from>
    <xdr:ext cx="599010" cy="259045"/>
    <xdr:sp macro="" textlink="">
      <xdr:nvSpPr>
        <xdr:cNvPr id="202" name="テキスト ボックス 201"/>
        <xdr:cNvSpPr txBox="1"/>
      </xdr:nvSpPr>
      <xdr:spPr>
        <a:xfrm>
          <a:off x="830795" y="1324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36846</xdr:rowOff>
    </xdr:from>
    <xdr:to>
      <xdr:col>24</xdr:col>
      <xdr:colOff>63500</xdr:colOff>
      <xdr:row>98</xdr:row>
      <xdr:rowOff>40464</xdr:rowOff>
    </xdr:to>
    <xdr:cxnSp macro="">
      <xdr:nvCxnSpPr>
        <xdr:cNvPr id="229" name="直線コネクタ 228"/>
        <xdr:cNvCxnSpPr/>
      </xdr:nvCxnSpPr>
      <xdr:spPr>
        <a:xfrm flipV="1">
          <a:off x="3797300" y="16838946"/>
          <a:ext cx="8382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36161</xdr:rowOff>
    </xdr:from>
    <xdr:to>
      <xdr:col>19</xdr:col>
      <xdr:colOff>177800</xdr:colOff>
      <xdr:row>98</xdr:row>
      <xdr:rowOff>40464</xdr:rowOff>
    </xdr:to>
    <xdr:cxnSp macro="">
      <xdr:nvCxnSpPr>
        <xdr:cNvPr id="232" name="直線コネクタ 231"/>
        <xdr:cNvCxnSpPr/>
      </xdr:nvCxnSpPr>
      <xdr:spPr>
        <a:xfrm>
          <a:off x="2908300" y="16838261"/>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36161</xdr:rowOff>
    </xdr:from>
    <xdr:to>
      <xdr:col>15</xdr:col>
      <xdr:colOff>50800</xdr:colOff>
      <xdr:row>98</xdr:row>
      <xdr:rowOff>36485</xdr:rowOff>
    </xdr:to>
    <xdr:cxnSp macro="">
      <xdr:nvCxnSpPr>
        <xdr:cNvPr id="235" name="直線コネクタ 234"/>
        <xdr:cNvCxnSpPr/>
      </xdr:nvCxnSpPr>
      <xdr:spPr>
        <a:xfrm flipV="1">
          <a:off x="2019300" y="1683826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36336</xdr:rowOff>
    </xdr:from>
    <xdr:to>
      <xdr:col>10</xdr:col>
      <xdr:colOff>114300</xdr:colOff>
      <xdr:row>98</xdr:row>
      <xdr:rowOff>36485</xdr:rowOff>
    </xdr:to>
    <xdr:cxnSp macro="">
      <xdr:nvCxnSpPr>
        <xdr:cNvPr id="238" name="直線コネクタ 237"/>
        <xdr:cNvCxnSpPr/>
      </xdr:nvCxnSpPr>
      <xdr:spPr>
        <a:xfrm>
          <a:off x="1130300" y="16838436"/>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157496</xdr:rowOff>
    </xdr:from>
    <xdr:to>
      <xdr:col>24</xdr:col>
      <xdr:colOff>114300</xdr:colOff>
      <xdr:row>98</xdr:row>
      <xdr:rowOff>87646</xdr:rowOff>
    </xdr:to>
    <xdr:sp macro="" textlink="">
      <xdr:nvSpPr>
        <xdr:cNvPr id="248" name="楕円 247"/>
        <xdr:cNvSpPr/>
      </xdr:nvSpPr>
      <xdr:spPr>
        <a:xfrm>
          <a:off x="4584700" y="1678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161114</xdr:rowOff>
    </xdr:from>
    <xdr:to>
      <xdr:col>20</xdr:col>
      <xdr:colOff>38100</xdr:colOff>
      <xdr:row>98</xdr:row>
      <xdr:rowOff>91264</xdr:rowOff>
    </xdr:to>
    <xdr:sp macro="" textlink="">
      <xdr:nvSpPr>
        <xdr:cNvPr id="250" name="楕円 249"/>
        <xdr:cNvSpPr/>
      </xdr:nvSpPr>
      <xdr:spPr>
        <a:xfrm>
          <a:off x="3746500" y="167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82391</xdr:rowOff>
    </xdr:from>
    <xdr:ext cx="534377" cy="259045"/>
    <xdr:sp macro="" textlink="">
      <xdr:nvSpPr>
        <xdr:cNvPr id="251" name="テキスト ボックス 250"/>
        <xdr:cNvSpPr txBox="1"/>
      </xdr:nvSpPr>
      <xdr:spPr>
        <a:xfrm>
          <a:off x="3530111" y="168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156811</xdr:rowOff>
    </xdr:from>
    <xdr:to>
      <xdr:col>15</xdr:col>
      <xdr:colOff>101600</xdr:colOff>
      <xdr:row>98</xdr:row>
      <xdr:rowOff>86961</xdr:rowOff>
    </xdr:to>
    <xdr:sp macro="" textlink="">
      <xdr:nvSpPr>
        <xdr:cNvPr id="252" name="楕円 251"/>
        <xdr:cNvSpPr/>
      </xdr:nvSpPr>
      <xdr:spPr>
        <a:xfrm>
          <a:off x="2857500" y="167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78088</xdr:rowOff>
    </xdr:from>
    <xdr:ext cx="534377" cy="259045"/>
    <xdr:sp macro="" textlink="">
      <xdr:nvSpPr>
        <xdr:cNvPr id="253" name="テキスト ボックス 252"/>
        <xdr:cNvSpPr txBox="1"/>
      </xdr:nvSpPr>
      <xdr:spPr>
        <a:xfrm>
          <a:off x="2641111" y="168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157135</xdr:rowOff>
    </xdr:from>
    <xdr:to>
      <xdr:col>10</xdr:col>
      <xdr:colOff>165100</xdr:colOff>
      <xdr:row>98</xdr:row>
      <xdr:rowOff>87285</xdr:rowOff>
    </xdr:to>
    <xdr:sp macro="" textlink="">
      <xdr:nvSpPr>
        <xdr:cNvPr id="254" name="楕円 253"/>
        <xdr:cNvSpPr/>
      </xdr:nvSpPr>
      <xdr:spPr>
        <a:xfrm>
          <a:off x="1968500" y="167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78412</xdr:rowOff>
    </xdr:from>
    <xdr:ext cx="534377" cy="259045"/>
    <xdr:sp macro="" textlink="">
      <xdr:nvSpPr>
        <xdr:cNvPr id="255" name="テキスト ボックス 254"/>
        <xdr:cNvSpPr txBox="1"/>
      </xdr:nvSpPr>
      <xdr:spPr>
        <a:xfrm>
          <a:off x="1752111" y="1688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156986</xdr:rowOff>
    </xdr:from>
    <xdr:to>
      <xdr:col>6</xdr:col>
      <xdr:colOff>38100</xdr:colOff>
      <xdr:row>98</xdr:row>
      <xdr:rowOff>87136</xdr:rowOff>
    </xdr:to>
    <xdr:sp macro="" textlink="">
      <xdr:nvSpPr>
        <xdr:cNvPr id="256" name="楕円 255"/>
        <xdr:cNvSpPr/>
      </xdr:nvSpPr>
      <xdr:spPr>
        <a:xfrm>
          <a:off x="1079500" y="1678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78263</xdr:rowOff>
    </xdr:from>
    <xdr:ext cx="534377" cy="259045"/>
    <xdr:sp macro="" textlink="">
      <xdr:nvSpPr>
        <xdr:cNvPr id="257" name="テキスト ボックス 256"/>
        <xdr:cNvSpPr txBox="1"/>
      </xdr:nvSpPr>
      <xdr:spPr>
        <a:xfrm>
          <a:off x="863111" y="1688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5969</xdr:rowOff>
    </xdr:from>
    <xdr:to>
      <xdr:col>55</xdr:col>
      <xdr:colOff>0</xdr:colOff>
      <xdr:row>38</xdr:row>
      <xdr:rowOff>34163</xdr:rowOff>
    </xdr:to>
    <xdr:cxnSp macro="">
      <xdr:nvCxnSpPr>
        <xdr:cNvPr id="286" name="直線コネクタ 285"/>
        <xdr:cNvCxnSpPr/>
      </xdr:nvCxnSpPr>
      <xdr:spPr>
        <a:xfrm>
          <a:off x="9639300" y="6521069"/>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5969</xdr:rowOff>
    </xdr:from>
    <xdr:to>
      <xdr:col>50</xdr:col>
      <xdr:colOff>114300</xdr:colOff>
      <xdr:row>39</xdr:row>
      <xdr:rowOff>44450</xdr:rowOff>
    </xdr:to>
    <xdr:cxnSp macro="">
      <xdr:nvCxnSpPr>
        <xdr:cNvPr id="289" name="直線コネクタ 288"/>
        <xdr:cNvCxnSpPr/>
      </xdr:nvCxnSpPr>
      <xdr:spPr>
        <a:xfrm flipV="1">
          <a:off x="8750300" y="6521069"/>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46355</xdr:rowOff>
    </xdr:from>
    <xdr:to>
      <xdr:col>45</xdr:col>
      <xdr:colOff>177800</xdr:colOff>
      <xdr:row>39</xdr:row>
      <xdr:rowOff>44450</xdr:rowOff>
    </xdr:to>
    <xdr:cxnSp macro="">
      <xdr:nvCxnSpPr>
        <xdr:cNvPr id="292" name="直線コネクタ 291"/>
        <xdr:cNvCxnSpPr/>
      </xdr:nvCxnSpPr>
      <xdr:spPr>
        <a:xfrm>
          <a:off x="7861300" y="656145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46355</xdr:rowOff>
    </xdr:from>
    <xdr:to>
      <xdr:col>41</xdr:col>
      <xdr:colOff>50800</xdr:colOff>
      <xdr:row>39</xdr:row>
      <xdr:rowOff>44450</xdr:rowOff>
    </xdr:to>
    <xdr:cxnSp macro="">
      <xdr:nvCxnSpPr>
        <xdr:cNvPr id="295" name="直線コネクタ 294"/>
        <xdr:cNvCxnSpPr/>
      </xdr:nvCxnSpPr>
      <xdr:spPr>
        <a:xfrm flipV="1">
          <a:off x="6972300" y="656145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154813</xdr:rowOff>
    </xdr:from>
    <xdr:to>
      <xdr:col>55</xdr:col>
      <xdr:colOff>50800</xdr:colOff>
      <xdr:row>38</xdr:row>
      <xdr:rowOff>84963</xdr:rowOff>
    </xdr:to>
    <xdr:sp macro="" textlink="">
      <xdr:nvSpPr>
        <xdr:cNvPr id="305" name="楕円 304"/>
        <xdr:cNvSpPr/>
      </xdr:nvSpPr>
      <xdr:spPr>
        <a:xfrm>
          <a:off x="104267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6240</xdr:rowOff>
    </xdr:from>
    <xdr:ext cx="378565" cy="259045"/>
    <xdr:sp macro="" textlink="">
      <xdr:nvSpPr>
        <xdr:cNvPr id="306" name="労働費該当値テキスト"/>
        <xdr:cNvSpPr txBox="1"/>
      </xdr:nvSpPr>
      <xdr:spPr>
        <a:xfrm>
          <a:off x="10528300" y="634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126619</xdr:rowOff>
    </xdr:from>
    <xdr:to>
      <xdr:col>50</xdr:col>
      <xdr:colOff>165100</xdr:colOff>
      <xdr:row>38</xdr:row>
      <xdr:rowOff>56769</xdr:rowOff>
    </xdr:to>
    <xdr:sp macro="" textlink="">
      <xdr:nvSpPr>
        <xdr:cNvPr id="307" name="楕円 306"/>
        <xdr:cNvSpPr/>
      </xdr:nvSpPr>
      <xdr:spPr>
        <a:xfrm>
          <a:off x="9588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73296</xdr:rowOff>
    </xdr:from>
    <xdr:ext cx="378565" cy="259045"/>
    <xdr:sp macro="" textlink="">
      <xdr:nvSpPr>
        <xdr:cNvPr id="308" name="テキスト ボックス 307"/>
        <xdr:cNvSpPr txBox="1"/>
      </xdr:nvSpPr>
      <xdr:spPr>
        <a:xfrm>
          <a:off x="9450017" y="624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167005</xdr:rowOff>
    </xdr:from>
    <xdr:to>
      <xdr:col>41</xdr:col>
      <xdr:colOff>101600</xdr:colOff>
      <xdr:row>38</xdr:row>
      <xdr:rowOff>97155</xdr:rowOff>
    </xdr:to>
    <xdr:sp macro="" textlink="">
      <xdr:nvSpPr>
        <xdr:cNvPr id="311" name="楕円 310"/>
        <xdr:cNvSpPr/>
      </xdr:nvSpPr>
      <xdr:spPr>
        <a:xfrm>
          <a:off x="7810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88282</xdr:rowOff>
    </xdr:from>
    <xdr:ext cx="378565" cy="259045"/>
    <xdr:sp macro="" textlink="">
      <xdr:nvSpPr>
        <xdr:cNvPr id="312" name="テキスト ボックス 311"/>
        <xdr:cNvSpPr txBox="1"/>
      </xdr:nvSpPr>
      <xdr:spPr>
        <a:xfrm>
          <a:off x="7672017"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41633</xdr:rowOff>
    </xdr:from>
    <xdr:to>
      <xdr:col>55</xdr:col>
      <xdr:colOff>0</xdr:colOff>
      <xdr:row>57</xdr:row>
      <xdr:rowOff>71598</xdr:rowOff>
    </xdr:to>
    <xdr:cxnSp macro="">
      <xdr:nvCxnSpPr>
        <xdr:cNvPr id="341" name="直線コネクタ 340"/>
        <xdr:cNvCxnSpPr/>
      </xdr:nvCxnSpPr>
      <xdr:spPr>
        <a:xfrm flipV="1">
          <a:off x="9639300" y="9814283"/>
          <a:ext cx="8382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71598</xdr:rowOff>
    </xdr:from>
    <xdr:to>
      <xdr:col>50</xdr:col>
      <xdr:colOff>114300</xdr:colOff>
      <xdr:row>57</xdr:row>
      <xdr:rowOff>121190</xdr:rowOff>
    </xdr:to>
    <xdr:cxnSp macro="">
      <xdr:nvCxnSpPr>
        <xdr:cNvPr id="344" name="直線コネクタ 343"/>
        <xdr:cNvCxnSpPr/>
      </xdr:nvCxnSpPr>
      <xdr:spPr>
        <a:xfrm flipV="1">
          <a:off x="8750300" y="9844248"/>
          <a:ext cx="889000" cy="4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24513</xdr:rowOff>
    </xdr:from>
    <xdr:to>
      <xdr:col>45</xdr:col>
      <xdr:colOff>177800</xdr:colOff>
      <xdr:row>57</xdr:row>
      <xdr:rowOff>121190</xdr:rowOff>
    </xdr:to>
    <xdr:cxnSp macro="">
      <xdr:nvCxnSpPr>
        <xdr:cNvPr id="347" name="直線コネクタ 346"/>
        <xdr:cNvCxnSpPr/>
      </xdr:nvCxnSpPr>
      <xdr:spPr>
        <a:xfrm>
          <a:off x="7861300" y="9797163"/>
          <a:ext cx="889000" cy="9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151448</xdr:rowOff>
    </xdr:from>
    <xdr:to>
      <xdr:col>41</xdr:col>
      <xdr:colOff>50800</xdr:colOff>
      <xdr:row>57</xdr:row>
      <xdr:rowOff>24513</xdr:rowOff>
    </xdr:to>
    <xdr:cxnSp macro="">
      <xdr:nvCxnSpPr>
        <xdr:cNvPr id="350" name="直線コネクタ 349"/>
        <xdr:cNvCxnSpPr/>
      </xdr:nvCxnSpPr>
      <xdr:spPr>
        <a:xfrm>
          <a:off x="6972300" y="9752648"/>
          <a:ext cx="889000" cy="4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162283</xdr:rowOff>
    </xdr:from>
    <xdr:to>
      <xdr:col>55</xdr:col>
      <xdr:colOff>50800</xdr:colOff>
      <xdr:row>57</xdr:row>
      <xdr:rowOff>92433</xdr:rowOff>
    </xdr:to>
    <xdr:sp macro="" textlink="">
      <xdr:nvSpPr>
        <xdr:cNvPr id="360" name="楕円 359"/>
        <xdr:cNvSpPr/>
      </xdr:nvSpPr>
      <xdr:spPr>
        <a:xfrm>
          <a:off x="10426700" y="97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13710</xdr:rowOff>
    </xdr:from>
    <xdr:ext cx="599010" cy="259045"/>
    <xdr:sp macro="" textlink="">
      <xdr:nvSpPr>
        <xdr:cNvPr id="361" name="農林水産業費該当値テキスト"/>
        <xdr:cNvSpPr txBox="1"/>
      </xdr:nvSpPr>
      <xdr:spPr>
        <a:xfrm>
          <a:off x="10528300" y="961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20798</xdr:rowOff>
    </xdr:from>
    <xdr:to>
      <xdr:col>50</xdr:col>
      <xdr:colOff>165100</xdr:colOff>
      <xdr:row>57</xdr:row>
      <xdr:rowOff>122398</xdr:rowOff>
    </xdr:to>
    <xdr:sp macro="" textlink="">
      <xdr:nvSpPr>
        <xdr:cNvPr id="362" name="楕円 361"/>
        <xdr:cNvSpPr/>
      </xdr:nvSpPr>
      <xdr:spPr>
        <a:xfrm>
          <a:off x="9588500" y="97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138925</xdr:rowOff>
    </xdr:from>
    <xdr:ext cx="599010" cy="259045"/>
    <xdr:sp macro="" textlink="">
      <xdr:nvSpPr>
        <xdr:cNvPr id="363" name="テキスト ボックス 362"/>
        <xdr:cNvSpPr txBox="1"/>
      </xdr:nvSpPr>
      <xdr:spPr>
        <a:xfrm>
          <a:off x="9339795" y="956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70390</xdr:rowOff>
    </xdr:from>
    <xdr:to>
      <xdr:col>46</xdr:col>
      <xdr:colOff>38100</xdr:colOff>
      <xdr:row>58</xdr:row>
      <xdr:rowOff>540</xdr:rowOff>
    </xdr:to>
    <xdr:sp macro="" textlink="">
      <xdr:nvSpPr>
        <xdr:cNvPr id="364" name="楕円 363"/>
        <xdr:cNvSpPr/>
      </xdr:nvSpPr>
      <xdr:spPr>
        <a:xfrm>
          <a:off x="8699500" y="98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17067</xdr:rowOff>
    </xdr:from>
    <xdr:ext cx="534377" cy="259045"/>
    <xdr:sp macro="" textlink="">
      <xdr:nvSpPr>
        <xdr:cNvPr id="365" name="テキスト ボックス 364"/>
        <xdr:cNvSpPr txBox="1"/>
      </xdr:nvSpPr>
      <xdr:spPr>
        <a:xfrm>
          <a:off x="8483111" y="96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145163</xdr:rowOff>
    </xdr:from>
    <xdr:to>
      <xdr:col>41</xdr:col>
      <xdr:colOff>101600</xdr:colOff>
      <xdr:row>57</xdr:row>
      <xdr:rowOff>75313</xdr:rowOff>
    </xdr:to>
    <xdr:sp macro="" textlink="">
      <xdr:nvSpPr>
        <xdr:cNvPr id="366" name="楕円 365"/>
        <xdr:cNvSpPr/>
      </xdr:nvSpPr>
      <xdr:spPr>
        <a:xfrm>
          <a:off x="7810500" y="974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91840</xdr:rowOff>
    </xdr:from>
    <xdr:ext cx="599010" cy="259045"/>
    <xdr:sp macro="" textlink="">
      <xdr:nvSpPr>
        <xdr:cNvPr id="367" name="テキスト ボックス 366"/>
        <xdr:cNvSpPr txBox="1"/>
      </xdr:nvSpPr>
      <xdr:spPr>
        <a:xfrm>
          <a:off x="7561795" y="95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100648</xdr:rowOff>
    </xdr:from>
    <xdr:to>
      <xdr:col>36</xdr:col>
      <xdr:colOff>165100</xdr:colOff>
      <xdr:row>57</xdr:row>
      <xdr:rowOff>30798</xdr:rowOff>
    </xdr:to>
    <xdr:sp macro="" textlink="">
      <xdr:nvSpPr>
        <xdr:cNvPr id="368" name="楕円 367"/>
        <xdr:cNvSpPr/>
      </xdr:nvSpPr>
      <xdr:spPr>
        <a:xfrm>
          <a:off x="6921500" y="97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47325</xdr:rowOff>
    </xdr:from>
    <xdr:ext cx="599010" cy="259045"/>
    <xdr:sp macro="" textlink="">
      <xdr:nvSpPr>
        <xdr:cNvPr id="369" name="テキスト ボックス 368"/>
        <xdr:cNvSpPr txBox="1"/>
      </xdr:nvSpPr>
      <xdr:spPr>
        <a:xfrm>
          <a:off x="6672795" y="947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118478</xdr:rowOff>
    </xdr:from>
    <xdr:to>
      <xdr:col>55</xdr:col>
      <xdr:colOff>0</xdr:colOff>
      <xdr:row>76</xdr:row>
      <xdr:rowOff>147713</xdr:rowOff>
    </xdr:to>
    <xdr:cxnSp macro="">
      <xdr:nvCxnSpPr>
        <xdr:cNvPr id="398" name="直線コネクタ 397"/>
        <xdr:cNvCxnSpPr/>
      </xdr:nvCxnSpPr>
      <xdr:spPr>
        <a:xfrm flipV="1">
          <a:off x="9639300" y="13148678"/>
          <a:ext cx="8382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64529</xdr:rowOff>
    </xdr:from>
    <xdr:to>
      <xdr:col>50</xdr:col>
      <xdr:colOff>114300</xdr:colOff>
      <xdr:row>76</xdr:row>
      <xdr:rowOff>147713</xdr:rowOff>
    </xdr:to>
    <xdr:cxnSp macro="">
      <xdr:nvCxnSpPr>
        <xdr:cNvPr id="401" name="直線コネクタ 400"/>
        <xdr:cNvCxnSpPr/>
      </xdr:nvCxnSpPr>
      <xdr:spPr>
        <a:xfrm>
          <a:off x="8750300" y="13094729"/>
          <a:ext cx="889000" cy="8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64529</xdr:rowOff>
    </xdr:from>
    <xdr:to>
      <xdr:col>45</xdr:col>
      <xdr:colOff>177800</xdr:colOff>
      <xdr:row>77</xdr:row>
      <xdr:rowOff>128639</xdr:rowOff>
    </xdr:to>
    <xdr:cxnSp macro="">
      <xdr:nvCxnSpPr>
        <xdr:cNvPr id="404" name="直線コネクタ 403"/>
        <xdr:cNvCxnSpPr/>
      </xdr:nvCxnSpPr>
      <xdr:spPr>
        <a:xfrm flipV="1">
          <a:off x="7861300" y="13094729"/>
          <a:ext cx="889000" cy="2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87554</xdr:rowOff>
    </xdr:from>
    <xdr:to>
      <xdr:col>41</xdr:col>
      <xdr:colOff>50800</xdr:colOff>
      <xdr:row>77</xdr:row>
      <xdr:rowOff>128639</xdr:rowOff>
    </xdr:to>
    <xdr:cxnSp macro="">
      <xdr:nvCxnSpPr>
        <xdr:cNvPr id="407" name="直線コネクタ 406"/>
        <xdr:cNvCxnSpPr/>
      </xdr:nvCxnSpPr>
      <xdr:spPr>
        <a:xfrm>
          <a:off x="6972300" y="13289204"/>
          <a:ext cx="889000" cy="4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67678</xdr:rowOff>
    </xdr:from>
    <xdr:to>
      <xdr:col>55</xdr:col>
      <xdr:colOff>50800</xdr:colOff>
      <xdr:row>76</xdr:row>
      <xdr:rowOff>169278</xdr:rowOff>
    </xdr:to>
    <xdr:sp macro="" textlink="">
      <xdr:nvSpPr>
        <xdr:cNvPr id="417" name="楕円 416"/>
        <xdr:cNvSpPr/>
      </xdr:nvSpPr>
      <xdr:spPr>
        <a:xfrm>
          <a:off x="10426700" y="130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90555</xdr:rowOff>
    </xdr:from>
    <xdr:ext cx="534377" cy="259045"/>
    <xdr:sp macro="" textlink="">
      <xdr:nvSpPr>
        <xdr:cNvPr id="418" name="商工費該当値テキスト"/>
        <xdr:cNvSpPr txBox="1"/>
      </xdr:nvSpPr>
      <xdr:spPr>
        <a:xfrm>
          <a:off x="10528300" y="129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96913</xdr:rowOff>
    </xdr:from>
    <xdr:to>
      <xdr:col>50</xdr:col>
      <xdr:colOff>165100</xdr:colOff>
      <xdr:row>77</xdr:row>
      <xdr:rowOff>27063</xdr:rowOff>
    </xdr:to>
    <xdr:sp macro="" textlink="">
      <xdr:nvSpPr>
        <xdr:cNvPr id="419" name="楕円 418"/>
        <xdr:cNvSpPr/>
      </xdr:nvSpPr>
      <xdr:spPr>
        <a:xfrm>
          <a:off x="9588500" y="131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43590</xdr:rowOff>
    </xdr:from>
    <xdr:ext cx="534377" cy="259045"/>
    <xdr:sp macro="" textlink="">
      <xdr:nvSpPr>
        <xdr:cNvPr id="420" name="テキスト ボックス 419"/>
        <xdr:cNvSpPr txBox="1"/>
      </xdr:nvSpPr>
      <xdr:spPr>
        <a:xfrm>
          <a:off x="9372111" y="129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13729</xdr:rowOff>
    </xdr:from>
    <xdr:to>
      <xdr:col>46</xdr:col>
      <xdr:colOff>38100</xdr:colOff>
      <xdr:row>76</xdr:row>
      <xdr:rowOff>115329</xdr:rowOff>
    </xdr:to>
    <xdr:sp macro="" textlink="">
      <xdr:nvSpPr>
        <xdr:cNvPr id="421" name="楕円 420"/>
        <xdr:cNvSpPr/>
      </xdr:nvSpPr>
      <xdr:spPr>
        <a:xfrm>
          <a:off x="8699500" y="130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131856</xdr:rowOff>
    </xdr:from>
    <xdr:ext cx="534377" cy="259045"/>
    <xdr:sp macro="" textlink="">
      <xdr:nvSpPr>
        <xdr:cNvPr id="422" name="テキスト ボックス 421"/>
        <xdr:cNvSpPr txBox="1"/>
      </xdr:nvSpPr>
      <xdr:spPr>
        <a:xfrm>
          <a:off x="8483111" y="128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77839</xdr:rowOff>
    </xdr:from>
    <xdr:to>
      <xdr:col>41</xdr:col>
      <xdr:colOff>101600</xdr:colOff>
      <xdr:row>78</xdr:row>
      <xdr:rowOff>7989</xdr:rowOff>
    </xdr:to>
    <xdr:sp macro="" textlink="">
      <xdr:nvSpPr>
        <xdr:cNvPr id="423" name="楕円 422"/>
        <xdr:cNvSpPr/>
      </xdr:nvSpPr>
      <xdr:spPr>
        <a:xfrm>
          <a:off x="7810500" y="132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24516</xdr:rowOff>
    </xdr:from>
    <xdr:ext cx="534377" cy="259045"/>
    <xdr:sp macro="" textlink="">
      <xdr:nvSpPr>
        <xdr:cNvPr id="424" name="テキスト ボックス 423"/>
        <xdr:cNvSpPr txBox="1"/>
      </xdr:nvSpPr>
      <xdr:spPr>
        <a:xfrm>
          <a:off x="7594111" y="130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36754</xdr:rowOff>
    </xdr:from>
    <xdr:to>
      <xdr:col>36</xdr:col>
      <xdr:colOff>165100</xdr:colOff>
      <xdr:row>77</xdr:row>
      <xdr:rowOff>138354</xdr:rowOff>
    </xdr:to>
    <xdr:sp macro="" textlink="">
      <xdr:nvSpPr>
        <xdr:cNvPr id="425" name="楕円 424"/>
        <xdr:cNvSpPr/>
      </xdr:nvSpPr>
      <xdr:spPr>
        <a:xfrm>
          <a:off x="6921500" y="132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154881</xdr:rowOff>
    </xdr:from>
    <xdr:ext cx="534377" cy="259045"/>
    <xdr:sp macro="" textlink="">
      <xdr:nvSpPr>
        <xdr:cNvPr id="426" name="テキスト ボックス 425"/>
        <xdr:cNvSpPr txBox="1"/>
      </xdr:nvSpPr>
      <xdr:spPr>
        <a:xfrm>
          <a:off x="6705111" y="130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107011</xdr:rowOff>
    </xdr:from>
    <xdr:to>
      <xdr:col>55</xdr:col>
      <xdr:colOff>0</xdr:colOff>
      <xdr:row>98</xdr:row>
      <xdr:rowOff>140999</xdr:rowOff>
    </xdr:to>
    <xdr:cxnSp macro="">
      <xdr:nvCxnSpPr>
        <xdr:cNvPr id="457" name="直線コネクタ 456"/>
        <xdr:cNvCxnSpPr/>
      </xdr:nvCxnSpPr>
      <xdr:spPr>
        <a:xfrm flipV="1">
          <a:off x="9639300" y="16909111"/>
          <a:ext cx="838200" cy="3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140999</xdr:rowOff>
    </xdr:from>
    <xdr:to>
      <xdr:col>50</xdr:col>
      <xdr:colOff>114300</xdr:colOff>
      <xdr:row>98</xdr:row>
      <xdr:rowOff>149640</xdr:rowOff>
    </xdr:to>
    <xdr:cxnSp macro="">
      <xdr:nvCxnSpPr>
        <xdr:cNvPr id="460" name="直線コネクタ 459"/>
        <xdr:cNvCxnSpPr/>
      </xdr:nvCxnSpPr>
      <xdr:spPr>
        <a:xfrm flipV="1">
          <a:off x="8750300" y="16943099"/>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149640</xdr:rowOff>
    </xdr:from>
    <xdr:to>
      <xdr:col>45</xdr:col>
      <xdr:colOff>177800</xdr:colOff>
      <xdr:row>98</xdr:row>
      <xdr:rowOff>164970</xdr:rowOff>
    </xdr:to>
    <xdr:cxnSp macro="">
      <xdr:nvCxnSpPr>
        <xdr:cNvPr id="463" name="直線コネクタ 462"/>
        <xdr:cNvCxnSpPr/>
      </xdr:nvCxnSpPr>
      <xdr:spPr>
        <a:xfrm flipV="1">
          <a:off x="7861300" y="16951740"/>
          <a:ext cx="8890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160223</xdr:rowOff>
    </xdr:from>
    <xdr:to>
      <xdr:col>41</xdr:col>
      <xdr:colOff>50800</xdr:colOff>
      <xdr:row>98</xdr:row>
      <xdr:rowOff>164970</xdr:rowOff>
    </xdr:to>
    <xdr:cxnSp macro="">
      <xdr:nvCxnSpPr>
        <xdr:cNvPr id="466" name="直線コネクタ 465"/>
        <xdr:cNvCxnSpPr/>
      </xdr:nvCxnSpPr>
      <xdr:spPr>
        <a:xfrm>
          <a:off x="6972300" y="16962323"/>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56211</xdr:rowOff>
    </xdr:from>
    <xdr:to>
      <xdr:col>55</xdr:col>
      <xdr:colOff>50800</xdr:colOff>
      <xdr:row>98</xdr:row>
      <xdr:rowOff>157811</xdr:rowOff>
    </xdr:to>
    <xdr:sp macro="" textlink="">
      <xdr:nvSpPr>
        <xdr:cNvPr id="476" name="楕円 475"/>
        <xdr:cNvSpPr/>
      </xdr:nvSpPr>
      <xdr:spPr>
        <a:xfrm>
          <a:off x="10426700" y="168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79088</xdr:rowOff>
    </xdr:from>
    <xdr:ext cx="599010" cy="259045"/>
    <xdr:sp macro="" textlink="">
      <xdr:nvSpPr>
        <xdr:cNvPr id="477" name="土木費該当値テキスト"/>
        <xdr:cNvSpPr txBox="1"/>
      </xdr:nvSpPr>
      <xdr:spPr>
        <a:xfrm>
          <a:off x="10528300" y="1670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90199</xdr:rowOff>
    </xdr:from>
    <xdr:to>
      <xdr:col>50</xdr:col>
      <xdr:colOff>165100</xdr:colOff>
      <xdr:row>99</xdr:row>
      <xdr:rowOff>20349</xdr:rowOff>
    </xdr:to>
    <xdr:sp macro="" textlink="">
      <xdr:nvSpPr>
        <xdr:cNvPr id="478" name="楕円 477"/>
        <xdr:cNvSpPr/>
      </xdr:nvSpPr>
      <xdr:spPr>
        <a:xfrm>
          <a:off x="9588500" y="168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36876</xdr:rowOff>
    </xdr:from>
    <xdr:ext cx="599010" cy="259045"/>
    <xdr:sp macro="" textlink="">
      <xdr:nvSpPr>
        <xdr:cNvPr id="479" name="テキスト ボックス 478"/>
        <xdr:cNvSpPr txBox="1"/>
      </xdr:nvSpPr>
      <xdr:spPr>
        <a:xfrm>
          <a:off x="9339795" y="1666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98840</xdr:rowOff>
    </xdr:from>
    <xdr:to>
      <xdr:col>46</xdr:col>
      <xdr:colOff>38100</xdr:colOff>
      <xdr:row>99</xdr:row>
      <xdr:rowOff>28990</xdr:rowOff>
    </xdr:to>
    <xdr:sp macro="" textlink="">
      <xdr:nvSpPr>
        <xdr:cNvPr id="480" name="楕円 479"/>
        <xdr:cNvSpPr/>
      </xdr:nvSpPr>
      <xdr:spPr>
        <a:xfrm>
          <a:off x="8699500" y="169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45517</xdr:rowOff>
    </xdr:from>
    <xdr:ext cx="599010" cy="259045"/>
    <xdr:sp macro="" textlink="">
      <xdr:nvSpPr>
        <xdr:cNvPr id="481" name="テキスト ボックス 480"/>
        <xdr:cNvSpPr txBox="1"/>
      </xdr:nvSpPr>
      <xdr:spPr>
        <a:xfrm>
          <a:off x="8450795" y="1667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114170</xdr:rowOff>
    </xdr:from>
    <xdr:to>
      <xdr:col>41</xdr:col>
      <xdr:colOff>101600</xdr:colOff>
      <xdr:row>99</xdr:row>
      <xdr:rowOff>44320</xdr:rowOff>
    </xdr:to>
    <xdr:sp macro="" textlink="">
      <xdr:nvSpPr>
        <xdr:cNvPr id="482" name="楕円 481"/>
        <xdr:cNvSpPr/>
      </xdr:nvSpPr>
      <xdr:spPr>
        <a:xfrm>
          <a:off x="7810500" y="169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60847</xdr:rowOff>
    </xdr:from>
    <xdr:ext cx="534377" cy="259045"/>
    <xdr:sp macro="" textlink="">
      <xdr:nvSpPr>
        <xdr:cNvPr id="483" name="テキスト ボックス 482"/>
        <xdr:cNvSpPr txBox="1"/>
      </xdr:nvSpPr>
      <xdr:spPr>
        <a:xfrm>
          <a:off x="7594111" y="166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109423</xdr:rowOff>
    </xdr:from>
    <xdr:to>
      <xdr:col>36</xdr:col>
      <xdr:colOff>165100</xdr:colOff>
      <xdr:row>99</xdr:row>
      <xdr:rowOff>39573</xdr:rowOff>
    </xdr:to>
    <xdr:sp macro="" textlink="">
      <xdr:nvSpPr>
        <xdr:cNvPr id="484" name="楕円 483"/>
        <xdr:cNvSpPr/>
      </xdr:nvSpPr>
      <xdr:spPr>
        <a:xfrm>
          <a:off x="6921500" y="169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56100</xdr:rowOff>
    </xdr:from>
    <xdr:ext cx="599010" cy="259045"/>
    <xdr:sp macro="" textlink="">
      <xdr:nvSpPr>
        <xdr:cNvPr id="485" name="テキスト ボックス 484"/>
        <xdr:cNvSpPr txBox="1"/>
      </xdr:nvSpPr>
      <xdr:spPr>
        <a:xfrm>
          <a:off x="6672795" y="1668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35751</xdr:rowOff>
    </xdr:from>
    <xdr:to>
      <xdr:col>85</xdr:col>
      <xdr:colOff>127000</xdr:colOff>
      <xdr:row>37</xdr:row>
      <xdr:rowOff>167699</xdr:rowOff>
    </xdr:to>
    <xdr:cxnSp macro="">
      <xdr:nvCxnSpPr>
        <xdr:cNvPr id="512" name="直線コネクタ 511"/>
        <xdr:cNvCxnSpPr/>
      </xdr:nvCxnSpPr>
      <xdr:spPr>
        <a:xfrm flipV="1">
          <a:off x="15481300" y="6207951"/>
          <a:ext cx="838200" cy="30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167699</xdr:rowOff>
    </xdr:from>
    <xdr:to>
      <xdr:col>81</xdr:col>
      <xdr:colOff>50800</xdr:colOff>
      <xdr:row>38</xdr:row>
      <xdr:rowOff>6390</xdr:rowOff>
    </xdr:to>
    <xdr:cxnSp macro="">
      <xdr:nvCxnSpPr>
        <xdr:cNvPr id="515" name="直線コネクタ 514"/>
        <xdr:cNvCxnSpPr/>
      </xdr:nvCxnSpPr>
      <xdr:spPr>
        <a:xfrm flipV="1">
          <a:off x="14592300" y="6511349"/>
          <a:ext cx="8890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167726</xdr:rowOff>
    </xdr:from>
    <xdr:to>
      <xdr:col>76</xdr:col>
      <xdr:colOff>114300</xdr:colOff>
      <xdr:row>38</xdr:row>
      <xdr:rowOff>6390</xdr:rowOff>
    </xdr:to>
    <xdr:cxnSp macro="">
      <xdr:nvCxnSpPr>
        <xdr:cNvPr id="518" name="直線コネクタ 517"/>
        <xdr:cNvCxnSpPr/>
      </xdr:nvCxnSpPr>
      <xdr:spPr>
        <a:xfrm>
          <a:off x="13703300" y="6511376"/>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167726</xdr:rowOff>
    </xdr:from>
    <xdr:to>
      <xdr:col>71</xdr:col>
      <xdr:colOff>177800</xdr:colOff>
      <xdr:row>38</xdr:row>
      <xdr:rowOff>25510</xdr:rowOff>
    </xdr:to>
    <xdr:cxnSp macro="">
      <xdr:nvCxnSpPr>
        <xdr:cNvPr id="521" name="直線コネクタ 520"/>
        <xdr:cNvCxnSpPr/>
      </xdr:nvCxnSpPr>
      <xdr:spPr>
        <a:xfrm flipV="1">
          <a:off x="12814300" y="6511376"/>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156401</xdr:rowOff>
    </xdr:from>
    <xdr:to>
      <xdr:col>85</xdr:col>
      <xdr:colOff>177800</xdr:colOff>
      <xdr:row>36</xdr:row>
      <xdr:rowOff>86551</xdr:rowOff>
    </xdr:to>
    <xdr:sp macro="" textlink="">
      <xdr:nvSpPr>
        <xdr:cNvPr id="531" name="楕円 530"/>
        <xdr:cNvSpPr/>
      </xdr:nvSpPr>
      <xdr:spPr>
        <a:xfrm>
          <a:off x="16268700" y="61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7828</xdr:rowOff>
    </xdr:from>
    <xdr:ext cx="534377" cy="259045"/>
    <xdr:sp macro="" textlink="">
      <xdr:nvSpPr>
        <xdr:cNvPr id="532" name="消防費該当値テキスト"/>
        <xdr:cNvSpPr txBox="1"/>
      </xdr:nvSpPr>
      <xdr:spPr>
        <a:xfrm>
          <a:off x="16370300" y="60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116899</xdr:rowOff>
    </xdr:from>
    <xdr:to>
      <xdr:col>81</xdr:col>
      <xdr:colOff>101600</xdr:colOff>
      <xdr:row>38</xdr:row>
      <xdr:rowOff>47049</xdr:rowOff>
    </xdr:to>
    <xdr:sp macro="" textlink="">
      <xdr:nvSpPr>
        <xdr:cNvPr id="533" name="楕円 532"/>
        <xdr:cNvSpPr/>
      </xdr:nvSpPr>
      <xdr:spPr>
        <a:xfrm>
          <a:off x="15430500" y="64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38176</xdr:rowOff>
    </xdr:from>
    <xdr:ext cx="534377" cy="259045"/>
    <xdr:sp macro="" textlink="">
      <xdr:nvSpPr>
        <xdr:cNvPr id="534" name="テキスト ボックス 533"/>
        <xdr:cNvSpPr txBox="1"/>
      </xdr:nvSpPr>
      <xdr:spPr>
        <a:xfrm>
          <a:off x="15214111" y="65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127040</xdr:rowOff>
    </xdr:from>
    <xdr:to>
      <xdr:col>76</xdr:col>
      <xdr:colOff>165100</xdr:colOff>
      <xdr:row>38</xdr:row>
      <xdr:rowOff>57190</xdr:rowOff>
    </xdr:to>
    <xdr:sp macro="" textlink="">
      <xdr:nvSpPr>
        <xdr:cNvPr id="535" name="楕円 534"/>
        <xdr:cNvSpPr/>
      </xdr:nvSpPr>
      <xdr:spPr>
        <a:xfrm>
          <a:off x="14541500" y="647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48317</xdr:rowOff>
    </xdr:from>
    <xdr:ext cx="534377" cy="259045"/>
    <xdr:sp macro="" textlink="">
      <xdr:nvSpPr>
        <xdr:cNvPr id="536" name="テキスト ボックス 535"/>
        <xdr:cNvSpPr txBox="1"/>
      </xdr:nvSpPr>
      <xdr:spPr>
        <a:xfrm>
          <a:off x="14325111" y="65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116926</xdr:rowOff>
    </xdr:from>
    <xdr:to>
      <xdr:col>72</xdr:col>
      <xdr:colOff>38100</xdr:colOff>
      <xdr:row>38</xdr:row>
      <xdr:rowOff>47076</xdr:rowOff>
    </xdr:to>
    <xdr:sp macro="" textlink="">
      <xdr:nvSpPr>
        <xdr:cNvPr id="537" name="楕円 536"/>
        <xdr:cNvSpPr/>
      </xdr:nvSpPr>
      <xdr:spPr>
        <a:xfrm>
          <a:off x="13652500" y="6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38203</xdr:rowOff>
    </xdr:from>
    <xdr:ext cx="534377" cy="259045"/>
    <xdr:sp macro="" textlink="">
      <xdr:nvSpPr>
        <xdr:cNvPr id="538" name="テキスト ボックス 537"/>
        <xdr:cNvSpPr txBox="1"/>
      </xdr:nvSpPr>
      <xdr:spPr>
        <a:xfrm>
          <a:off x="13436111" y="655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146160</xdr:rowOff>
    </xdr:from>
    <xdr:to>
      <xdr:col>67</xdr:col>
      <xdr:colOff>101600</xdr:colOff>
      <xdr:row>38</xdr:row>
      <xdr:rowOff>76310</xdr:rowOff>
    </xdr:to>
    <xdr:sp macro="" textlink="">
      <xdr:nvSpPr>
        <xdr:cNvPr id="539" name="楕円 538"/>
        <xdr:cNvSpPr/>
      </xdr:nvSpPr>
      <xdr:spPr>
        <a:xfrm>
          <a:off x="12763500" y="64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67437</xdr:rowOff>
    </xdr:from>
    <xdr:ext cx="534377" cy="259045"/>
    <xdr:sp macro="" textlink="">
      <xdr:nvSpPr>
        <xdr:cNvPr id="540" name="テキスト ボックス 539"/>
        <xdr:cNvSpPr txBox="1"/>
      </xdr:nvSpPr>
      <xdr:spPr>
        <a:xfrm>
          <a:off x="12547111" y="658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57241</xdr:rowOff>
    </xdr:from>
    <xdr:to>
      <xdr:col>85</xdr:col>
      <xdr:colOff>127000</xdr:colOff>
      <xdr:row>58</xdr:row>
      <xdr:rowOff>63468</xdr:rowOff>
    </xdr:to>
    <xdr:cxnSp macro="">
      <xdr:nvCxnSpPr>
        <xdr:cNvPr id="571" name="直線コネクタ 570"/>
        <xdr:cNvCxnSpPr/>
      </xdr:nvCxnSpPr>
      <xdr:spPr>
        <a:xfrm>
          <a:off x="15481300" y="10001341"/>
          <a:ext cx="8382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42114</xdr:rowOff>
    </xdr:from>
    <xdr:to>
      <xdr:col>81</xdr:col>
      <xdr:colOff>50800</xdr:colOff>
      <xdr:row>58</xdr:row>
      <xdr:rowOff>57241</xdr:rowOff>
    </xdr:to>
    <xdr:cxnSp macro="">
      <xdr:nvCxnSpPr>
        <xdr:cNvPr id="574" name="直線コネクタ 573"/>
        <xdr:cNvCxnSpPr/>
      </xdr:nvCxnSpPr>
      <xdr:spPr>
        <a:xfrm>
          <a:off x="14592300" y="9986214"/>
          <a:ext cx="8890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42114</xdr:rowOff>
    </xdr:from>
    <xdr:to>
      <xdr:col>76</xdr:col>
      <xdr:colOff>114300</xdr:colOff>
      <xdr:row>58</xdr:row>
      <xdr:rowOff>82521</xdr:rowOff>
    </xdr:to>
    <xdr:cxnSp macro="">
      <xdr:nvCxnSpPr>
        <xdr:cNvPr id="577" name="直線コネクタ 576"/>
        <xdr:cNvCxnSpPr/>
      </xdr:nvCxnSpPr>
      <xdr:spPr>
        <a:xfrm flipV="1">
          <a:off x="13703300" y="9986214"/>
          <a:ext cx="889000" cy="4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72390</xdr:rowOff>
    </xdr:from>
    <xdr:to>
      <xdr:col>71</xdr:col>
      <xdr:colOff>177800</xdr:colOff>
      <xdr:row>58</xdr:row>
      <xdr:rowOff>82521</xdr:rowOff>
    </xdr:to>
    <xdr:cxnSp macro="">
      <xdr:nvCxnSpPr>
        <xdr:cNvPr id="580" name="直線コネクタ 579"/>
        <xdr:cNvCxnSpPr/>
      </xdr:nvCxnSpPr>
      <xdr:spPr>
        <a:xfrm>
          <a:off x="12814300" y="10016490"/>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12668</xdr:rowOff>
    </xdr:from>
    <xdr:to>
      <xdr:col>85</xdr:col>
      <xdr:colOff>177800</xdr:colOff>
      <xdr:row>58</xdr:row>
      <xdr:rowOff>114268</xdr:rowOff>
    </xdr:to>
    <xdr:sp macro="" textlink="">
      <xdr:nvSpPr>
        <xdr:cNvPr id="590" name="楕円 589"/>
        <xdr:cNvSpPr/>
      </xdr:nvSpPr>
      <xdr:spPr>
        <a:xfrm>
          <a:off x="16268700" y="99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6441</xdr:rowOff>
    </xdr:from>
    <xdr:to>
      <xdr:col>81</xdr:col>
      <xdr:colOff>101600</xdr:colOff>
      <xdr:row>58</xdr:row>
      <xdr:rowOff>108041</xdr:rowOff>
    </xdr:to>
    <xdr:sp macro="" textlink="">
      <xdr:nvSpPr>
        <xdr:cNvPr id="592" name="楕円 591"/>
        <xdr:cNvSpPr/>
      </xdr:nvSpPr>
      <xdr:spPr>
        <a:xfrm>
          <a:off x="15430500" y="995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99168</xdr:rowOff>
    </xdr:from>
    <xdr:ext cx="534377" cy="259045"/>
    <xdr:sp macro="" textlink="">
      <xdr:nvSpPr>
        <xdr:cNvPr id="593" name="テキスト ボックス 592"/>
        <xdr:cNvSpPr txBox="1"/>
      </xdr:nvSpPr>
      <xdr:spPr>
        <a:xfrm>
          <a:off x="15214111" y="100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162764</xdr:rowOff>
    </xdr:from>
    <xdr:to>
      <xdr:col>76</xdr:col>
      <xdr:colOff>165100</xdr:colOff>
      <xdr:row>58</xdr:row>
      <xdr:rowOff>92914</xdr:rowOff>
    </xdr:to>
    <xdr:sp macro="" textlink="">
      <xdr:nvSpPr>
        <xdr:cNvPr id="594" name="楕円 593"/>
        <xdr:cNvSpPr/>
      </xdr:nvSpPr>
      <xdr:spPr>
        <a:xfrm>
          <a:off x="14541500" y="99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84041</xdr:rowOff>
    </xdr:from>
    <xdr:ext cx="534377" cy="259045"/>
    <xdr:sp macro="" textlink="">
      <xdr:nvSpPr>
        <xdr:cNvPr id="595" name="テキスト ボックス 594"/>
        <xdr:cNvSpPr txBox="1"/>
      </xdr:nvSpPr>
      <xdr:spPr>
        <a:xfrm>
          <a:off x="14325111" y="100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31721</xdr:rowOff>
    </xdr:from>
    <xdr:to>
      <xdr:col>72</xdr:col>
      <xdr:colOff>38100</xdr:colOff>
      <xdr:row>58</xdr:row>
      <xdr:rowOff>133321</xdr:rowOff>
    </xdr:to>
    <xdr:sp macro="" textlink="">
      <xdr:nvSpPr>
        <xdr:cNvPr id="596" name="楕円 595"/>
        <xdr:cNvSpPr/>
      </xdr:nvSpPr>
      <xdr:spPr>
        <a:xfrm>
          <a:off x="13652500" y="99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124448</xdr:rowOff>
    </xdr:from>
    <xdr:ext cx="534377" cy="259045"/>
    <xdr:sp macro="" textlink="">
      <xdr:nvSpPr>
        <xdr:cNvPr id="597" name="テキスト ボックス 596"/>
        <xdr:cNvSpPr txBox="1"/>
      </xdr:nvSpPr>
      <xdr:spPr>
        <a:xfrm>
          <a:off x="13436111" y="100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21590</xdr:rowOff>
    </xdr:from>
    <xdr:to>
      <xdr:col>67</xdr:col>
      <xdr:colOff>101600</xdr:colOff>
      <xdr:row>58</xdr:row>
      <xdr:rowOff>123190</xdr:rowOff>
    </xdr:to>
    <xdr:sp macro="" textlink="">
      <xdr:nvSpPr>
        <xdr:cNvPr id="598" name="楕円 597"/>
        <xdr:cNvSpPr/>
      </xdr:nvSpPr>
      <xdr:spPr>
        <a:xfrm>
          <a:off x="12763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114317</xdr:rowOff>
    </xdr:from>
    <xdr:ext cx="534377" cy="259045"/>
    <xdr:sp macro="" textlink="">
      <xdr:nvSpPr>
        <xdr:cNvPr id="599" name="テキスト ボックス 598"/>
        <xdr:cNvSpPr txBox="1"/>
      </xdr:nvSpPr>
      <xdr:spPr>
        <a:xfrm>
          <a:off x="12547111" y="100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58895</xdr:rowOff>
    </xdr:from>
    <xdr:to>
      <xdr:col>85</xdr:col>
      <xdr:colOff>127000</xdr:colOff>
      <xdr:row>75</xdr:row>
      <xdr:rowOff>103837</xdr:rowOff>
    </xdr:to>
    <xdr:cxnSp macro="">
      <xdr:nvCxnSpPr>
        <xdr:cNvPr id="626" name="直線コネクタ 625"/>
        <xdr:cNvCxnSpPr/>
      </xdr:nvCxnSpPr>
      <xdr:spPr>
        <a:xfrm flipV="1">
          <a:off x="15481300" y="12746195"/>
          <a:ext cx="838200" cy="2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103837</xdr:rowOff>
    </xdr:from>
    <xdr:to>
      <xdr:col>81</xdr:col>
      <xdr:colOff>50800</xdr:colOff>
      <xdr:row>78</xdr:row>
      <xdr:rowOff>21879</xdr:rowOff>
    </xdr:to>
    <xdr:cxnSp macro="">
      <xdr:nvCxnSpPr>
        <xdr:cNvPr id="629" name="直線コネクタ 628"/>
        <xdr:cNvCxnSpPr/>
      </xdr:nvCxnSpPr>
      <xdr:spPr>
        <a:xfrm flipV="1">
          <a:off x="14592300" y="12962587"/>
          <a:ext cx="889000" cy="4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21879</xdr:rowOff>
    </xdr:from>
    <xdr:to>
      <xdr:col>76</xdr:col>
      <xdr:colOff>114300</xdr:colOff>
      <xdr:row>78</xdr:row>
      <xdr:rowOff>71225</xdr:rowOff>
    </xdr:to>
    <xdr:cxnSp macro="">
      <xdr:nvCxnSpPr>
        <xdr:cNvPr id="632" name="直線コネクタ 631"/>
        <xdr:cNvCxnSpPr/>
      </xdr:nvCxnSpPr>
      <xdr:spPr>
        <a:xfrm flipV="1">
          <a:off x="13703300" y="13394979"/>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137109</xdr:rowOff>
    </xdr:from>
    <xdr:ext cx="469744" cy="259045"/>
    <xdr:sp macro="" textlink="">
      <xdr:nvSpPr>
        <xdr:cNvPr id="634" name="テキスト ボックス 633"/>
        <xdr:cNvSpPr txBox="1"/>
      </xdr:nvSpPr>
      <xdr:spPr>
        <a:xfrm>
          <a:off x="14357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71225</xdr:rowOff>
    </xdr:from>
    <xdr:to>
      <xdr:col>71</xdr:col>
      <xdr:colOff>177800</xdr:colOff>
      <xdr:row>78</xdr:row>
      <xdr:rowOff>119912</xdr:rowOff>
    </xdr:to>
    <xdr:cxnSp macro="">
      <xdr:nvCxnSpPr>
        <xdr:cNvPr id="635" name="直線コネクタ 634"/>
        <xdr:cNvCxnSpPr/>
      </xdr:nvCxnSpPr>
      <xdr:spPr>
        <a:xfrm flipV="1">
          <a:off x="12814300" y="13444325"/>
          <a:ext cx="889000" cy="4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8095</xdr:rowOff>
    </xdr:from>
    <xdr:to>
      <xdr:col>85</xdr:col>
      <xdr:colOff>177800</xdr:colOff>
      <xdr:row>74</xdr:row>
      <xdr:rowOff>109695</xdr:rowOff>
    </xdr:to>
    <xdr:sp macro="" textlink="">
      <xdr:nvSpPr>
        <xdr:cNvPr id="645" name="楕円 644"/>
        <xdr:cNvSpPr/>
      </xdr:nvSpPr>
      <xdr:spPr>
        <a:xfrm>
          <a:off x="16268700" y="126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30972</xdr:rowOff>
    </xdr:from>
    <xdr:ext cx="599010" cy="259045"/>
    <xdr:sp macro="" textlink="">
      <xdr:nvSpPr>
        <xdr:cNvPr id="646" name="災害復旧費該当値テキスト"/>
        <xdr:cNvSpPr txBox="1"/>
      </xdr:nvSpPr>
      <xdr:spPr>
        <a:xfrm>
          <a:off x="16370300" y="1254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53037</xdr:rowOff>
    </xdr:from>
    <xdr:to>
      <xdr:col>81</xdr:col>
      <xdr:colOff>101600</xdr:colOff>
      <xdr:row>75</xdr:row>
      <xdr:rowOff>154637</xdr:rowOff>
    </xdr:to>
    <xdr:sp macro="" textlink="">
      <xdr:nvSpPr>
        <xdr:cNvPr id="647" name="楕円 646"/>
        <xdr:cNvSpPr/>
      </xdr:nvSpPr>
      <xdr:spPr>
        <a:xfrm>
          <a:off x="15430500" y="129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171164</xdr:rowOff>
    </xdr:from>
    <xdr:ext cx="599010" cy="259045"/>
    <xdr:sp macro="" textlink="">
      <xdr:nvSpPr>
        <xdr:cNvPr id="648" name="テキスト ボックス 647"/>
        <xdr:cNvSpPr txBox="1"/>
      </xdr:nvSpPr>
      <xdr:spPr>
        <a:xfrm>
          <a:off x="15181795" y="1268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142529</xdr:rowOff>
    </xdr:from>
    <xdr:to>
      <xdr:col>76</xdr:col>
      <xdr:colOff>165100</xdr:colOff>
      <xdr:row>78</xdr:row>
      <xdr:rowOff>72679</xdr:rowOff>
    </xdr:to>
    <xdr:sp macro="" textlink="">
      <xdr:nvSpPr>
        <xdr:cNvPr id="649" name="楕円 648"/>
        <xdr:cNvSpPr/>
      </xdr:nvSpPr>
      <xdr:spPr>
        <a:xfrm>
          <a:off x="14541500" y="133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89206</xdr:rowOff>
    </xdr:from>
    <xdr:ext cx="534377" cy="259045"/>
    <xdr:sp macro="" textlink="">
      <xdr:nvSpPr>
        <xdr:cNvPr id="650" name="テキスト ボックス 649"/>
        <xdr:cNvSpPr txBox="1"/>
      </xdr:nvSpPr>
      <xdr:spPr>
        <a:xfrm>
          <a:off x="14325111" y="1311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20425</xdr:rowOff>
    </xdr:from>
    <xdr:to>
      <xdr:col>72</xdr:col>
      <xdr:colOff>38100</xdr:colOff>
      <xdr:row>78</xdr:row>
      <xdr:rowOff>122025</xdr:rowOff>
    </xdr:to>
    <xdr:sp macro="" textlink="">
      <xdr:nvSpPr>
        <xdr:cNvPr id="651" name="楕円 650"/>
        <xdr:cNvSpPr/>
      </xdr:nvSpPr>
      <xdr:spPr>
        <a:xfrm>
          <a:off x="13652500" y="133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138552</xdr:rowOff>
    </xdr:from>
    <xdr:ext cx="534377" cy="259045"/>
    <xdr:sp macro="" textlink="">
      <xdr:nvSpPr>
        <xdr:cNvPr id="652" name="テキスト ボックス 651"/>
        <xdr:cNvSpPr txBox="1"/>
      </xdr:nvSpPr>
      <xdr:spPr>
        <a:xfrm>
          <a:off x="13436111" y="131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69112</xdr:rowOff>
    </xdr:from>
    <xdr:to>
      <xdr:col>67</xdr:col>
      <xdr:colOff>101600</xdr:colOff>
      <xdr:row>78</xdr:row>
      <xdr:rowOff>170712</xdr:rowOff>
    </xdr:to>
    <xdr:sp macro="" textlink="">
      <xdr:nvSpPr>
        <xdr:cNvPr id="653" name="楕円 652"/>
        <xdr:cNvSpPr/>
      </xdr:nvSpPr>
      <xdr:spPr>
        <a:xfrm>
          <a:off x="12763500" y="134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161839</xdr:rowOff>
    </xdr:from>
    <xdr:ext cx="469744" cy="259045"/>
    <xdr:sp macro="" textlink="">
      <xdr:nvSpPr>
        <xdr:cNvPr id="654" name="テキスト ボックス 653"/>
        <xdr:cNvSpPr txBox="1"/>
      </xdr:nvSpPr>
      <xdr:spPr>
        <a:xfrm>
          <a:off x="12579428" y="135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55814</xdr:rowOff>
    </xdr:from>
    <xdr:to>
      <xdr:col>85</xdr:col>
      <xdr:colOff>127000</xdr:colOff>
      <xdr:row>96</xdr:row>
      <xdr:rowOff>83214</xdr:rowOff>
    </xdr:to>
    <xdr:cxnSp macro="">
      <xdr:nvCxnSpPr>
        <xdr:cNvPr id="681" name="直線コネクタ 680"/>
        <xdr:cNvCxnSpPr/>
      </xdr:nvCxnSpPr>
      <xdr:spPr>
        <a:xfrm flipV="1">
          <a:off x="15481300" y="16515014"/>
          <a:ext cx="8382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83214</xdr:rowOff>
    </xdr:from>
    <xdr:to>
      <xdr:col>81</xdr:col>
      <xdr:colOff>50800</xdr:colOff>
      <xdr:row>96</xdr:row>
      <xdr:rowOff>84539</xdr:rowOff>
    </xdr:to>
    <xdr:cxnSp macro="">
      <xdr:nvCxnSpPr>
        <xdr:cNvPr id="684" name="直線コネクタ 683"/>
        <xdr:cNvCxnSpPr/>
      </xdr:nvCxnSpPr>
      <xdr:spPr>
        <a:xfrm flipV="1">
          <a:off x="14592300" y="16542414"/>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46020</xdr:rowOff>
    </xdr:from>
    <xdr:to>
      <xdr:col>76</xdr:col>
      <xdr:colOff>114300</xdr:colOff>
      <xdr:row>96</xdr:row>
      <xdr:rowOff>84539</xdr:rowOff>
    </xdr:to>
    <xdr:cxnSp macro="">
      <xdr:nvCxnSpPr>
        <xdr:cNvPr id="687" name="直線コネクタ 686"/>
        <xdr:cNvCxnSpPr/>
      </xdr:nvCxnSpPr>
      <xdr:spPr>
        <a:xfrm>
          <a:off x="13703300" y="16505220"/>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46020</xdr:rowOff>
    </xdr:from>
    <xdr:to>
      <xdr:col>71</xdr:col>
      <xdr:colOff>177800</xdr:colOff>
      <xdr:row>96</xdr:row>
      <xdr:rowOff>71056</xdr:rowOff>
    </xdr:to>
    <xdr:cxnSp macro="">
      <xdr:nvCxnSpPr>
        <xdr:cNvPr id="690" name="直線コネクタ 689"/>
        <xdr:cNvCxnSpPr/>
      </xdr:nvCxnSpPr>
      <xdr:spPr>
        <a:xfrm flipV="1">
          <a:off x="12814300" y="16505220"/>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5014</xdr:rowOff>
    </xdr:from>
    <xdr:to>
      <xdr:col>85</xdr:col>
      <xdr:colOff>177800</xdr:colOff>
      <xdr:row>96</xdr:row>
      <xdr:rowOff>106614</xdr:rowOff>
    </xdr:to>
    <xdr:sp macro="" textlink="">
      <xdr:nvSpPr>
        <xdr:cNvPr id="700" name="楕円 699"/>
        <xdr:cNvSpPr/>
      </xdr:nvSpPr>
      <xdr:spPr>
        <a:xfrm>
          <a:off x="16268700" y="164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27891</xdr:rowOff>
    </xdr:from>
    <xdr:ext cx="534377" cy="259045"/>
    <xdr:sp macro="" textlink="">
      <xdr:nvSpPr>
        <xdr:cNvPr id="701" name="公債費該当値テキスト"/>
        <xdr:cNvSpPr txBox="1"/>
      </xdr:nvSpPr>
      <xdr:spPr>
        <a:xfrm>
          <a:off x="16370300" y="1631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32414</xdr:rowOff>
    </xdr:from>
    <xdr:to>
      <xdr:col>81</xdr:col>
      <xdr:colOff>101600</xdr:colOff>
      <xdr:row>96</xdr:row>
      <xdr:rowOff>134014</xdr:rowOff>
    </xdr:to>
    <xdr:sp macro="" textlink="">
      <xdr:nvSpPr>
        <xdr:cNvPr id="702" name="楕円 701"/>
        <xdr:cNvSpPr/>
      </xdr:nvSpPr>
      <xdr:spPr>
        <a:xfrm>
          <a:off x="15430500" y="164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150541</xdr:rowOff>
    </xdr:from>
    <xdr:ext cx="534377" cy="259045"/>
    <xdr:sp macro="" textlink="">
      <xdr:nvSpPr>
        <xdr:cNvPr id="703" name="テキスト ボックス 702"/>
        <xdr:cNvSpPr txBox="1"/>
      </xdr:nvSpPr>
      <xdr:spPr>
        <a:xfrm>
          <a:off x="15214111" y="162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33739</xdr:rowOff>
    </xdr:from>
    <xdr:to>
      <xdr:col>76</xdr:col>
      <xdr:colOff>165100</xdr:colOff>
      <xdr:row>96</xdr:row>
      <xdr:rowOff>135339</xdr:rowOff>
    </xdr:to>
    <xdr:sp macro="" textlink="">
      <xdr:nvSpPr>
        <xdr:cNvPr id="704" name="楕円 703"/>
        <xdr:cNvSpPr/>
      </xdr:nvSpPr>
      <xdr:spPr>
        <a:xfrm>
          <a:off x="14541500" y="164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151866</xdr:rowOff>
    </xdr:from>
    <xdr:ext cx="534377" cy="259045"/>
    <xdr:sp macro="" textlink="">
      <xdr:nvSpPr>
        <xdr:cNvPr id="705" name="テキスト ボックス 704"/>
        <xdr:cNvSpPr txBox="1"/>
      </xdr:nvSpPr>
      <xdr:spPr>
        <a:xfrm>
          <a:off x="14325111" y="1626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166670</xdr:rowOff>
    </xdr:from>
    <xdr:to>
      <xdr:col>72</xdr:col>
      <xdr:colOff>38100</xdr:colOff>
      <xdr:row>96</xdr:row>
      <xdr:rowOff>96820</xdr:rowOff>
    </xdr:to>
    <xdr:sp macro="" textlink="">
      <xdr:nvSpPr>
        <xdr:cNvPr id="706" name="楕円 705"/>
        <xdr:cNvSpPr/>
      </xdr:nvSpPr>
      <xdr:spPr>
        <a:xfrm>
          <a:off x="13652500" y="164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113347</xdr:rowOff>
    </xdr:from>
    <xdr:ext cx="534377" cy="259045"/>
    <xdr:sp macro="" textlink="">
      <xdr:nvSpPr>
        <xdr:cNvPr id="707" name="テキスト ボックス 706"/>
        <xdr:cNvSpPr txBox="1"/>
      </xdr:nvSpPr>
      <xdr:spPr>
        <a:xfrm>
          <a:off x="13436111" y="162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20256</xdr:rowOff>
    </xdr:from>
    <xdr:to>
      <xdr:col>67</xdr:col>
      <xdr:colOff>101600</xdr:colOff>
      <xdr:row>96</xdr:row>
      <xdr:rowOff>121856</xdr:rowOff>
    </xdr:to>
    <xdr:sp macro="" textlink="">
      <xdr:nvSpPr>
        <xdr:cNvPr id="708" name="楕円 707"/>
        <xdr:cNvSpPr/>
      </xdr:nvSpPr>
      <xdr:spPr>
        <a:xfrm>
          <a:off x="12763500" y="164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138383</xdr:rowOff>
    </xdr:from>
    <xdr:ext cx="534377" cy="259045"/>
    <xdr:sp macro="" textlink="">
      <xdr:nvSpPr>
        <xdr:cNvPr id="709" name="テキスト ボックス 708"/>
        <xdr:cNvSpPr txBox="1"/>
      </xdr:nvSpPr>
      <xdr:spPr>
        <a:xfrm>
          <a:off x="12547111" y="162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強化したふるさと納税に要する経費、農林水産業費については農家等の農業用機械等導入に要する経費や県営農地整備事業に対する負担金、農林漁業体験実習館の改修事業に要する経費、商工費については若あゆ大規模改修事業に要する経費、土木費については定住・移住住宅整備事業や宅地分譲地関連経費、消防費については防災行政無線デジタル化事業や福祉避難施設整備事業、防災拠点施設整備事業に係る経費が大きいものとなっておりコスト高となっている。また、災害復旧事業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月豪雨によるものであり、町内全域にかかる農地や道路、公共施設等が被災したためその復旧に要した経費となっている。公債費については、平成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年度西の前遺跡周辺地区整備等に係る償還が開始したことに伴い増加した。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財政調整基金は取り崩した分を全額積み戻す形で対応している他、平成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月豪雨災害の際は復旧経費に対し、財政調整基金を取り崩して対応したこと、また、将来の財政運営を考慮して公共施設等整備基金へ積み替えを行ったことにより大幅に減少している。実質収支額については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程度が望ましいとされているが、当町の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ヵ年平均値で約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となっている。歳入確保と歳出削減に努め、適正な財政運営に努める。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一般会計及び特別会計、企業会計において、赤字は生じていない。　今後とも、各会計で適正な財政運営、企業経営を行っていく。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5959731</v>
      </c>
      <c r="BO4" s="431"/>
      <c r="BP4" s="431"/>
      <c r="BQ4" s="431"/>
      <c r="BR4" s="431"/>
      <c r="BS4" s="431"/>
      <c r="BT4" s="431"/>
      <c r="BU4" s="432"/>
      <c r="BV4" s="430">
        <v>5581484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7.6</v>
      </c>
      <c r="CU4" s="437"/>
      <c r="CV4" s="437"/>
      <c r="CW4" s="437"/>
      <c r="CX4" s="437"/>
      <c r="CY4" s="437"/>
      <c r="CZ4" s="437"/>
      <c r="DA4" s="438"/>
      <c r="DB4" s="436">
        <v>6.4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5749556</v>
      </c>
      <c r="BO5" s="468"/>
      <c r="BP5" s="468"/>
      <c r="BQ5" s="468"/>
      <c r="BR5" s="468"/>
      <c r="BS5" s="468"/>
      <c r="BT5" s="468"/>
      <c r="BU5" s="469"/>
      <c r="BV5" s="467">
        <v>5301519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87.9</v>
      </c>
      <c r="CU5" s="465"/>
      <c r="CV5" s="465"/>
      <c r="CW5" s="465"/>
      <c r="CX5" s="465"/>
      <c r="CY5" s="465"/>
      <c r="CZ5" s="465"/>
      <c r="DA5" s="466"/>
      <c r="DB5" s="464">
        <v>87.6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210175</v>
      </c>
      <c r="BO6" s="468"/>
      <c r="BP6" s="468"/>
      <c r="BQ6" s="468"/>
      <c r="BR6" s="468"/>
      <c r="BS6" s="468"/>
      <c r="BT6" s="468"/>
      <c r="BU6" s="469"/>
      <c r="BV6" s="467">
        <v>279965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90.5</v>
      </c>
      <c r="CU6" s="505"/>
      <c r="CV6" s="505"/>
      <c r="CW6" s="505"/>
      <c r="CX6" s="505"/>
      <c r="CY6" s="505"/>
      <c r="CZ6" s="505"/>
      <c r="DA6" s="506"/>
      <c r="DB6" s="504">
        <v>91.2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17722</v>
      </c>
      <c r="BO7" s="468"/>
      <c r="BP7" s="468"/>
      <c r="BQ7" s="468"/>
      <c r="BR7" s="468"/>
      <c r="BS7" s="468"/>
      <c r="BT7" s="468"/>
      <c r="BU7" s="469"/>
      <c r="BV7" s="467">
        <v>117009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2546002</v>
      </c>
      <c r="CU7" s="468"/>
      <c r="CV7" s="468"/>
      <c r="CW7" s="468"/>
      <c r="CX7" s="468"/>
      <c r="CY7" s="468"/>
      <c r="CZ7" s="468"/>
      <c r="DA7" s="469"/>
      <c r="DB7" s="467">
        <v>2544921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93</v>
      </c>
      <c r="AV8" s="500"/>
      <c r="AW8" s="500"/>
      <c r="AX8" s="500"/>
      <c r="AY8" s="501" t="s">
        <v>109</v>
      </c>
      <c r="AZ8" s="502"/>
      <c r="BA8" s="502"/>
      <c r="BB8" s="502"/>
      <c r="BC8" s="502"/>
      <c r="BD8" s="502"/>
      <c r="BE8" s="502"/>
      <c r="BF8" s="502"/>
      <c r="BG8" s="502"/>
      <c r="BH8" s="502"/>
      <c r="BI8" s="502"/>
      <c r="BJ8" s="502"/>
      <c r="BK8" s="502"/>
      <c r="BL8" s="502"/>
      <c r="BM8" s="503"/>
      <c r="BN8" s="467">
        <v>192453</v>
      </c>
      <c r="BO8" s="468"/>
      <c r="BP8" s="468"/>
      <c r="BQ8" s="468"/>
      <c r="BR8" s="468"/>
      <c r="BS8" s="468"/>
      <c r="BT8" s="468"/>
      <c r="BU8" s="469"/>
      <c r="BV8" s="467">
        <v>162956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5631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29497</v>
      </c>
      <c r="BO9" s="468"/>
      <c r="BP9" s="468"/>
      <c r="BQ9" s="468"/>
      <c r="BR9" s="468"/>
      <c r="BS9" s="468"/>
      <c r="BT9" s="468"/>
      <c r="BU9" s="469"/>
      <c r="BV9" s="467">
        <v>-67068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v>
      </c>
      <c r="CU9" s="465"/>
      <c r="CV9" s="465"/>
      <c r="CW9" s="465"/>
      <c r="CX9" s="465"/>
      <c r="CY9" s="465"/>
      <c r="CZ9" s="465"/>
      <c r="DA9" s="466"/>
      <c r="DB9" s="464">
        <v>12.4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6164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256525</v>
      </c>
      <c r="BO10" s="468"/>
      <c r="BP10" s="468"/>
      <c r="BQ10" s="468"/>
      <c r="BR10" s="468"/>
      <c r="BS10" s="468"/>
      <c r="BT10" s="468"/>
      <c r="BU10" s="469"/>
      <c r="BV10" s="467">
        <v>331929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5234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119</v>
      </c>
      <c r="AV12" s="500"/>
      <c r="AW12" s="500"/>
      <c r="AX12" s="500"/>
      <c r="AY12" s="501" t="s">
        <v>135</v>
      </c>
      <c r="AZ12" s="502"/>
      <c r="BA12" s="502"/>
      <c r="BB12" s="502"/>
      <c r="BC12" s="502"/>
      <c r="BD12" s="502"/>
      <c r="BE12" s="502"/>
      <c r="BF12" s="502"/>
      <c r="BG12" s="502"/>
      <c r="BH12" s="502"/>
      <c r="BI12" s="502"/>
      <c r="BJ12" s="502"/>
      <c r="BK12" s="502"/>
      <c r="BL12" s="502"/>
      <c r="BM12" s="503"/>
      <c r="BN12" s="467">
        <v>266824</v>
      </c>
      <c r="BO12" s="468"/>
      <c r="BP12" s="468"/>
      <c r="BQ12" s="468"/>
      <c r="BR12" s="468"/>
      <c r="BS12" s="468"/>
      <c r="BT12" s="468"/>
      <c r="BU12" s="469"/>
      <c r="BV12" s="467">
        <v>633552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5200</v>
      </c>
      <c r="S13" s="552"/>
      <c r="T13" s="552"/>
      <c r="U13" s="552"/>
      <c r="V13" s="553"/>
      <c r="W13" s="483" t="s">
        <v>139</v>
      </c>
      <c r="X13" s="484"/>
      <c r="Y13" s="484"/>
      <c r="Z13" s="484"/>
      <c r="AA13" s="484"/>
      <c r="AB13" s="474"/>
      <c r="AC13" s="518">
        <v>520</v>
      </c>
      <c r="AD13" s="519"/>
      <c r="AE13" s="519"/>
      <c r="AF13" s="519"/>
      <c r="AG13" s="561"/>
      <c r="AH13" s="518">
        <v>519</v>
      </c>
      <c r="AI13" s="519"/>
      <c r="AJ13" s="519"/>
      <c r="AK13" s="519"/>
      <c r="AL13" s="520"/>
      <c r="AM13" s="496" t="s">
        <v>140</v>
      </c>
      <c r="AN13" s="497"/>
      <c r="AO13" s="497"/>
      <c r="AP13" s="497"/>
      <c r="AQ13" s="497"/>
      <c r="AR13" s="497"/>
      <c r="AS13" s="497"/>
      <c r="AT13" s="498"/>
      <c r="AU13" s="499" t="s">
        <v>93</v>
      </c>
      <c r="AV13" s="500"/>
      <c r="AW13" s="500"/>
      <c r="AX13" s="500"/>
      <c r="AY13" s="501" t="s">
        <v>141</v>
      </c>
      <c r="AZ13" s="502"/>
      <c r="BA13" s="502"/>
      <c r="BB13" s="502"/>
      <c r="BC13" s="502"/>
      <c r="BD13" s="502"/>
      <c r="BE13" s="502"/>
      <c r="BF13" s="502"/>
      <c r="BG13" s="502"/>
      <c r="BH13" s="502"/>
      <c r="BI13" s="502"/>
      <c r="BJ13" s="502"/>
      <c r="BK13" s="502"/>
      <c r="BL13" s="502"/>
      <c r="BM13" s="503"/>
      <c r="BN13" s="467">
        <v>19198</v>
      </c>
      <c r="BO13" s="468"/>
      <c r="BP13" s="468"/>
      <c r="BQ13" s="468"/>
      <c r="BR13" s="468"/>
      <c r="BS13" s="468"/>
      <c r="BT13" s="468"/>
      <c r="BU13" s="469"/>
      <c r="BV13" s="467">
        <v>-368691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13.1</v>
      </c>
      <c r="CU13" s="465"/>
      <c r="CV13" s="465"/>
      <c r="CW13" s="465"/>
      <c r="CX13" s="465"/>
      <c r="CY13" s="465"/>
      <c r="CZ13" s="465"/>
      <c r="DA13" s="466"/>
      <c r="DB13" s="464">
        <v>12.5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5378</v>
      </c>
      <c r="S14" s="552"/>
      <c r="T14" s="552"/>
      <c r="U14" s="552"/>
      <c r="V14" s="553"/>
      <c r="W14" s="457"/>
      <c r="X14" s="458"/>
      <c r="Y14" s="458"/>
      <c r="Z14" s="458"/>
      <c r="AA14" s="458"/>
      <c r="AB14" s="447"/>
      <c r="AC14" s="554">
        <v>19.100000000000001</v>
      </c>
      <c r="AD14" s="555"/>
      <c r="AE14" s="555"/>
      <c r="AF14" s="555"/>
      <c r="AG14" s="556"/>
      <c r="AH14" s="554">
        <v>18.2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27.6</v>
      </c>
      <c r="CU14" s="566"/>
      <c r="CV14" s="566"/>
      <c r="CW14" s="566"/>
      <c r="CX14" s="566"/>
      <c r="CY14" s="566"/>
      <c r="CZ14" s="566"/>
      <c r="DA14" s="567"/>
      <c r="DB14" s="565">
        <v>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5349</v>
      </c>
      <c r="S15" s="552"/>
      <c r="T15" s="552"/>
      <c r="U15" s="552"/>
      <c r="V15" s="553"/>
      <c r="W15" s="483" t="s">
        <v>146</v>
      </c>
      <c r="X15" s="484"/>
      <c r="Y15" s="484"/>
      <c r="Z15" s="484"/>
      <c r="AA15" s="484"/>
      <c r="AB15" s="474"/>
      <c r="AC15" s="518">
        <v>823</v>
      </c>
      <c r="AD15" s="519"/>
      <c r="AE15" s="519"/>
      <c r="AF15" s="519"/>
      <c r="AG15" s="561"/>
      <c r="AH15" s="518">
        <v>889</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498149</v>
      </c>
      <c r="BO15" s="431"/>
      <c r="BP15" s="431"/>
      <c r="BQ15" s="431"/>
      <c r="BR15" s="431"/>
      <c r="BS15" s="431"/>
      <c r="BT15" s="431"/>
      <c r="BU15" s="432"/>
      <c r="BV15" s="430">
        <v>501285</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30.3</v>
      </c>
      <c r="AD16" s="555"/>
      <c r="AE16" s="555"/>
      <c r="AF16" s="555"/>
      <c r="AG16" s="556"/>
      <c r="AH16" s="554">
        <v>31.1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2347807</v>
      </c>
      <c r="BO16" s="468"/>
      <c r="BP16" s="468"/>
      <c r="BQ16" s="468"/>
      <c r="BR16" s="468"/>
      <c r="BS16" s="468"/>
      <c r="BT16" s="468"/>
      <c r="BU16" s="469"/>
      <c r="BV16" s="467">
        <v>2315742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1374</v>
      </c>
      <c r="AD17" s="519"/>
      <c r="AE17" s="519"/>
      <c r="AF17" s="519"/>
      <c r="AG17" s="561"/>
      <c r="AH17" s="518">
        <v>1449</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622990</v>
      </c>
      <c r="BO17" s="468"/>
      <c r="BP17" s="468"/>
      <c r="BQ17" s="468"/>
      <c r="BR17" s="468"/>
      <c r="BS17" s="468"/>
      <c r="BT17" s="468"/>
      <c r="BU17" s="469"/>
      <c r="BV17" s="467">
        <v>628139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119.04</v>
      </c>
      <c r="M18" s="583"/>
      <c r="N18" s="583"/>
      <c r="O18" s="583"/>
      <c r="P18" s="583"/>
      <c r="Q18" s="583"/>
      <c r="R18" s="584"/>
      <c r="S18" s="584"/>
      <c r="T18" s="584"/>
      <c r="U18" s="584"/>
      <c r="V18" s="585"/>
      <c r="W18" s="485"/>
      <c r="X18" s="486"/>
      <c r="Y18" s="486"/>
      <c r="Z18" s="486"/>
      <c r="AA18" s="486"/>
      <c r="AB18" s="477"/>
      <c r="AC18" s="586">
        <v>50.6</v>
      </c>
      <c r="AD18" s="587"/>
      <c r="AE18" s="587"/>
      <c r="AF18" s="587"/>
      <c r="AG18" s="588"/>
      <c r="AH18" s="586">
        <v>50.7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2258102</v>
      </c>
      <c r="BO18" s="468"/>
      <c r="BP18" s="468"/>
      <c r="BQ18" s="468"/>
      <c r="BR18" s="468"/>
      <c r="BS18" s="468"/>
      <c r="BT18" s="468"/>
      <c r="BU18" s="469"/>
      <c r="BV18" s="467">
        <v>2235981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3445135</v>
      </c>
      <c r="BO19" s="468"/>
      <c r="BP19" s="468"/>
      <c r="BQ19" s="468"/>
      <c r="BR19" s="468"/>
      <c r="BS19" s="468"/>
      <c r="BT19" s="468"/>
      <c r="BU19" s="469"/>
      <c r="BV19" s="467">
        <v>3733082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1621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4773892</v>
      </c>
      <c r="BO23" s="468"/>
      <c r="BP23" s="468"/>
      <c r="BQ23" s="468"/>
      <c r="BR23" s="468"/>
      <c r="BS23" s="468"/>
      <c r="BT23" s="468"/>
      <c r="BU23" s="469"/>
      <c r="BV23" s="467">
        <v>4189046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8200</v>
      </c>
      <c r="R24" s="519"/>
      <c r="S24" s="519"/>
      <c r="T24" s="519"/>
      <c r="U24" s="519"/>
      <c r="V24" s="561"/>
      <c r="W24" s="620"/>
      <c r="X24" s="608"/>
      <c r="Y24" s="609"/>
      <c r="Z24" s="517" t="s">
        <v>170</v>
      </c>
      <c r="AA24" s="497"/>
      <c r="AB24" s="497"/>
      <c r="AC24" s="497"/>
      <c r="AD24" s="497"/>
      <c r="AE24" s="497"/>
      <c r="AF24" s="497"/>
      <c r="AG24" s="498"/>
      <c r="AH24" s="518">
        <v>66</v>
      </c>
      <c r="AI24" s="519"/>
      <c r="AJ24" s="519"/>
      <c r="AK24" s="519"/>
      <c r="AL24" s="561"/>
      <c r="AM24" s="518">
        <v>197340</v>
      </c>
      <c r="AN24" s="519"/>
      <c r="AO24" s="519"/>
      <c r="AP24" s="519"/>
      <c r="AQ24" s="519"/>
      <c r="AR24" s="561"/>
      <c r="AS24" s="518">
        <v>2990</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4048717</v>
      </c>
      <c r="BO24" s="468"/>
      <c r="BP24" s="468"/>
      <c r="BQ24" s="468"/>
      <c r="BR24" s="468"/>
      <c r="BS24" s="468"/>
      <c r="BT24" s="468"/>
      <c r="BU24" s="469"/>
      <c r="BV24" s="467">
        <v>3329895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6200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128</v>
      </c>
      <c r="AN25" s="519"/>
      <c r="AO25" s="519"/>
      <c r="AP25" s="519"/>
      <c r="AQ25" s="519"/>
      <c r="AR25" s="561"/>
      <c r="AS25" s="518" t="s">
        <v>128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84154</v>
      </c>
      <c r="BO25" s="431"/>
      <c r="BP25" s="431"/>
      <c r="BQ25" s="431"/>
      <c r="BR25" s="431"/>
      <c r="BS25" s="431"/>
      <c r="BT25" s="431"/>
      <c r="BU25" s="432"/>
      <c r="BV25" s="430">
        <v>96280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5750</v>
      </c>
      <c r="R26" s="519"/>
      <c r="S26" s="519"/>
      <c r="T26" s="519"/>
      <c r="U26" s="519"/>
      <c r="V26" s="561"/>
      <c r="W26" s="620"/>
      <c r="X26" s="608"/>
      <c r="Y26" s="609"/>
      <c r="Z26" s="517" t="s">
        <v>176</v>
      </c>
      <c r="AA26" s="630"/>
      <c r="AB26" s="630"/>
      <c r="AC26" s="630"/>
      <c r="AD26" s="630"/>
      <c r="AE26" s="630"/>
      <c r="AF26" s="630"/>
      <c r="AG26" s="631"/>
      <c r="AH26" s="518" t="s">
        <v>137</v>
      </c>
      <c r="AI26" s="519"/>
      <c r="AJ26" s="519"/>
      <c r="AK26" s="519"/>
      <c r="AL26" s="561"/>
      <c r="AM26" s="518" t="s">
        <v>128</v>
      </c>
      <c r="AN26" s="519"/>
      <c r="AO26" s="519"/>
      <c r="AP26" s="519"/>
      <c r="AQ26" s="519"/>
      <c r="AR26" s="561"/>
      <c r="AS26" s="518" t="s">
        <v>137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3100</v>
      </c>
      <c r="R27" s="519"/>
      <c r="S27" s="519"/>
      <c r="T27" s="519"/>
      <c r="U27" s="519"/>
      <c r="V27" s="561"/>
      <c r="W27" s="620"/>
      <c r="X27" s="608"/>
      <c r="Y27" s="609"/>
      <c r="Z27" s="517" t="s">
        <v>179</v>
      </c>
      <c r="AA27" s="497"/>
      <c r="AB27" s="497"/>
      <c r="AC27" s="497"/>
      <c r="AD27" s="497"/>
      <c r="AE27" s="497"/>
      <c r="AF27" s="497"/>
      <c r="AG27" s="498"/>
      <c r="AH27" s="518" t="s">
        <v>128</v>
      </c>
      <c r="AI27" s="519"/>
      <c r="AJ27" s="519"/>
      <c r="AK27" s="519"/>
      <c r="AL27" s="561"/>
      <c r="AM27" s="518" t="s">
        <v>137</v>
      </c>
      <c r="AN27" s="519"/>
      <c r="AO27" s="519"/>
      <c r="AP27" s="519"/>
      <c r="AQ27" s="519"/>
      <c r="AR27" s="561"/>
      <c r="AS27" s="518" t="s">
        <v>137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100805</v>
      </c>
      <c r="BO27" s="644"/>
      <c r="BP27" s="644"/>
      <c r="BQ27" s="644"/>
      <c r="BR27" s="644"/>
      <c r="BS27" s="644"/>
      <c r="BT27" s="644"/>
      <c r="BU27" s="645"/>
      <c r="BV27" s="643">
        <v>100786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2500</v>
      </c>
      <c r="R28" s="519"/>
      <c r="S28" s="519"/>
      <c r="T28" s="519"/>
      <c r="U28" s="519"/>
      <c r="V28" s="561"/>
      <c r="W28" s="620"/>
      <c r="X28" s="608"/>
      <c r="Y28" s="609"/>
      <c r="Z28" s="517" t="s">
        <v>182</v>
      </c>
      <c r="AA28" s="497"/>
      <c r="AB28" s="497"/>
      <c r="AC28" s="497"/>
      <c r="AD28" s="497"/>
      <c r="AE28" s="497"/>
      <c r="AF28" s="497"/>
      <c r="AG28" s="498"/>
      <c r="AH28" s="518" t="s">
        <v>183</v>
      </c>
      <c r="AI28" s="519"/>
      <c r="AJ28" s="519"/>
      <c r="AK28" s="519"/>
      <c r="AL28" s="561"/>
      <c r="AM28" s="518" t="s">
        <v>183</v>
      </c>
      <c r="AN28" s="519"/>
      <c r="AO28" s="519"/>
      <c r="AP28" s="519"/>
      <c r="AQ28" s="519"/>
      <c r="AR28" s="561"/>
      <c r="AS28" s="518" t="s">
        <v>129</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479901</v>
      </c>
      <c r="BO28" s="431"/>
      <c r="BP28" s="431"/>
      <c r="BQ28" s="431"/>
      <c r="BR28" s="431"/>
      <c r="BS28" s="431"/>
      <c r="BT28" s="431"/>
      <c r="BU28" s="432"/>
      <c r="BV28" s="430">
        <v>490200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8</v>
      </c>
      <c r="M29" s="519"/>
      <c r="N29" s="519"/>
      <c r="O29" s="519"/>
      <c r="P29" s="561"/>
      <c r="Q29" s="518">
        <v>2300</v>
      </c>
      <c r="R29" s="519"/>
      <c r="S29" s="519"/>
      <c r="T29" s="519"/>
      <c r="U29" s="519"/>
      <c r="V29" s="561"/>
      <c r="W29" s="621"/>
      <c r="X29" s="622"/>
      <c r="Y29" s="623"/>
      <c r="Z29" s="517" t="s">
        <v>186</v>
      </c>
      <c r="AA29" s="497"/>
      <c r="AB29" s="497"/>
      <c r="AC29" s="497"/>
      <c r="AD29" s="497"/>
      <c r="AE29" s="497"/>
      <c r="AF29" s="497"/>
      <c r="AG29" s="498"/>
      <c r="AH29" s="518">
        <v>66</v>
      </c>
      <c r="AI29" s="519"/>
      <c r="AJ29" s="519"/>
      <c r="AK29" s="519"/>
      <c r="AL29" s="561"/>
      <c r="AM29" s="518">
        <v>197340</v>
      </c>
      <c r="AN29" s="519"/>
      <c r="AO29" s="519"/>
      <c r="AP29" s="519"/>
      <c r="AQ29" s="519"/>
      <c r="AR29" s="561"/>
      <c r="AS29" s="518">
        <v>2990</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45802</v>
      </c>
      <c r="BO29" s="468"/>
      <c r="BP29" s="468"/>
      <c r="BQ29" s="468"/>
      <c r="BR29" s="468"/>
      <c r="BS29" s="468"/>
      <c r="BT29" s="468"/>
      <c r="BU29" s="469"/>
      <c r="BV29" s="467">
        <v>45793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100.4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1140901</v>
      </c>
      <c r="BO30" s="644"/>
      <c r="BP30" s="644"/>
      <c r="BQ30" s="644"/>
      <c r="BR30" s="644"/>
      <c r="BS30" s="644"/>
      <c r="BT30" s="644"/>
      <c r="BU30" s="645"/>
      <c r="BV30" s="643">
        <v>1248442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山形県消防補償等組合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舟形町振興公社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山形県自治会館管理組合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山形県市町村職員退職手当組合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山形県市町村交通災害共済組合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最上広域市町村圏事務組合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山形県後期高齢者医療広域連合（普通会計分）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山形県後期高齢者医療広域連合（事業会計分）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fbgLDaojE5JdMS9xi33k+o21MRFMX8jFutJOJjDF0d5/oVqSMfBTnaLalI/KwiO5iE6Egu8m8aQwwLK+mDqLQ==" saltValue="mi7SUPQKeT/IGdQDVhHt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CQ34" sqref="CQ34:DE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563</v>
      </c>
      <c r="D34" s="1248"/>
      <c r="E34" s="1249"/>
      <c r="F34" s="32">
        <v>9.56</v>
      </c>
      <c r="G34" s="33">
        <v>9.94</v>
      </c>
      <c r="H34" s="33">
        <v>8.9600000000000009</v>
      </c>
      <c r="I34" s="33">
        <v>6.4</v>
      </c>
      <c r="J34" s="34">
        <v>7.55</v>
      </c>
      <c r="K34" s="22"/>
      <c r="L34" s="22"/>
      <c r="M34" s="22"/>
      <c r="N34" s="22"/>
      <c r="O34" s="22"/>
      <c r="P34" s="22"/>
    </row>
    <row r="35" spans="1:16" ht="39" customHeight="1" x14ac:dyDescent="0.15">
      <c r="A35" s="22"/>
      <c r="B35" s="35"/>
      <c r="C35" s="1242" t="s">
        <v>564</v>
      </c>
      <c r="D35" s="1243"/>
      <c r="E35" s="1244"/>
      <c r="F35" s="36" t="s">
        <v>515</v>
      </c>
      <c r="G35" s="37" t="s">
        <v>515</v>
      </c>
      <c r="H35" s="37">
        <v>3.16</v>
      </c>
      <c r="I35" s="37">
        <v>3.13</v>
      </c>
      <c r="J35" s="38">
        <v>3.27</v>
      </c>
      <c r="K35" s="22"/>
      <c r="L35" s="22"/>
      <c r="M35" s="22"/>
      <c r="N35" s="22"/>
      <c r="O35" s="22"/>
      <c r="P35" s="22"/>
    </row>
    <row r="36" spans="1:16" ht="39" customHeight="1" x14ac:dyDescent="0.15">
      <c r="A36" s="22"/>
      <c r="B36" s="35"/>
      <c r="C36" s="1242" t="s">
        <v>565</v>
      </c>
      <c r="D36" s="1243"/>
      <c r="E36" s="1244"/>
      <c r="F36" s="36">
        <v>2.78</v>
      </c>
      <c r="G36" s="37">
        <v>3.4</v>
      </c>
      <c r="H36" s="37">
        <v>2.02</v>
      </c>
      <c r="I36" s="37">
        <v>1.27</v>
      </c>
      <c r="J36" s="38">
        <v>1.39</v>
      </c>
      <c r="K36" s="22"/>
      <c r="L36" s="22"/>
      <c r="M36" s="22"/>
      <c r="N36" s="22"/>
      <c r="O36" s="22"/>
      <c r="P36" s="22"/>
    </row>
    <row r="37" spans="1:16" ht="39" customHeight="1" x14ac:dyDescent="0.15">
      <c r="A37" s="22"/>
      <c r="B37" s="35"/>
      <c r="C37" s="1242" t="s">
        <v>566</v>
      </c>
      <c r="D37" s="1243"/>
      <c r="E37" s="1244"/>
      <c r="F37" s="36">
        <v>2.2799999999999998</v>
      </c>
      <c r="G37" s="37">
        <v>3.28</v>
      </c>
      <c r="H37" s="37">
        <v>1.1399999999999999</v>
      </c>
      <c r="I37" s="37">
        <v>1.53</v>
      </c>
      <c r="J37" s="38">
        <v>0.88</v>
      </c>
      <c r="K37" s="22"/>
      <c r="L37" s="22"/>
      <c r="M37" s="22"/>
      <c r="N37" s="22"/>
      <c r="O37" s="22"/>
      <c r="P37" s="22"/>
    </row>
    <row r="38" spans="1:16" ht="39" customHeight="1" x14ac:dyDescent="0.15">
      <c r="A38" s="22"/>
      <c r="B38" s="35"/>
      <c r="C38" s="1242" t="s">
        <v>567</v>
      </c>
      <c r="D38" s="1243"/>
      <c r="E38" s="1244"/>
      <c r="F38" s="36">
        <v>0.16</v>
      </c>
      <c r="G38" s="37">
        <v>0.14000000000000001</v>
      </c>
      <c r="H38" s="37">
        <v>0.24</v>
      </c>
      <c r="I38" s="37">
        <v>0.08</v>
      </c>
      <c r="J38" s="38">
        <v>0.12</v>
      </c>
      <c r="K38" s="22"/>
      <c r="L38" s="22"/>
      <c r="M38" s="22"/>
      <c r="N38" s="22"/>
      <c r="O38" s="22"/>
      <c r="P38" s="22"/>
    </row>
    <row r="39" spans="1:16" ht="39" customHeight="1" x14ac:dyDescent="0.15">
      <c r="A39" s="22"/>
      <c r="B39" s="35"/>
      <c r="C39" s="1242" t="s">
        <v>568</v>
      </c>
      <c r="D39" s="1243"/>
      <c r="E39" s="1244"/>
      <c r="F39" s="36">
        <v>0.06</v>
      </c>
      <c r="G39" s="37">
        <v>0.15</v>
      </c>
      <c r="H39" s="37">
        <v>0.13</v>
      </c>
      <c r="I39" s="37">
        <v>0.09</v>
      </c>
      <c r="J39" s="38">
        <v>0.08</v>
      </c>
      <c r="K39" s="22"/>
      <c r="L39" s="22"/>
      <c r="M39" s="22"/>
      <c r="N39" s="22"/>
      <c r="O39" s="22"/>
      <c r="P39" s="22"/>
    </row>
    <row r="40" spans="1:16" ht="39" customHeight="1" x14ac:dyDescent="0.15">
      <c r="A40" s="22"/>
      <c r="B40" s="35"/>
      <c r="C40" s="1242" t="s">
        <v>569</v>
      </c>
      <c r="D40" s="1243"/>
      <c r="E40" s="1244"/>
      <c r="F40" s="36">
        <v>0.01</v>
      </c>
      <c r="G40" s="37">
        <v>7.0000000000000007E-2</v>
      </c>
      <c r="H40" s="37">
        <v>0.06</v>
      </c>
      <c r="I40" s="37">
        <v>7.0000000000000007E-2</v>
      </c>
      <c r="J40" s="38">
        <v>0.05</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571</v>
      </c>
      <c r="D43" s="1246"/>
      <c r="E43" s="1247"/>
      <c r="F43" s="41">
        <v>0.22</v>
      </c>
      <c r="G43" s="42">
        <v>1.42</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G1gRwbcj9UIjVUhtZ+ErGDtAm51qkmZNgSoTzWuhi0zpgMbLHRGnsS96iLz3NzPOtKLnmFh9wbQqEk3bAMt+Q==" saltValue="7ImMqY59Y2Iy7IZ0dTRr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CQ34" sqref="CQ34:DE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515</v>
      </c>
      <c r="L45" s="60">
        <v>536</v>
      </c>
      <c r="M45" s="60">
        <v>480</v>
      </c>
      <c r="N45" s="60">
        <v>470</v>
      </c>
      <c r="O45" s="61">
        <v>488</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14</v>
      </c>
      <c r="F48" s="1258"/>
      <c r="G48" s="1258"/>
      <c r="H48" s="1258"/>
      <c r="I48" s="1258"/>
      <c r="J48" s="1259"/>
      <c r="K48" s="63">
        <v>235</v>
      </c>
      <c r="L48" s="64">
        <v>252</v>
      </c>
      <c r="M48" s="64">
        <v>241</v>
      </c>
      <c r="N48" s="64">
        <v>278</v>
      </c>
      <c r="O48" s="65">
        <v>294</v>
      </c>
      <c r="P48" s="48"/>
      <c r="Q48" s="48"/>
      <c r="R48" s="48"/>
      <c r="S48" s="48"/>
      <c r="T48" s="48"/>
      <c r="U48" s="48"/>
    </row>
    <row r="49" spans="1:21" ht="30.75" customHeight="1" x14ac:dyDescent="0.15">
      <c r="A49" s="48"/>
      <c r="B49" s="1252"/>
      <c r="C49" s="1253"/>
      <c r="D49" s="62"/>
      <c r="E49" s="1258" t="s">
        <v>15</v>
      </c>
      <c r="F49" s="1258"/>
      <c r="G49" s="1258"/>
      <c r="H49" s="1258"/>
      <c r="I49" s="1258"/>
      <c r="J49" s="1259"/>
      <c r="K49" s="63">
        <v>12</v>
      </c>
      <c r="L49" s="64">
        <v>11</v>
      </c>
      <c r="M49" s="64">
        <v>12</v>
      </c>
      <c r="N49" s="64">
        <v>5</v>
      </c>
      <c r="O49" s="65">
        <v>8</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515</v>
      </c>
      <c r="L50" s="64" t="s">
        <v>515</v>
      </c>
      <c r="M50" s="64">
        <v>2</v>
      </c>
      <c r="N50" s="64">
        <v>2</v>
      </c>
      <c r="O50" s="65">
        <v>2</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t="s">
        <v>515</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509</v>
      </c>
      <c r="L52" s="64">
        <v>529</v>
      </c>
      <c r="M52" s="64">
        <v>482</v>
      </c>
      <c r="N52" s="64">
        <v>487</v>
      </c>
      <c r="O52" s="65">
        <v>496</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253</v>
      </c>
      <c r="L53" s="69">
        <v>270</v>
      </c>
      <c r="M53" s="69">
        <v>253</v>
      </c>
      <c r="N53" s="69">
        <v>268</v>
      </c>
      <c r="O53" s="70">
        <v>296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596</v>
      </c>
      <c r="L57" s="84" t="s">
        <v>597</v>
      </c>
      <c r="M57" s="84" t="s">
        <v>598</v>
      </c>
      <c r="N57" s="84" t="s">
        <v>597</v>
      </c>
      <c r="O57" s="85" t="s">
        <v>597</v>
      </c>
    </row>
    <row r="58" spans="1:21" ht="31.5" customHeight="1" thickBot="1" x14ac:dyDescent="0.2">
      <c r="B58" s="1268"/>
      <c r="C58" s="1269"/>
      <c r="D58" s="1273" t="s">
        <v>26</v>
      </c>
      <c r="E58" s="1274"/>
      <c r="F58" s="1274"/>
      <c r="G58" s="1274"/>
      <c r="H58" s="1274"/>
      <c r="I58" s="1274"/>
      <c r="J58" s="1275"/>
      <c r="K58" s="86" t="s">
        <v>597</v>
      </c>
      <c r="L58" s="87" t="s">
        <v>597</v>
      </c>
      <c r="M58" s="87" t="s">
        <v>597</v>
      </c>
      <c r="N58" s="87" t="s">
        <v>597</v>
      </c>
      <c r="O58" s="88" t="s">
        <v>597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oogyOxM6NUCJ3Be2Pzh+kPGkGcsF7giQqoj6FvjULB4+xvdInE8JFDGDe/G+DRIVJTPyi4zGjXVlGiO0YfWYQ==" saltValue="c/MlAFcM+sWIcemmnMU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K45" sqref="K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76" t="s">
        <v>29</v>
      </c>
      <c r="C41" s="1277"/>
      <c r="D41" s="102"/>
      <c r="E41" s="1282" t="s">
        <v>30</v>
      </c>
      <c r="F41" s="1282"/>
      <c r="G41" s="1282"/>
      <c r="H41" s="1283"/>
      <c r="I41" s="103">
        <v>3864</v>
      </c>
      <c r="J41" s="104">
        <v>3765</v>
      </c>
      <c r="K41" s="104">
        <v>3802</v>
      </c>
      <c r="L41" s="104">
        <v>4189</v>
      </c>
      <c r="M41" s="105">
        <v>4774</v>
      </c>
    </row>
    <row r="42" spans="2:13" ht="27.75" customHeight="1" x14ac:dyDescent="0.15">
      <c r="B42" s="1278"/>
      <c r="C42" s="1279"/>
      <c r="D42" s="106"/>
      <c r="E42" s="1284" t="s">
        <v>31</v>
      </c>
      <c r="F42" s="1284"/>
      <c r="G42" s="1284"/>
      <c r="H42" s="1285"/>
      <c r="I42" s="107" t="s">
        <v>515</v>
      </c>
      <c r="J42" s="108">
        <v>48</v>
      </c>
      <c r="K42" s="108">
        <v>46</v>
      </c>
      <c r="L42" s="108">
        <v>44</v>
      </c>
      <c r="M42" s="109">
        <v>42</v>
      </c>
    </row>
    <row r="43" spans="2:13" ht="27.75" customHeight="1" x14ac:dyDescent="0.15">
      <c r="B43" s="1278"/>
      <c r="C43" s="1279"/>
      <c r="D43" s="106"/>
      <c r="E43" s="1284" t="s">
        <v>32</v>
      </c>
      <c r="F43" s="1284"/>
      <c r="G43" s="1284"/>
      <c r="H43" s="1285"/>
      <c r="I43" s="107">
        <v>3507</v>
      </c>
      <c r="J43" s="108">
        <v>3410</v>
      </c>
      <c r="K43" s="108">
        <v>3381</v>
      </c>
      <c r="L43" s="108">
        <v>3220</v>
      </c>
      <c r="M43" s="109">
        <v>2974</v>
      </c>
    </row>
    <row r="44" spans="2:13" ht="27.75" customHeight="1" x14ac:dyDescent="0.15">
      <c r="B44" s="1278"/>
      <c r="C44" s="1279"/>
      <c r="D44" s="106"/>
      <c r="E44" s="1284" t="s">
        <v>33</v>
      </c>
      <c r="F44" s="1284"/>
      <c r="G44" s="1284"/>
      <c r="H44" s="1285"/>
      <c r="I44" s="107">
        <v>20</v>
      </c>
      <c r="J44" s="108">
        <v>14</v>
      </c>
      <c r="K44" s="108">
        <v>7</v>
      </c>
      <c r="L44" s="108">
        <v>22</v>
      </c>
      <c r="M44" s="109">
        <v>14</v>
      </c>
    </row>
    <row r="45" spans="2:13" ht="27.75" customHeight="1" x14ac:dyDescent="0.15">
      <c r="B45" s="1278"/>
      <c r="C45" s="1279"/>
      <c r="D45" s="106"/>
      <c r="E45" s="1284" t="s">
        <v>34</v>
      </c>
      <c r="F45" s="1284"/>
      <c r="G45" s="1284"/>
      <c r="H45" s="1285"/>
      <c r="I45" s="107">
        <v>562</v>
      </c>
      <c r="J45" s="108">
        <v>546</v>
      </c>
      <c r="K45" s="108">
        <v>535</v>
      </c>
      <c r="L45" s="108">
        <v>504</v>
      </c>
      <c r="M45" s="109">
        <v>480</v>
      </c>
    </row>
    <row r="46" spans="2:13" ht="27.75" customHeight="1" x14ac:dyDescent="0.15">
      <c r="B46" s="1278"/>
      <c r="C46" s="1279"/>
      <c r="D46" s="110"/>
      <c r="E46" s="1284" t="s">
        <v>35</v>
      </c>
      <c r="F46" s="1284"/>
      <c r="G46" s="1284"/>
      <c r="H46" s="1285"/>
      <c r="I46" s="107" t="s">
        <v>515</v>
      </c>
      <c r="J46" s="108" t="s">
        <v>515</v>
      </c>
      <c r="K46" s="108" t="s">
        <v>515</v>
      </c>
      <c r="L46" s="108" t="s">
        <v>515</v>
      </c>
      <c r="M46" s="109" t="s">
        <v>515</v>
      </c>
    </row>
    <row r="47" spans="2:13" ht="27.75" customHeight="1" x14ac:dyDescent="0.15">
      <c r="B47" s="1278"/>
      <c r="C47" s="1279"/>
      <c r="D47" s="111"/>
      <c r="E47" s="1286" t="s">
        <v>36</v>
      </c>
      <c r="F47" s="1287"/>
      <c r="G47" s="1287"/>
      <c r="H47" s="1288"/>
      <c r="I47" s="107" t="s">
        <v>515</v>
      </c>
      <c r="J47" s="108" t="s">
        <v>515</v>
      </c>
      <c r="K47" s="108" t="s">
        <v>515</v>
      </c>
      <c r="L47" s="108" t="s">
        <v>515</v>
      </c>
      <c r="M47" s="109" t="s">
        <v>515</v>
      </c>
    </row>
    <row r="48" spans="2:13" ht="27.75" customHeight="1" x14ac:dyDescent="0.15">
      <c r="B48" s="1278"/>
      <c r="C48" s="1279"/>
      <c r="D48" s="106"/>
      <c r="E48" s="1284" t="s">
        <v>37</v>
      </c>
      <c r="F48" s="1284"/>
      <c r="G48" s="1284"/>
      <c r="H48" s="1285"/>
      <c r="I48" s="107" t="s">
        <v>515</v>
      </c>
      <c r="J48" s="108" t="s">
        <v>515</v>
      </c>
      <c r="K48" s="108" t="s">
        <v>515</v>
      </c>
      <c r="L48" s="108" t="s">
        <v>515</v>
      </c>
      <c r="M48" s="109" t="s">
        <v>515</v>
      </c>
    </row>
    <row r="49" spans="2:13" ht="27.75" customHeight="1" x14ac:dyDescent="0.15">
      <c r="B49" s="1280"/>
      <c r="C49" s="1281"/>
      <c r="D49" s="106"/>
      <c r="E49" s="1284" t="s">
        <v>38</v>
      </c>
      <c r="F49" s="1284"/>
      <c r="G49" s="1284"/>
      <c r="H49" s="1285"/>
      <c r="I49" s="107" t="s">
        <v>515</v>
      </c>
      <c r="J49" s="108" t="s">
        <v>515</v>
      </c>
      <c r="K49" s="108" t="s">
        <v>515</v>
      </c>
      <c r="L49" s="108" t="s">
        <v>515</v>
      </c>
      <c r="M49" s="109" t="s">
        <v>515</v>
      </c>
    </row>
    <row r="50" spans="2:13" ht="27.75" customHeight="1" x14ac:dyDescent="0.15">
      <c r="B50" s="1289" t="s">
        <v>39</v>
      </c>
      <c r="C50" s="1290"/>
      <c r="D50" s="112"/>
      <c r="E50" s="1284" t="s">
        <v>40</v>
      </c>
      <c r="F50" s="1284"/>
      <c r="G50" s="1284"/>
      <c r="H50" s="1285"/>
      <c r="I50" s="107">
        <v>1694</v>
      </c>
      <c r="J50" s="108">
        <v>1897</v>
      </c>
      <c r="K50" s="108">
        <v>2394</v>
      </c>
      <c r="L50" s="108">
        <v>2226</v>
      </c>
      <c r="M50" s="109">
        <v>2158</v>
      </c>
    </row>
    <row r="51" spans="2:13" ht="27.75" customHeight="1" x14ac:dyDescent="0.15">
      <c r="B51" s="1278"/>
      <c r="C51" s="1279"/>
      <c r="D51" s="106"/>
      <c r="E51" s="1284" t="s">
        <v>41</v>
      </c>
      <c r="F51" s="1284"/>
      <c r="G51" s="1284"/>
      <c r="H51" s="1285"/>
      <c r="I51" s="107">
        <v>66</v>
      </c>
      <c r="J51" s="108">
        <v>60</v>
      </c>
      <c r="K51" s="108">
        <v>53</v>
      </c>
      <c r="L51" s="108">
        <v>45</v>
      </c>
      <c r="M51" s="109">
        <v>102</v>
      </c>
    </row>
    <row r="52" spans="2:13" ht="27.75" customHeight="1" x14ac:dyDescent="0.15">
      <c r="B52" s="1280"/>
      <c r="C52" s="1281"/>
      <c r="D52" s="106"/>
      <c r="E52" s="1284" t="s">
        <v>42</v>
      </c>
      <c r="F52" s="1284"/>
      <c r="G52" s="1284"/>
      <c r="H52" s="1285"/>
      <c r="I52" s="107">
        <v>5122</v>
      </c>
      <c r="J52" s="108">
        <v>5018</v>
      </c>
      <c r="K52" s="108">
        <v>5000</v>
      </c>
      <c r="L52" s="108">
        <v>5149</v>
      </c>
      <c r="M52" s="109">
        <v>5454</v>
      </c>
    </row>
    <row r="53" spans="2:13" ht="27.75" customHeight="1" thickBot="1" x14ac:dyDescent="0.2">
      <c r="B53" s="1291" t="s">
        <v>43</v>
      </c>
      <c r="C53" s="1292"/>
      <c r="D53" s="113"/>
      <c r="E53" s="1293" t="s">
        <v>44</v>
      </c>
      <c r="F53" s="1293"/>
      <c r="G53" s="1293"/>
      <c r="H53" s="1294"/>
      <c r="I53" s="114">
        <v>1071</v>
      </c>
      <c r="J53" s="115">
        <v>808</v>
      </c>
      <c r="K53" s="115">
        <v>323</v>
      </c>
      <c r="L53" s="115">
        <v>558</v>
      </c>
      <c r="M53" s="116">
        <v>569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qWuH00CkDPvk6bX/r68Aqh+gdw7gfq8XToJ9PXWjXWJaWrfjNoy9P6elgEudCpsufig78e7ks2XFEnHwnEtPA==" saltValue="Q7uecy8vXGkyJZ0m9AiI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CQ34" sqref="CQ34:DE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47</v>
      </c>
      <c r="D55" s="1303"/>
      <c r="E55" s="1304"/>
      <c r="F55" s="128">
        <v>792</v>
      </c>
      <c r="G55" s="128">
        <v>490</v>
      </c>
      <c r="H55" s="129">
        <v>480</v>
      </c>
    </row>
    <row r="56" spans="2:8" ht="52.5" customHeight="1" x14ac:dyDescent="0.15">
      <c r="B56" s="130"/>
      <c r="C56" s="1305" t="s">
        <v>48</v>
      </c>
      <c r="D56" s="1305"/>
      <c r="E56" s="1306"/>
      <c r="F56" s="131">
        <v>46</v>
      </c>
      <c r="G56" s="131">
        <v>46</v>
      </c>
      <c r="H56" s="132">
        <v>46</v>
      </c>
    </row>
    <row r="57" spans="2:8" ht="53.25" customHeight="1" x14ac:dyDescent="0.15">
      <c r="B57" s="130"/>
      <c r="C57" s="1307" t="s">
        <v>49</v>
      </c>
      <c r="D57" s="1307"/>
      <c r="E57" s="1308"/>
      <c r="F57" s="133">
        <v>1182</v>
      </c>
      <c r="G57" s="133">
        <v>1248</v>
      </c>
      <c r="H57" s="134">
        <v>1141</v>
      </c>
    </row>
    <row r="58" spans="2:8" ht="45.75" customHeight="1" x14ac:dyDescent="0.15">
      <c r="B58" s="135"/>
      <c r="C58" s="1295" t="s">
        <v>599</v>
      </c>
      <c r="D58" s="1296"/>
      <c r="E58" s="1297"/>
      <c r="F58" s="136">
        <v>592</v>
      </c>
      <c r="G58" s="137">
        <v>751</v>
      </c>
      <c r="H58" s="137">
        <v>715</v>
      </c>
    </row>
    <row r="59" spans="2:8" ht="45.75" customHeight="1" x14ac:dyDescent="0.15">
      <c r="B59" s="135"/>
      <c r="C59" s="1295" t="s">
        <v>600</v>
      </c>
      <c r="D59" s="1296"/>
      <c r="E59" s="1297"/>
      <c r="F59" s="136">
        <v>558</v>
      </c>
      <c r="G59" s="137">
        <v>466</v>
      </c>
      <c r="H59" s="137">
        <v>393</v>
      </c>
    </row>
    <row r="60" spans="2:8" ht="45.75" customHeight="1" x14ac:dyDescent="0.15">
      <c r="B60" s="135"/>
      <c r="C60" s="1295" t="s">
        <v>601</v>
      </c>
      <c r="D60" s="1296"/>
      <c r="E60" s="1297"/>
      <c r="F60" s="136">
        <v>20</v>
      </c>
      <c r="G60" s="137">
        <v>20</v>
      </c>
      <c r="H60" s="137">
        <v>20</v>
      </c>
    </row>
    <row r="61" spans="2:8" ht="45.75" customHeight="1" x14ac:dyDescent="0.15">
      <c r="B61" s="135"/>
      <c r="C61" s="1295" t="s">
        <v>602</v>
      </c>
      <c r="D61" s="1296"/>
      <c r="E61" s="1297"/>
      <c r="F61" s="136">
        <v>10</v>
      </c>
      <c r="G61" s="137">
        <v>9</v>
      </c>
      <c r="H61" s="137">
        <v>9</v>
      </c>
    </row>
    <row r="62" spans="2:8" ht="45.75" customHeight="1" thickBot="1" x14ac:dyDescent="0.2">
      <c r="B62" s="138"/>
      <c r="C62" s="1298" t="s">
        <v>603</v>
      </c>
      <c r="D62" s="1299"/>
      <c r="E62" s="1300"/>
      <c r="F62" s="139">
        <v>0</v>
      </c>
      <c r="G62" s="140">
        <v>0</v>
      </c>
      <c r="H62" s="140">
        <v>2</v>
      </c>
    </row>
    <row r="63" spans="2:8" ht="52.5" customHeight="1" thickBot="1" x14ac:dyDescent="0.2">
      <c r="B63" s="141"/>
      <c r="C63" s="1301" t="s">
        <v>50</v>
      </c>
      <c r="D63" s="1301"/>
      <c r="E63" s="1302"/>
      <c r="F63" s="142">
        <v>2020</v>
      </c>
      <c r="G63" s="142">
        <v>1784</v>
      </c>
      <c r="H63" s="143">
        <v>1667</v>
      </c>
    </row>
    <row r="64" spans="2:8" ht="15" customHeight="1" x14ac:dyDescent="0.15"/>
  </sheetData>
  <sheetProtection algorithmName="SHA-512" hashValue="V9MZo1QwkXFfD21cXUTmZMptL79l7Oem0Yhsio4OPMzIFNjYjjGXu9d+18gN1lVU/WMXsl4XcvlWJ1nM70gRqQ==" saltValue="QFOYWbo3ZAa1/W1sld9A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556</v>
      </c>
      <c r="BQ50" s="1322"/>
      <c r="BR50" s="1322"/>
      <c r="BS50" s="1322"/>
      <c r="BT50" s="1322"/>
      <c r="BU50" s="1322"/>
      <c r="BV50" s="1322"/>
      <c r="BW50" s="1322"/>
      <c r="BX50" s="1322" t="s">
        <v>557</v>
      </c>
      <c r="BY50" s="1322"/>
      <c r="BZ50" s="1322"/>
      <c r="CA50" s="1322"/>
      <c r="CB50" s="1322"/>
      <c r="CC50" s="1322"/>
      <c r="CD50" s="1322"/>
      <c r="CE50" s="1322"/>
      <c r="CF50" s="1322" t="s">
        <v>558</v>
      </c>
      <c r="CG50" s="1322"/>
      <c r="CH50" s="1322"/>
      <c r="CI50" s="1322"/>
      <c r="CJ50" s="1322"/>
      <c r="CK50" s="1322"/>
      <c r="CL50" s="1322"/>
      <c r="CM50" s="1322"/>
      <c r="CN50" s="1322" t="s">
        <v>559</v>
      </c>
      <c r="CO50" s="1322"/>
      <c r="CP50" s="1322"/>
      <c r="CQ50" s="1322"/>
      <c r="CR50" s="1322"/>
      <c r="CS50" s="1322"/>
      <c r="CT50" s="1322"/>
      <c r="CU50" s="1322"/>
      <c r="CV50" s="1322" t="s">
        <v>560</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608</v>
      </c>
      <c r="AO51" s="1326"/>
      <c r="AP51" s="1326"/>
      <c r="AQ51" s="1326"/>
      <c r="AR51" s="1326"/>
      <c r="AS51" s="1326"/>
      <c r="AT51" s="1326"/>
      <c r="AU51" s="1326"/>
      <c r="AV51" s="1326"/>
      <c r="AW51" s="1326"/>
      <c r="AX51" s="1326"/>
      <c r="AY51" s="1326"/>
      <c r="AZ51" s="1326"/>
      <c r="BA51" s="1326"/>
      <c r="BB51" s="1326" t="s">
        <v>609</v>
      </c>
      <c r="BC51" s="1326"/>
      <c r="BD51" s="1326"/>
      <c r="BE51" s="1326"/>
      <c r="BF51" s="1326"/>
      <c r="BG51" s="1326"/>
      <c r="BH51" s="1326"/>
      <c r="BI51" s="1326"/>
      <c r="BJ51" s="1326"/>
      <c r="BK51" s="1326"/>
      <c r="BL51" s="1326"/>
      <c r="BM51" s="1326"/>
      <c r="BN51" s="1326"/>
      <c r="BO51" s="1326"/>
      <c r="BP51" s="1324">
        <v>49.6</v>
      </c>
      <c r="BQ51" s="1324"/>
      <c r="BR51" s="1324"/>
      <c r="BS51" s="1324"/>
      <c r="BT51" s="1324"/>
      <c r="BU51" s="1324"/>
      <c r="BV51" s="1324"/>
      <c r="BW51" s="1324"/>
      <c r="BX51" s="1324">
        <v>37.700000000000003</v>
      </c>
      <c r="BY51" s="1324"/>
      <c r="BZ51" s="1324"/>
      <c r="CA51" s="1324"/>
      <c r="CB51" s="1324"/>
      <c r="CC51" s="1324"/>
      <c r="CD51" s="1324"/>
      <c r="CE51" s="1324"/>
      <c r="CF51" s="1324">
        <v>15.4</v>
      </c>
      <c r="CG51" s="1324"/>
      <c r="CH51" s="1324"/>
      <c r="CI51" s="1324"/>
      <c r="CJ51" s="1324"/>
      <c r="CK51" s="1324"/>
      <c r="CL51" s="1324"/>
      <c r="CM51" s="1324"/>
      <c r="CN51" s="1324">
        <v>27</v>
      </c>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610</v>
      </c>
      <c r="BC53" s="1326"/>
      <c r="BD53" s="1326"/>
      <c r="BE53" s="1326"/>
      <c r="BF53" s="1326"/>
      <c r="BG53" s="1326"/>
      <c r="BH53" s="1326"/>
      <c r="BI53" s="1326"/>
      <c r="BJ53" s="1326"/>
      <c r="BK53" s="1326"/>
      <c r="BL53" s="1326"/>
      <c r="BM53" s="1326"/>
      <c r="BN53" s="1326"/>
      <c r="BO53" s="1326"/>
      <c r="BP53" s="1324">
        <v>41.4</v>
      </c>
      <c r="BQ53" s="1324"/>
      <c r="BR53" s="1324"/>
      <c r="BS53" s="1324"/>
      <c r="BT53" s="1324"/>
      <c r="BU53" s="1324"/>
      <c r="BV53" s="1324"/>
      <c r="BW53" s="1324"/>
      <c r="BX53" s="1324">
        <v>41.2</v>
      </c>
      <c r="BY53" s="1324"/>
      <c r="BZ53" s="1324"/>
      <c r="CA53" s="1324"/>
      <c r="CB53" s="1324"/>
      <c r="CC53" s="1324"/>
      <c r="CD53" s="1324"/>
      <c r="CE53" s="1324"/>
      <c r="CF53" s="1324">
        <v>44.2</v>
      </c>
      <c r="CG53" s="1324"/>
      <c r="CH53" s="1324"/>
      <c r="CI53" s="1324"/>
      <c r="CJ53" s="1324"/>
      <c r="CK53" s="1324"/>
      <c r="CL53" s="1324"/>
      <c r="CM53" s="1324"/>
      <c r="CN53" s="1324">
        <v>45</v>
      </c>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611</v>
      </c>
      <c r="AO55" s="1322"/>
      <c r="AP55" s="1322"/>
      <c r="AQ55" s="1322"/>
      <c r="AR55" s="1322"/>
      <c r="AS55" s="1322"/>
      <c r="AT55" s="1322"/>
      <c r="AU55" s="1322"/>
      <c r="AV55" s="1322"/>
      <c r="AW55" s="1322"/>
      <c r="AX55" s="1322"/>
      <c r="AY55" s="1322"/>
      <c r="AZ55" s="1322"/>
      <c r="BA55" s="1322"/>
      <c r="BB55" s="1326" t="s">
        <v>609</v>
      </c>
      <c r="BC55" s="1326"/>
      <c r="BD55" s="1326"/>
      <c r="BE55" s="1326"/>
      <c r="BF55" s="1326"/>
      <c r="BG55" s="1326"/>
      <c r="BH55" s="1326"/>
      <c r="BI55" s="1326"/>
      <c r="BJ55" s="1326"/>
      <c r="BK55" s="1326"/>
      <c r="BL55" s="1326"/>
      <c r="BM55" s="1326"/>
      <c r="BN55" s="1326"/>
      <c r="BO55" s="1326"/>
      <c r="BP55" s="1324">
        <v>0.8</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610</v>
      </c>
      <c r="BC57" s="1326"/>
      <c r="BD57" s="1326"/>
      <c r="BE57" s="1326"/>
      <c r="BF57" s="1326"/>
      <c r="BG57" s="1326"/>
      <c r="BH57" s="1326"/>
      <c r="BI57" s="1326"/>
      <c r="BJ57" s="1326"/>
      <c r="BK57" s="1326"/>
      <c r="BL57" s="1326"/>
      <c r="BM57" s="1326"/>
      <c r="BN57" s="1326"/>
      <c r="BO57" s="1326"/>
      <c r="BP57" s="1324">
        <v>56.2</v>
      </c>
      <c r="BQ57" s="1324"/>
      <c r="BR57" s="1324"/>
      <c r="BS57" s="1324"/>
      <c r="BT57" s="1324"/>
      <c r="BU57" s="1324"/>
      <c r="BV57" s="1324"/>
      <c r="BW57" s="1324"/>
      <c r="BX57" s="1324">
        <v>58.6</v>
      </c>
      <c r="BY57" s="1324"/>
      <c r="BZ57" s="1324"/>
      <c r="CA57" s="1324"/>
      <c r="CB57" s="1324"/>
      <c r="CC57" s="1324"/>
      <c r="CD57" s="1324"/>
      <c r="CE57" s="1324"/>
      <c r="CF57" s="1324">
        <v>59.1</v>
      </c>
      <c r="CG57" s="1324"/>
      <c r="CH57" s="1324"/>
      <c r="CI57" s="1324"/>
      <c r="CJ57" s="1324"/>
      <c r="CK57" s="1324"/>
      <c r="CL57" s="1324"/>
      <c r="CM57" s="1324"/>
      <c r="CN57" s="1324">
        <v>61.3</v>
      </c>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09" t="s">
        <v>617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556</v>
      </c>
      <c r="BQ72" s="1322"/>
      <c r="BR72" s="1322"/>
      <c r="BS72" s="1322"/>
      <c r="BT72" s="1322"/>
      <c r="BU72" s="1322"/>
      <c r="BV72" s="1322"/>
      <c r="BW72" s="1322"/>
      <c r="BX72" s="1322" t="s">
        <v>557</v>
      </c>
      <c r="BY72" s="1322"/>
      <c r="BZ72" s="1322"/>
      <c r="CA72" s="1322"/>
      <c r="CB72" s="1322"/>
      <c r="CC72" s="1322"/>
      <c r="CD72" s="1322"/>
      <c r="CE72" s="1322"/>
      <c r="CF72" s="1322" t="s">
        <v>558</v>
      </c>
      <c r="CG72" s="1322"/>
      <c r="CH72" s="1322"/>
      <c r="CI72" s="1322"/>
      <c r="CJ72" s="1322"/>
      <c r="CK72" s="1322"/>
      <c r="CL72" s="1322"/>
      <c r="CM72" s="1322"/>
      <c r="CN72" s="1322" t="s">
        <v>559</v>
      </c>
      <c r="CO72" s="1322"/>
      <c r="CP72" s="1322"/>
      <c r="CQ72" s="1322"/>
      <c r="CR72" s="1322"/>
      <c r="CS72" s="1322"/>
      <c r="CT72" s="1322"/>
      <c r="CU72" s="1322"/>
      <c r="CV72" s="1322" t="s">
        <v>560</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6" t="s">
        <v>608</v>
      </c>
      <c r="AO73" s="1326"/>
      <c r="AP73" s="1326"/>
      <c r="AQ73" s="1326"/>
      <c r="AR73" s="1326"/>
      <c r="AS73" s="1326"/>
      <c r="AT73" s="1326"/>
      <c r="AU73" s="1326"/>
      <c r="AV73" s="1326"/>
      <c r="AW73" s="1326"/>
      <c r="AX73" s="1326"/>
      <c r="AY73" s="1326"/>
      <c r="AZ73" s="1326"/>
      <c r="BA73" s="1326"/>
      <c r="BB73" s="1326" t="s">
        <v>609</v>
      </c>
      <c r="BC73" s="1326"/>
      <c r="BD73" s="1326"/>
      <c r="BE73" s="1326"/>
      <c r="BF73" s="1326"/>
      <c r="BG73" s="1326"/>
      <c r="BH73" s="1326"/>
      <c r="BI73" s="1326"/>
      <c r="BJ73" s="1326"/>
      <c r="BK73" s="1326"/>
      <c r="BL73" s="1326"/>
      <c r="BM73" s="1326"/>
      <c r="BN73" s="1326"/>
      <c r="BO73" s="1326"/>
      <c r="BP73" s="1324">
        <v>49.6</v>
      </c>
      <c r="BQ73" s="1324"/>
      <c r="BR73" s="1324"/>
      <c r="BS73" s="1324"/>
      <c r="BT73" s="1324"/>
      <c r="BU73" s="1324"/>
      <c r="BV73" s="1324"/>
      <c r="BW73" s="1324"/>
      <c r="BX73" s="1324">
        <v>37.700000000000003</v>
      </c>
      <c r="BY73" s="1324"/>
      <c r="BZ73" s="1324"/>
      <c r="CA73" s="1324"/>
      <c r="CB73" s="1324"/>
      <c r="CC73" s="1324"/>
      <c r="CD73" s="1324"/>
      <c r="CE73" s="1324"/>
      <c r="CF73" s="1324">
        <v>15.4</v>
      </c>
      <c r="CG73" s="1324"/>
      <c r="CH73" s="1324"/>
      <c r="CI73" s="1324"/>
      <c r="CJ73" s="1324"/>
      <c r="CK73" s="1324"/>
      <c r="CL73" s="1324"/>
      <c r="CM73" s="1324"/>
      <c r="CN73" s="1324">
        <v>27</v>
      </c>
      <c r="CO73" s="1324"/>
      <c r="CP73" s="1324"/>
      <c r="CQ73" s="1324"/>
      <c r="CR73" s="1324"/>
      <c r="CS73" s="1324"/>
      <c r="CT73" s="1324"/>
      <c r="CU73" s="1324"/>
      <c r="CV73" s="1324">
        <v>27.6</v>
      </c>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613</v>
      </c>
      <c r="BC75" s="1326"/>
      <c r="BD75" s="1326"/>
      <c r="BE75" s="1326"/>
      <c r="BF75" s="1326"/>
      <c r="BG75" s="1326"/>
      <c r="BH75" s="1326"/>
      <c r="BI75" s="1326"/>
      <c r="BJ75" s="1326"/>
      <c r="BK75" s="1326"/>
      <c r="BL75" s="1326"/>
      <c r="BM75" s="1326"/>
      <c r="BN75" s="1326"/>
      <c r="BO75" s="1326"/>
      <c r="BP75" s="1324">
        <v>12</v>
      </c>
      <c r="BQ75" s="1324"/>
      <c r="BR75" s="1324"/>
      <c r="BS75" s="1324"/>
      <c r="BT75" s="1324"/>
      <c r="BU75" s="1324"/>
      <c r="BV75" s="1324"/>
      <c r="BW75" s="1324"/>
      <c r="BX75" s="1324">
        <v>12</v>
      </c>
      <c r="BY75" s="1324"/>
      <c r="BZ75" s="1324"/>
      <c r="CA75" s="1324"/>
      <c r="CB75" s="1324"/>
      <c r="CC75" s="1324"/>
      <c r="CD75" s="1324"/>
      <c r="CE75" s="1324"/>
      <c r="CF75" s="1324">
        <v>12.1</v>
      </c>
      <c r="CG75" s="1324"/>
      <c r="CH75" s="1324"/>
      <c r="CI75" s="1324"/>
      <c r="CJ75" s="1324"/>
      <c r="CK75" s="1324"/>
      <c r="CL75" s="1324"/>
      <c r="CM75" s="1324"/>
      <c r="CN75" s="1324">
        <v>12.5</v>
      </c>
      <c r="CO75" s="1324"/>
      <c r="CP75" s="1324"/>
      <c r="CQ75" s="1324"/>
      <c r="CR75" s="1324"/>
      <c r="CS75" s="1324"/>
      <c r="CT75" s="1324"/>
      <c r="CU75" s="1324"/>
      <c r="CV75" s="1324">
        <v>13.1</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0"/>
      <c r="L77" s="1330"/>
      <c r="M77" s="1330"/>
      <c r="N77" s="1330"/>
      <c r="AN77" s="1322" t="s">
        <v>611</v>
      </c>
      <c r="AO77" s="1322"/>
      <c r="AP77" s="1322"/>
      <c r="AQ77" s="1322"/>
      <c r="AR77" s="1322"/>
      <c r="AS77" s="1322"/>
      <c r="AT77" s="1322"/>
      <c r="AU77" s="1322"/>
      <c r="AV77" s="1322"/>
      <c r="AW77" s="1322"/>
      <c r="AX77" s="1322"/>
      <c r="AY77" s="1322"/>
      <c r="AZ77" s="1322"/>
      <c r="BA77" s="1322"/>
      <c r="BB77" s="1326" t="s">
        <v>609</v>
      </c>
      <c r="BC77" s="1326"/>
      <c r="BD77" s="1326"/>
      <c r="BE77" s="1326"/>
      <c r="BF77" s="1326"/>
      <c r="BG77" s="1326"/>
      <c r="BH77" s="1326"/>
      <c r="BI77" s="1326"/>
      <c r="BJ77" s="1326"/>
      <c r="BK77" s="1326"/>
      <c r="BL77" s="1326"/>
      <c r="BM77" s="1326"/>
      <c r="BN77" s="1326"/>
      <c r="BO77" s="1326"/>
      <c r="BP77" s="1324">
        <v>0.8</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613</v>
      </c>
      <c r="BC79" s="1326"/>
      <c r="BD79" s="1326"/>
      <c r="BE79" s="1326"/>
      <c r="BF79" s="1326"/>
      <c r="BG79" s="1326"/>
      <c r="BH79" s="1326"/>
      <c r="BI79" s="1326"/>
      <c r="BJ79" s="1326"/>
      <c r="BK79" s="1326"/>
      <c r="BL79" s="1326"/>
      <c r="BM79" s="1326"/>
      <c r="BN79" s="1326"/>
      <c r="BO79" s="1326"/>
      <c r="BP79" s="1324">
        <v>8.1</v>
      </c>
      <c r="BQ79" s="1324"/>
      <c r="BR79" s="1324"/>
      <c r="BS79" s="1324"/>
      <c r="BT79" s="1324"/>
      <c r="BU79" s="1324"/>
      <c r="BV79" s="1324"/>
      <c r="BW79" s="1324"/>
      <c r="BX79" s="1324">
        <v>7.3</v>
      </c>
      <c r="BY79" s="1324"/>
      <c r="BZ79" s="1324"/>
      <c r="CA79" s="1324"/>
      <c r="CB79" s="1324"/>
      <c r="CC79" s="1324"/>
      <c r="CD79" s="1324"/>
      <c r="CE79" s="1324"/>
      <c r="CF79" s="1324">
        <v>7.2</v>
      </c>
      <c r="CG79" s="1324"/>
      <c r="CH79" s="1324"/>
      <c r="CI79" s="1324"/>
      <c r="CJ79" s="1324"/>
      <c r="CK79" s="1324"/>
      <c r="CL79" s="1324"/>
      <c r="CM79" s="1324"/>
      <c r="CN79" s="1324">
        <v>7.2</v>
      </c>
      <c r="CO79" s="1324"/>
      <c r="CP79" s="1324"/>
      <c r="CQ79" s="1324"/>
      <c r="CR79" s="1324"/>
      <c r="CS79" s="1324"/>
      <c r="CT79" s="1324"/>
      <c r="CU79" s="1324"/>
      <c r="CV79" s="1324">
        <v>7.7</v>
      </c>
      <c r="CW79" s="1324"/>
      <c r="CX79" s="1324"/>
      <c r="CY79" s="1324"/>
      <c r="CZ79" s="1324"/>
      <c r="DA79" s="1324"/>
      <c r="DB79" s="1324"/>
      <c r="DC79" s="1324"/>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canO7I1EAkl9veips4+KDKT4tfSH1t8baaAzAPhiuwxbuGHl3oVqx0QBaYT9+TV9jkDShghR6KYkam3vxOKAw==" saltValue="dSOt9SyzSldvYWHbqHgA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614</v>
      </c>
    </row>
  </sheetData>
  <sheetProtection algorithmName="SHA-512" hashValue="tZj7I4Zu1QtImVjyP+q2wKbNOVZtEmSZao5uEMWrLo2Ey5hMop2GoEdKsLGjJ3akVpvlukX+7+z8tDN2BDg0sA==" saltValue="oZFO1Gp3tCRgBbtycboO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3wEmvy8A5vV6EapvYrqYiO/454Hry3lnJ+KXycQozmQPwtRJWJXegYkwLqFgsYPa5tuvuGMTkJ3mtVyPuTS0KA==" saltValue="atYNfGYSoD7Tn9ARtRDS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180002</v>
      </c>
      <c r="E3" s="162"/>
      <c r="F3" s="163">
        <v>128611</v>
      </c>
      <c r="G3" s="164"/>
      <c r="H3" s="165"/>
    </row>
    <row r="4" spans="1:8" x14ac:dyDescent="0.15">
      <c r="A4" s="166"/>
      <c r="B4" s="167"/>
      <c r="C4" s="168"/>
      <c r="D4" s="169">
        <v>57561</v>
      </c>
      <c r="E4" s="170"/>
      <c r="F4" s="171">
        <v>61552</v>
      </c>
      <c r="G4" s="172"/>
      <c r="H4" s="173"/>
    </row>
    <row r="5" spans="1:8" x14ac:dyDescent="0.15">
      <c r="A5" s="154" t="s">
        <v>548</v>
      </c>
      <c r="B5" s="159"/>
      <c r="C5" s="160"/>
      <c r="D5" s="161">
        <v>131232</v>
      </c>
      <c r="E5" s="162"/>
      <c r="F5" s="163">
        <v>138651</v>
      </c>
      <c r="G5" s="164"/>
      <c r="H5" s="165"/>
    </row>
    <row r="6" spans="1:8" x14ac:dyDescent="0.15">
      <c r="A6" s="166"/>
      <c r="B6" s="167"/>
      <c r="C6" s="168"/>
      <c r="D6" s="169">
        <v>38580</v>
      </c>
      <c r="E6" s="170"/>
      <c r="F6" s="171">
        <v>71211</v>
      </c>
      <c r="G6" s="172"/>
      <c r="H6" s="173"/>
    </row>
    <row r="7" spans="1:8" x14ac:dyDescent="0.15">
      <c r="A7" s="154" t="s">
        <v>549</v>
      </c>
      <c r="B7" s="159"/>
      <c r="C7" s="160"/>
      <c r="D7" s="161">
        <v>123655</v>
      </c>
      <c r="E7" s="162"/>
      <c r="F7" s="163">
        <v>122882</v>
      </c>
      <c r="G7" s="164"/>
      <c r="H7" s="165"/>
    </row>
    <row r="8" spans="1:8" x14ac:dyDescent="0.15">
      <c r="A8" s="166"/>
      <c r="B8" s="167"/>
      <c r="C8" s="168"/>
      <c r="D8" s="169">
        <v>68351</v>
      </c>
      <c r="E8" s="170"/>
      <c r="F8" s="171">
        <v>65785</v>
      </c>
      <c r="G8" s="172"/>
      <c r="H8" s="173"/>
    </row>
    <row r="9" spans="1:8" x14ac:dyDescent="0.15">
      <c r="A9" s="154" t="s">
        <v>550</v>
      </c>
      <c r="B9" s="159"/>
      <c r="C9" s="160"/>
      <c r="D9" s="161">
        <v>135410</v>
      </c>
      <c r="E9" s="162"/>
      <c r="F9" s="163">
        <v>114790</v>
      </c>
      <c r="G9" s="164"/>
      <c r="H9" s="165"/>
    </row>
    <row r="10" spans="1:8" x14ac:dyDescent="0.15">
      <c r="A10" s="166"/>
      <c r="B10" s="167"/>
      <c r="C10" s="168"/>
      <c r="D10" s="169">
        <v>74039</v>
      </c>
      <c r="E10" s="170"/>
      <c r="F10" s="171">
        <v>55601</v>
      </c>
      <c r="G10" s="172"/>
      <c r="H10" s="173"/>
    </row>
    <row r="11" spans="1:8" x14ac:dyDescent="0.15">
      <c r="A11" s="154" t="s">
        <v>551</v>
      </c>
      <c r="B11" s="159"/>
      <c r="C11" s="160"/>
      <c r="D11" s="161">
        <v>250518</v>
      </c>
      <c r="E11" s="162"/>
      <c r="F11" s="163">
        <v>126262</v>
      </c>
      <c r="G11" s="164"/>
      <c r="H11" s="165"/>
    </row>
    <row r="12" spans="1:8" x14ac:dyDescent="0.15">
      <c r="A12" s="166"/>
      <c r="B12" s="167"/>
      <c r="C12" s="174"/>
      <c r="D12" s="169">
        <v>137482</v>
      </c>
      <c r="E12" s="170"/>
      <c r="F12" s="171">
        <v>56769</v>
      </c>
      <c r="G12" s="172"/>
      <c r="H12" s="173"/>
    </row>
    <row r="13" spans="1:8" x14ac:dyDescent="0.15">
      <c r="A13" s="154"/>
      <c r="B13" s="159"/>
      <c r="C13" s="175"/>
      <c r="D13" s="176">
        <v>164163</v>
      </c>
      <c r="E13" s="177"/>
      <c r="F13" s="178">
        <v>126239</v>
      </c>
      <c r="G13" s="179"/>
      <c r="H13" s="165"/>
    </row>
    <row r="14" spans="1:8" x14ac:dyDescent="0.15">
      <c r="A14" s="166"/>
      <c r="B14" s="167"/>
      <c r="C14" s="168"/>
      <c r="D14" s="169">
        <v>75203</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9.56</v>
      </c>
      <c r="C19" s="180">
        <f>ROUND(VALUE(SUBSTITUTE(実質収支比率等に係る経年分析!G$48,"▲","-")),2)</f>
        <v>9.94</v>
      </c>
      <c r="D19" s="180">
        <f>ROUND(VALUE(SUBSTITUTE(実質収支比率等に係る経年分析!H$48,"▲","-")),2)</f>
        <v>8.9700000000000006</v>
      </c>
      <c r="E19" s="180">
        <f>ROUND(VALUE(SUBSTITUTE(実質収支比率等に係る経年分析!I$48,"▲","-")),2)</f>
        <v>6.4</v>
      </c>
      <c r="F19" s="180">
        <f>ROUND(VALUE(SUBSTITUTE(実質収支比率等に係る経年分析!J$48,"▲","-")),2)</f>
        <v>7.56</v>
      </c>
    </row>
    <row r="20" spans="1:11" x14ac:dyDescent="0.15">
      <c r="A20" s="180" t="s">
        <v>54</v>
      </c>
      <c r="B20" s="180">
        <f>ROUND(VALUE(SUBSTITUTE(実質収支比率等に係る経年分析!F$47,"▲","-")),2)</f>
        <v>31.52</v>
      </c>
      <c r="C20" s="180">
        <f>ROUND(VALUE(SUBSTITUTE(実質収支比率等に係る経年分析!G$47,"▲","-")),2)</f>
        <v>31.52</v>
      </c>
      <c r="D20" s="180">
        <f>ROUND(VALUE(SUBSTITUTE(実質収支比率等に係る経年分析!H$47,"▲","-")),2)</f>
        <v>30.87</v>
      </c>
      <c r="E20" s="180">
        <f>ROUND(VALUE(SUBSTITUTE(実質収支比率等に係る経年分析!I$47,"▲","-")),2)</f>
        <v>19.260000000000002</v>
      </c>
      <c r="F20" s="180">
        <f>ROUND(VALUE(SUBSTITUTE(実質収支比率等に係る経年分析!J$47,"▲","-")),2)</f>
        <v>18.850000000000001</v>
      </c>
    </row>
    <row r="21" spans="1:11" x14ac:dyDescent="0.15">
      <c r="A21" s="180" t="s">
        <v>55</v>
      </c>
      <c r="B21" s="180">
        <f>IF(ISNUMBER(VALUE(SUBSTITUTE(実質収支比率等に係る経年分析!F$49,"▲","-"))),ROUND(VALUE(SUBSTITUTE(実質収支比率等に係る経年分析!F$49,"▲","-")),2),NA())</f>
        <v>0.98</v>
      </c>
      <c r="C21" s="180">
        <f>IF(ISNUMBER(VALUE(SUBSTITUTE(実質収支比率等に係る経年分析!G$49,"▲","-"))),ROUND(VALUE(SUBSTITUTE(実質収支比率等に係る経年分析!G$49,"▲","-")),2),NA())</f>
        <v>0.43</v>
      </c>
      <c r="D21" s="180">
        <f>IF(ISNUMBER(VALUE(SUBSTITUTE(実質収支比率等に係る経年分析!H$49,"▲","-"))),ROUND(VALUE(SUBSTITUTE(実質収支比率等に係る経年分析!H$49,"▲","-")),2),NA())</f>
        <v>-3.2</v>
      </c>
      <c r="E21" s="180">
        <f>IF(ISNUMBER(VALUE(SUBSTITUTE(実質収支比率等に係る経年分析!I$49,"▲","-"))),ROUND(VALUE(SUBSTITUTE(実質収支比率等に係る経年分析!I$49,"▲","-")),2),NA())</f>
        <v>-14.49</v>
      </c>
      <c r="F21" s="180">
        <f>IF(ISNUMBER(VALUE(SUBSTITUTE(実質収支比率等に係る経年分析!J$49,"▲","-"))),ROUND(VALUE(SUBSTITUTE(実質収支比率等に係る経年分析!J$49,"▲","-")),2),NA())</f>
        <v>0.75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1.1399999999999999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509</v>
      </c>
      <c r="E42" s="182"/>
      <c r="F42" s="182"/>
      <c r="G42" s="182">
        <f>'実質公債費比率（分子）の構造'!L$52</f>
        <v>529</v>
      </c>
      <c r="H42" s="182"/>
      <c r="I42" s="182"/>
      <c r="J42" s="182">
        <f>'実質公債費比率（分子）の構造'!M$52</f>
        <v>482</v>
      </c>
      <c r="K42" s="182"/>
      <c r="L42" s="182"/>
      <c r="M42" s="182">
        <f>'実質公債費比率（分子）の構造'!N$52</f>
        <v>487</v>
      </c>
      <c r="N42" s="182"/>
      <c r="O42" s="182"/>
      <c r="P42" s="182">
        <f>'実質公債費比率（分子）の構造'!O$52</f>
        <v>496</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65</v>
      </c>
      <c r="B45" s="182">
        <f>'実質公債費比率（分子）の構造'!K$49</f>
        <v>12</v>
      </c>
      <c r="C45" s="182"/>
      <c r="D45" s="182"/>
      <c r="E45" s="182">
        <f>'実質公債費比率（分子）の構造'!L$49</f>
        <v>11</v>
      </c>
      <c r="F45" s="182"/>
      <c r="G45" s="182"/>
      <c r="H45" s="182">
        <f>'実質公債費比率（分子）の構造'!M$49</f>
        <v>12</v>
      </c>
      <c r="I45" s="182"/>
      <c r="J45" s="182"/>
      <c r="K45" s="182">
        <f>'実質公債費比率（分子）の構造'!N$49</f>
        <v>5</v>
      </c>
      <c r="L45" s="182"/>
      <c r="M45" s="182"/>
      <c r="N45" s="182">
        <f>'実質公債費比率（分子）の構造'!O$49</f>
        <v>8</v>
      </c>
      <c r="O45" s="182"/>
      <c r="P45" s="182"/>
    </row>
    <row r="46" spans="1:16" x14ac:dyDescent="0.15">
      <c r="A46" s="182" t="s">
        <v>66</v>
      </c>
      <c r="B46" s="182">
        <f>'実質公債費比率（分子）の構造'!K$48</f>
        <v>235</v>
      </c>
      <c r="C46" s="182"/>
      <c r="D46" s="182"/>
      <c r="E46" s="182">
        <f>'実質公債費比率（分子）の構造'!L$48</f>
        <v>252</v>
      </c>
      <c r="F46" s="182"/>
      <c r="G46" s="182"/>
      <c r="H46" s="182">
        <f>'実質公債費比率（分子）の構造'!M$48</f>
        <v>241</v>
      </c>
      <c r="I46" s="182"/>
      <c r="J46" s="182"/>
      <c r="K46" s="182">
        <f>'実質公債費比率（分子）の構造'!N$48</f>
        <v>278</v>
      </c>
      <c r="L46" s="182"/>
      <c r="M46" s="182"/>
      <c r="N46" s="182">
        <f>'実質公債費比率（分子）の構造'!O$48</f>
        <v>294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515</v>
      </c>
      <c r="C49" s="182"/>
      <c r="D49" s="182"/>
      <c r="E49" s="182">
        <f>'実質公債費比率（分子）の構造'!L$45</f>
        <v>536</v>
      </c>
      <c r="F49" s="182"/>
      <c r="G49" s="182"/>
      <c r="H49" s="182">
        <f>'実質公債費比率（分子）の構造'!M$45</f>
        <v>480</v>
      </c>
      <c r="I49" s="182"/>
      <c r="J49" s="182"/>
      <c r="K49" s="182">
        <f>'実質公債費比率（分子）の構造'!N$45</f>
        <v>470</v>
      </c>
      <c r="L49" s="182"/>
      <c r="M49" s="182"/>
      <c r="N49" s="182">
        <f>'実質公債費比率（分子）の構造'!O$45</f>
        <v>488</v>
      </c>
      <c r="O49" s="182"/>
      <c r="P49" s="182"/>
    </row>
    <row r="50" spans="1:16" x14ac:dyDescent="0.15">
      <c r="A50" s="182" t="s">
        <v>70</v>
      </c>
      <c r="B50" s="182" t="e">
        <f>NA()</f>
        <v>#N/A</v>
      </c>
      <c r="C50" s="182">
        <f>IF(ISNUMBER('実質公債費比率（分子）の構造'!K$53),'実質公債費比率（分子）の構造'!K$53,NA())</f>
        <v>253</v>
      </c>
      <c r="D50" s="182" t="e">
        <f>NA()</f>
        <v>#N/A</v>
      </c>
      <c r="E50" s="182" t="e">
        <f>NA()</f>
        <v>#N/A</v>
      </c>
      <c r="F50" s="182">
        <f>IF(ISNUMBER('実質公債費比率（分子）の構造'!L$53),'実質公債費比率（分子）の構造'!L$53,NA())</f>
        <v>270</v>
      </c>
      <c r="G50" s="182" t="e">
        <f>NA()</f>
        <v>#N/A</v>
      </c>
      <c r="H50" s="182" t="e">
        <f>NA()</f>
        <v>#N/A</v>
      </c>
      <c r="I50" s="182">
        <f>IF(ISNUMBER('実質公債費比率（分子）の構造'!M$53),'実質公債費比率（分子）の構造'!M$53,NA())</f>
        <v>253</v>
      </c>
      <c r="J50" s="182" t="e">
        <f>NA()</f>
        <v>#N/A</v>
      </c>
      <c r="K50" s="182" t="e">
        <f>NA()</f>
        <v>#N/A</v>
      </c>
      <c r="L50" s="182">
        <f>IF(ISNUMBER('実質公債費比率（分子）の構造'!N$53),'実質公債費比率（分子）の構造'!N$53,NA())</f>
        <v>268</v>
      </c>
      <c r="M50" s="182" t="e">
        <f>NA()</f>
        <v>#N/A</v>
      </c>
      <c r="N50" s="182" t="e">
        <f>NA()</f>
        <v>#N/A</v>
      </c>
      <c r="O50" s="182">
        <f>IF(ISNUMBER('実質公債費比率（分子）の構造'!O$53),'実質公債費比率（分子）の構造'!O$53,NA())</f>
        <v>296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5122</v>
      </c>
      <c r="E56" s="181"/>
      <c r="F56" s="181"/>
      <c r="G56" s="181">
        <f>'将来負担比率（分子）の構造'!J$52</f>
        <v>5018</v>
      </c>
      <c r="H56" s="181"/>
      <c r="I56" s="181"/>
      <c r="J56" s="181">
        <f>'将来負担比率（分子）の構造'!K$52</f>
        <v>5000</v>
      </c>
      <c r="K56" s="181"/>
      <c r="L56" s="181"/>
      <c r="M56" s="181">
        <f>'将来負担比率（分子）の構造'!L$52</f>
        <v>5149</v>
      </c>
      <c r="N56" s="181"/>
      <c r="O56" s="181"/>
      <c r="P56" s="181">
        <f>'将来負担比率（分子）の構造'!M$52</f>
        <v>5454</v>
      </c>
    </row>
    <row r="57" spans="1:16" x14ac:dyDescent="0.15">
      <c r="A57" s="181" t="s">
        <v>41</v>
      </c>
      <c r="B57" s="181"/>
      <c r="C57" s="181"/>
      <c r="D57" s="181">
        <f>'将来負担比率（分子）の構造'!I$51</f>
        <v>66</v>
      </c>
      <c r="E57" s="181"/>
      <c r="F57" s="181"/>
      <c r="G57" s="181">
        <f>'将来負担比率（分子）の構造'!J$51</f>
        <v>60</v>
      </c>
      <c r="H57" s="181"/>
      <c r="I57" s="181"/>
      <c r="J57" s="181">
        <f>'将来負担比率（分子）の構造'!K$51</f>
        <v>53</v>
      </c>
      <c r="K57" s="181"/>
      <c r="L57" s="181"/>
      <c r="M57" s="181">
        <f>'将来負担比率（分子）の構造'!L$51</f>
        <v>45</v>
      </c>
      <c r="N57" s="181"/>
      <c r="O57" s="181"/>
      <c r="P57" s="181">
        <f>'将来負担比率（分子）の構造'!M$51</f>
        <v>102</v>
      </c>
    </row>
    <row r="58" spans="1:16" x14ac:dyDescent="0.15">
      <c r="A58" s="181" t="s">
        <v>40</v>
      </c>
      <c r="B58" s="181"/>
      <c r="C58" s="181"/>
      <c r="D58" s="181">
        <f>'将来負担比率（分子）の構造'!I$50</f>
        <v>1694</v>
      </c>
      <c r="E58" s="181"/>
      <c r="F58" s="181"/>
      <c r="G58" s="181">
        <f>'将来負担比率（分子）の構造'!J$50</f>
        <v>1897</v>
      </c>
      <c r="H58" s="181"/>
      <c r="I58" s="181"/>
      <c r="J58" s="181">
        <f>'将来負担比率（分子）の構造'!K$50</f>
        <v>2394</v>
      </c>
      <c r="K58" s="181"/>
      <c r="L58" s="181"/>
      <c r="M58" s="181">
        <f>'将来負担比率（分子）の構造'!L$50</f>
        <v>2226</v>
      </c>
      <c r="N58" s="181"/>
      <c r="O58" s="181"/>
      <c r="P58" s="181">
        <f>'将来負担比率（分子）の構造'!M$50</f>
        <v>2158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562</v>
      </c>
      <c r="C62" s="181"/>
      <c r="D62" s="181"/>
      <c r="E62" s="181">
        <f>'将来負担比率（分子）の構造'!J$45</f>
        <v>546</v>
      </c>
      <c r="F62" s="181"/>
      <c r="G62" s="181"/>
      <c r="H62" s="181">
        <f>'将来負担比率（分子）の構造'!K$45</f>
        <v>535</v>
      </c>
      <c r="I62" s="181"/>
      <c r="J62" s="181"/>
      <c r="K62" s="181">
        <f>'将来負担比率（分子）の構造'!L$45</f>
        <v>504</v>
      </c>
      <c r="L62" s="181"/>
      <c r="M62" s="181"/>
      <c r="N62" s="181">
        <f>'将来負担比率（分子）の構造'!M$45</f>
        <v>480</v>
      </c>
      <c r="O62" s="181"/>
      <c r="P62" s="181"/>
    </row>
    <row r="63" spans="1:16" x14ac:dyDescent="0.15">
      <c r="A63" s="181" t="s">
        <v>33</v>
      </c>
      <c r="B63" s="181">
        <f>'将来負担比率（分子）の構造'!I$44</f>
        <v>20</v>
      </c>
      <c r="C63" s="181"/>
      <c r="D63" s="181"/>
      <c r="E63" s="181">
        <f>'将来負担比率（分子）の構造'!J$44</f>
        <v>14</v>
      </c>
      <c r="F63" s="181"/>
      <c r="G63" s="181"/>
      <c r="H63" s="181">
        <f>'将来負担比率（分子）の構造'!K$44</f>
        <v>7</v>
      </c>
      <c r="I63" s="181"/>
      <c r="J63" s="181"/>
      <c r="K63" s="181">
        <f>'将来負担比率（分子）の構造'!L$44</f>
        <v>22</v>
      </c>
      <c r="L63" s="181"/>
      <c r="M63" s="181"/>
      <c r="N63" s="181">
        <f>'将来負担比率（分子）の構造'!M$44</f>
        <v>14</v>
      </c>
      <c r="O63" s="181"/>
      <c r="P63" s="181"/>
    </row>
    <row r="64" spans="1:16" x14ac:dyDescent="0.15">
      <c r="A64" s="181" t="s">
        <v>32</v>
      </c>
      <c r="B64" s="181">
        <f>'将来負担比率（分子）の構造'!I$43</f>
        <v>3507</v>
      </c>
      <c r="C64" s="181"/>
      <c r="D64" s="181"/>
      <c r="E64" s="181">
        <f>'将来負担比率（分子）の構造'!J$43</f>
        <v>3410</v>
      </c>
      <c r="F64" s="181"/>
      <c r="G64" s="181"/>
      <c r="H64" s="181">
        <f>'将来負担比率（分子）の構造'!K$43</f>
        <v>3381</v>
      </c>
      <c r="I64" s="181"/>
      <c r="J64" s="181"/>
      <c r="K64" s="181">
        <f>'将来負担比率（分子）の構造'!L$43</f>
        <v>3220</v>
      </c>
      <c r="L64" s="181"/>
      <c r="M64" s="181"/>
      <c r="N64" s="181">
        <f>'将来負担比率（分子）の構造'!M$43</f>
        <v>2974</v>
      </c>
      <c r="O64" s="181"/>
      <c r="P64" s="181"/>
    </row>
    <row r="65" spans="1:16" x14ac:dyDescent="0.15">
      <c r="A65" s="181" t="s">
        <v>31</v>
      </c>
      <c r="B65" s="181" t="str">
        <f>'将来負担比率（分子）の構造'!I$42</f>
        <v>-</v>
      </c>
      <c r="C65" s="181"/>
      <c r="D65" s="181"/>
      <c r="E65" s="181">
        <f>'将来負担比率（分子）の構造'!J$42</f>
        <v>48</v>
      </c>
      <c r="F65" s="181"/>
      <c r="G65" s="181"/>
      <c r="H65" s="181">
        <f>'将来負担比率（分子）の構造'!K$42</f>
        <v>46</v>
      </c>
      <c r="I65" s="181"/>
      <c r="J65" s="181"/>
      <c r="K65" s="181">
        <f>'将来負担比率（分子）の構造'!L$42</f>
        <v>44</v>
      </c>
      <c r="L65" s="181"/>
      <c r="M65" s="181"/>
      <c r="N65" s="181">
        <f>'将来負担比率（分子）の構造'!M$42</f>
        <v>42</v>
      </c>
      <c r="O65" s="181"/>
      <c r="P65" s="181"/>
    </row>
    <row r="66" spans="1:16" x14ac:dyDescent="0.15">
      <c r="A66" s="181" t="s">
        <v>30</v>
      </c>
      <c r="B66" s="181">
        <f>'将来負担比率（分子）の構造'!I$41</f>
        <v>3864</v>
      </c>
      <c r="C66" s="181"/>
      <c r="D66" s="181"/>
      <c r="E66" s="181">
        <f>'将来負担比率（分子）の構造'!J$41</f>
        <v>3765</v>
      </c>
      <c r="F66" s="181"/>
      <c r="G66" s="181"/>
      <c r="H66" s="181">
        <f>'将来負担比率（分子）の構造'!K$41</f>
        <v>3802</v>
      </c>
      <c r="I66" s="181"/>
      <c r="J66" s="181"/>
      <c r="K66" s="181">
        <f>'将来負担比率（分子）の構造'!L$41</f>
        <v>4189</v>
      </c>
      <c r="L66" s="181"/>
      <c r="M66" s="181"/>
      <c r="N66" s="181">
        <f>'将来負担比率（分子）の構造'!M$41</f>
        <v>4774</v>
      </c>
      <c r="O66" s="181"/>
      <c r="P66" s="181"/>
    </row>
    <row r="67" spans="1:16" x14ac:dyDescent="0.15">
      <c r="A67" s="181" t="s">
        <v>74</v>
      </c>
      <c r="B67" s="181" t="e">
        <f>NA()</f>
        <v>#N/A</v>
      </c>
      <c r="C67" s="181">
        <f>IF(ISNUMBER('将来負担比率（分子）の構造'!I$53), IF('将来負担比率（分子）の構造'!I$53 &lt; 0, 0, '将来負担比率（分子）の構造'!I$53), NA())</f>
        <v>1071</v>
      </c>
      <c r="D67" s="181" t="e">
        <f>NA()</f>
        <v>#N/A</v>
      </c>
      <c r="E67" s="181" t="e">
        <f>NA()</f>
        <v>#N/A</v>
      </c>
      <c r="F67" s="181">
        <f>IF(ISNUMBER('将来負担比率（分子）の構造'!J$53), IF('将来負担比率（分子）の構造'!J$53 &lt; 0, 0, '将来負担比率（分子）の構造'!J$53), NA())</f>
        <v>808</v>
      </c>
      <c r="G67" s="181" t="e">
        <f>NA()</f>
        <v>#N/A</v>
      </c>
      <c r="H67" s="181" t="e">
        <f>NA()</f>
        <v>#N/A</v>
      </c>
      <c r="I67" s="181">
        <f>IF(ISNUMBER('将来負担比率（分子）の構造'!K$53), IF('将来負担比率（分子）の構造'!K$53 &lt; 0, 0, '将来負担比率（分子）の構造'!K$53), NA())</f>
        <v>323</v>
      </c>
      <c r="J67" s="181" t="e">
        <f>NA()</f>
        <v>#N/A</v>
      </c>
      <c r="K67" s="181" t="e">
        <f>NA()</f>
        <v>#N/A</v>
      </c>
      <c r="L67" s="181">
        <f>IF(ISNUMBER('将来負担比率（分子）の構造'!L$53), IF('将来負担比率（分子）の構造'!L$53 &lt; 0, 0, '将来負担比率（分子）の構造'!L$53), NA())</f>
        <v>558</v>
      </c>
      <c r="M67" s="181" t="e">
        <f>NA()</f>
        <v>#N/A</v>
      </c>
      <c r="N67" s="181" t="e">
        <f>NA()</f>
        <v>#N/A</v>
      </c>
      <c r="O67" s="181">
        <f>IF(ISNUMBER('将来負担比率（分子）の構造'!M$53), IF('将来負担比率（分子）の構造'!M$53 &lt; 0, 0, '将来負担比率（分子）の構造'!M$53), NA())</f>
        <v>569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792</v>
      </c>
      <c r="C72" s="185">
        <f>基金残高に係る経年分析!G55</f>
        <v>490</v>
      </c>
      <c r="D72" s="185">
        <f>基金残高に係る経年分析!H55</f>
        <v>480</v>
      </c>
    </row>
    <row r="73" spans="1:16" x14ac:dyDescent="0.15">
      <c r="A73" s="184" t="s">
        <v>77</v>
      </c>
      <c r="B73" s="185">
        <f>基金残高に係る経年分析!F56</f>
        <v>46</v>
      </c>
      <c r="C73" s="185">
        <f>基金残高に係る経年分析!G56</f>
        <v>46</v>
      </c>
      <c r="D73" s="185">
        <f>基金残高に係る経年分析!H56</f>
        <v>46</v>
      </c>
    </row>
    <row r="74" spans="1:16" x14ac:dyDescent="0.15">
      <c r="A74" s="184" t="s">
        <v>78</v>
      </c>
      <c r="B74" s="185">
        <f>基金残高に係る経年分析!F57</f>
        <v>1182</v>
      </c>
      <c r="C74" s="185">
        <f>基金残高に係る経年分析!G57</f>
        <v>1248</v>
      </c>
      <c r="D74" s="185">
        <f>基金残高に係る経年分析!H57</f>
        <v>1141</v>
      </c>
    </row>
  </sheetData>
  <sheetProtection algorithmName="SHA-512" hashValue="IFCYGoPlVrGOuqgr6bRYTfkJFwUgosdMNRFHp4GWW+cOddH+EpbAjDmBhV+mnL85PcmyPQGtt4D4kzJ1kQ0kew==" saltValue="koMLvo1kja/+eISky+uz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486406</v>
      </c>
      <c r="S5" s="673"/>
      <c r="T5" s="673"/>
      <c r="U5" s="673"/>
      <c r="V5" s="673"/>
      <c r="W5" s="673"/>
      <c r="X5" s="673"/>
      <c r="Y5" s="674"/>
      <c r="Z5" s="675">
        <v>8.1999999999999993</v>
      </c>
      <c r="AA5" s="675"/>
      <c r="AB5" s="675"/>
      <c r="AC5" s="675"/>
      <c r="AD5" s="676">
        <v>486406</v>
      </c>
      <c r="AE5" s="676"/>
      <c r="AF5" s="676"/>
      <c r="AG5" s="676"/>
      <c r="AH5" s="676"/>
      <c r="AI5" s="676"/>
      <c r="AJ5" s="676"/>
      <c r="AK5" s="676"/>
      <c r="AL5" s="677">
        <v>19.5</v>
      </c>
      <c r="AM5" s="678"/>
      <c r="AN5" s="678"/>
      <c r="AO5" s="679"/>
      <c r="AP5" s="669" t="s">
        <v>228</v>
      </c>
      <c r="AQ5" s="670"/>
      <c r="AR5" s="670"/>
      <c r="AS5" s="670"/>
      <c r="AT5" s="670"/>
      <c r="AU5" s="670"/>
      <c r="AV5" s="670"/>
      <c r="AW5" s="670"/>
      <c r="AX5" s="670"/>
      <c r="AY5" s="670"/>
      <c r="AZ5" s="670"/>
      <c r="BA5" s="670"/>
      <c r="BB5" s="670"/>
      <c r="BC5" s="670"/>
      <c r="BD5" s="670"/>
      <c r="BE5" s="670"/>
      <c r="BF5" s="671"/>
      <c r="BG5" s="683">
        <v>485940</v>
      </c>
      <c r="BH5" s="684"/>
      <c r="BI5" s="684"/>
      <c r="BJ5" s="684"/>
      <c r="BK5" s="684"/>
      <c r="BL5" s="684"/>
      <c r="BM5" s="684"/>
      <c r="BN5" s="685"/>
      <c r="BO5" s="686">
        <v>99.9</v>
      </c>
      <c r="BP5" s="686"/>
      <c r="BQ5" s="686"/>
      <c r="BR5" s="686"/>
      <c r="BS5" s="687">
        <v>5130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35568</v>
      </c>
      <c r="S6" s="684"/>
      <c r="T6" s="684"/>
      <c r="U6" s="684"/>
      <c r="V6" s="684"/>
      <c r="W6" s="684"/>
      <c r="X6" s="684"/>
      <c r="Y6" s="685"/>
      <c r="Z6" s="686">
        <v>0.6</v>
      </c>
      <c r="AA6" s="686"/>
      <c r="AB6" s="686"/>
      <c r="AC6" s="686"/>
      <c r="AD6" s="687">
        <v>35568</v>
      </c>
      <c r="AE6" s="687"/>
      <c r="AF6" s="687"/>
      <c r="AG6" s="687"/>
      <c r="AH6" s="687"/>
      <c r="AI6" s="687"/>
      <c r="AJ6" s="687"/>
      <c r="AK6" s="687"/>
      <c r="AL6" s="688">
        <v>1.4</v>
      </c>
      <c r="AM6" s="689"/>
      <c r="AN6" s="689"/>
      <c r="AO6" s="690"/>
      <c r="AP6" s="680" t="s">
        <v>233</v>
      </c>
      <c r="AQ6" s="681"/>
      <c r="AR6" s="681"/>
      <c r="AS6" s="681"/>
      <c r="AT6" s="681"/>
      <c r="AU6" s="681"/>
      <c r="AV6" s="681"/>
      <c r="AW6" s="681"/>
      <c r="AX6" s="681"/>
      <c r="AY6" s="681"/>
      <c r="AZ6" s="681"/>
      <c r="BA6" s="681"/>
      <c r="BB6" s="681"/>
      <c r="BC6" s="681"/>
      <c r="BD6" s="681"/>
      <c r="BE6" s="681"/>
      <c r="BF6" s="682"/>
      <c r="BG6" s="683">
        <v>485940</v>
      </c>
      <c r="BH6" s="684"/>
      <c r="BI6" s="684"/>
      <c r="BJ6" s="684"/>
      <c r="BK6" s="684"/>
      <c r="BL6" s="684"/>
      <c r="BM6" s="684"/>
      <c r="BN6" s="685"/>
      <c r="BO6" s="686">
        <v>99.9</v>
      </c>
      <c r="BP6" s="686"/>
      <c r="BQ6" s="686"/>
      <c r="BR6" s="686"/>
      <c r="BS6" s="687">
        <v>5130</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71482</v>
      </c>
      <c r="CS6" s="684"/>
      <c r="CT6" s="684"/>
      <c r="CU6" s="684"/>
      <c r="CV6" s="684"/>
      <c r="CW6" s="684"/>
      <c r="CX6" s="684"/>
      <c r="CY6" s="685"/>
      <c r="CZ6" s="677">
        <v>1.2</v>
      </c>
      <c r="DA6" s="678"/>
      <c r="DB6" s="678"/>
      <c r="DC6" s="697"/>
      <c r="DD6" s="692" t="s">
        <v>235</v>
      </c>
      <c r="DE6" s="684"/>
      <c r="DF6" s="684"/>
      <c r="DG6" s="684"/>
      <c r="DH6" s="684"/>
      <c r="DI6" s="684"/>
      <c r="DJ6" s="684"/>
      <c r="DK6" s="684"/>
      <c r="DL6" s="684"/>
      <c r="DM6" s="684"/>
      <c r="DN6" s="684"/>
      <c r="DO6" s="684"/>
      <c r="DP6" s="685"/>
      <c r="DQ6" s="692">
        <v>71164</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417</v>
      </c>
      <c r="S7" s="684"/>
      <c r="T7" s="684"/>
      <c r="U7" s="684"/>
      <c r="V7" s="684"/>
      <c r="W7" s="684"/>
      <c r="X7" s="684"/>
      <c r="Y7" s="685"/>
      <c r="Z7" s="686">
        <v>0</v>
      </c>
      <c r="AA7" s="686"/>
      <c r="AB7" s="686"/>
      <c r="AC7" s="686"/>
      <c r="AD7" s="687">
        <v>417</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207079</v>
      </c>
      <c r="BH7" s="684"/>
      <c r="BI7" s="684"/>
      <c r="BJ7" s="684"/>
      <c r="BK7" s="684"/>
      <c r="BL7" s="684"/>
      <c r="BM7" s="684"/>
      <c r="BN7" s="685"/>
      <c r="BO7" s="686">
        <v>42.6</v>
      </c>
      <c r="BP7" s="686"/>
      <c r="BQ7" s="686"/>
      <c r="BR7" s="686"/>
      <c r="BS7" s="687">
        <v>5130</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894561</v>
      </c>
      <c r="CS7" s="684"/>
      <c r="CT7" s="684"/>
      <c r="CU7" s="684"/>
      <c r="CV7" s="684"/>
      <c r="CW7" s="684"/>
      <c r="CX7" s="684"/>
      <c r="CY7" s="685"/>
      <c r="CZ7" s="686">
        <v>15.6</v>
      </c>
      <c r="DA7" s="686"/>
      <c r="DB7" s="686"/>
      <c r="DC7" s="686"/>
      <c r="DD7" s="692">
        <v>40072</v>
      </c>
      <c r="DE7" s="684"/>
      <c r="DF7" s="684"/>
      <c r="DG7" s="684"/>
      <c r="DH7" s="684"/>
      <c r="DI7" s="684"/>
      <c r="DJ7" s="684"/>
      <c r="DK7" s="684"/>
      <c r="DL7" s="684"/>
      <c r="DM7" s="684"/>
      <c r="DN7" s="684"/>
      <c r="DO7" s="684"/>
      <c r="DP7" s="685"/>
      <c r="DQ7" s="692">
        <v>687543</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1180</v>
      </c>
      <c r="S8" s="684"/>
      <c r="T8" s="684"/>
      <c r="U8" s="684"/>
      <c r="V8" s="684"/>
      <c r="W8" s="684"/>
      <c r="X8" s="684"/>
      <c r="Y8" s="685"/>
      <c r="Z8" s="686">
        <v>0</v>
      </c>
      <c r="AA8" s="686"/>
      <c r="AB8" s="686"/>
      <c r="AC8" s="686"/>
      <c r="AD8" s="687">
        <v>1180</v>
      </c>
      <c r="AE8" s="687"/>
      <c r="AF8" s="687"/>
      <c r="AG8" s="687"/>
      <c r="AH8" s="687"/>
      <c r="AI8" s="687"/>
      <c r="AJ8" s="687"/>
      <c r="AK8" s="687"/>
      <c r="AL8" s="688">
        <v>0</v>
      </c>
      <c r="AM8" s="689"/>
      <c r="AN8" s="689"/>
      <c r="AO8" s="690"/>
      <c r="AP8" s="680" t="s">
        <v>240</v>
      </c>
      <c r="AQ8" s="681"/>
      <c r="AR8" s="681"/>
      <c r="AS8" s="681"/>
      <c r="AT8" s="681"/>
      <c r="AU8" s="681"/>
      <c r="AV8" s="681"/>
      <c r="AW8" s="681"/>
      <c r="AX8" s="681"/>
      <c r="AY8" s="681"/>
      <c r="AZ8" s="681"/>
      <c r="BA8" s="681"/>
      <c r="BB8" s="681"/>
      <c r="BC8" s="681"/>
      <c r="BD8" s="681"/>
      <c r="BE8" s="681"/>
      <c r="BF8" s="682"/>
      <c r="BG8" s="683">
        <v>8606</v>
      </c>
      <c r="BH8" s="684"/>
      <c r="BI8" s="684"/>
      <c r="BJ8" s="684"/>
      <c r="BK8" s="684"/>
      <c r="BL8" s="684"/>
      <c r="BM8" s="684"/>
      <c r="BN8" s="685"/>
      <c r="BO8" s="686">
        <v>1.8</v>
      </c>
      <c r="BP8" s="686"/>
      <c r="BQ8" s="686"/>
      <c r="BR8" s="686"/>
      <c r="BS8" s="692" t="s">
        <v>128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752445</v>
      </c>
      <c r="CS8" s="684"/>
      <c r="CT8" s="684"/>
      <c r="CU8" s="684"/>
      <c r="CV8" s="684"/>
      <c r="CW8" s="684"/>
      <c r="CX8" s="684"/>
      <c r="CY8" s="685"/>
      <c r="CZ8" s="686">
        <v>13.1</v>
      </c>
      <c r="DA8" s="686"/>
      <c r="DB8" s="686"/>
      <c r="DC8" s="686"/>
      <c r="DD8" s="692">
        <v>4088</v>
      </c>
      <c r="DE8" s="684"/>
      <c r="DF8" s="684"/>
      <c r="DG8" s="684"/>
      <c r="DH8" s="684"/>
      <c r="DI8" s="684"/>
      <c r="DJ8" s="684"/>
      <c r="DK8" s="684"/>
      <c r="DL8" s="684"/>
      <c r="DM8" s="684"/>
      <c r="DN8" s="684"/>
      <c r="DO8" s="684"/>
      <c r="DP8" s="685"/>
      <c r="DQ8" s="692">
        <v>470069</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659</v>
      </c>
      <c r="S9" s="684"/>
      <c r="T9" s="684"/>
      <c r="U9" s="684"/>
      <c r="V9" s="684"/>
      <c r="W9" s="684"/>
      <c r="X9" s="684"/>
      <c r="Y9" s="685"/>
      <c r="Z9" s="686">
        <v>0</v>
      </c>
      <c r="AA9" s="686"/>
      <c r="AB9" s="686"/>
      <c r="AC9" s="686"/>
      <c r="AD9" s="687">
        <v>659</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166023</v>
      </c>
      <c r="BH9" s="684"/>
      <c r="BI9" s="684"/>
      <c r="BJ9" s="684"/>
      <c r="BK9" s="684"/>
      <c r="BL9" s="684"/>
      <c r="BM9" s="684"/>
      <c r="BN9" s="685"/>
      <c r="BO9" s="686">
        <v>34.1</v>
      </c>
      <c r="BP9" s="686"/>
      <c r="BQ9" s="686"/>
      <c r="BR9" s="686"/>
      <c r="BS9" s="692" t="s">
        <v>128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235493</v>
      </c>
      <c r="CS9" s="684"/>
      <c r="CT9" s="684"/>
      <c r="CU9" s="684"/>
      <c r="CV9" s="684"/>
      <c r="CW9" s="684"/>
      <c r="CX9" s="684"/>
      <c r="CY9" s="685"/>
      <c r="CZ9" s="686">
        <v>4.0999999999999996</v>
      </c>
      <c r="DA9" s="686"/>
      <c r="DB9" s="686"/>
      <c r="DC9" s="686"/>
      <c r="DD9" s="692">
        <v>31167</v>
      </c>
      <c r="DE9" s="684"/>
      <c r="DF9" s="684"/>
      <c r="DG9" s="684"/>
      <c r="DH9" s="684"/>
      <c r="DI9" s="684"/>
      <c r="DJ9" s="684"/>
      <c r="DK9" s="684"/>
      <c r="DL9" s="684"/>
      <c r="DM9" s="684"/>
      <c r="DN9" s="684"/>
      <c r="DO9" s="684"/>
      <c r="DP9" s="685"/>
      <c r="DQ9" s="692">
        <v>179259</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235</v>
      </c>
      <c r="AA10" s="686"/>
      <c r="AB10" s="686"/>
      <c r="AC10" s="686"/>
      <c r="AD10" s="687" t="s">
        <v>128</v>
      </c>
      <c r="AE10" s="687"/>
      <c r="AF10" s="687"/>
      <c r="AG10" s="687"/>
      <c r="AH10" s="687"/>
      <c r="AI10" s="687"/>
      <c r="AJ10" s="687"/>
      <c r="AK10" s="687"/>
      <c r="AL10" s="688" t="s">
        <v>235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6585</v>
      </c>
      <c r="BH10" s="684"/>
      <c r="BI10" s="684"/>
      <c r="BJ10" s="684"/>
      <c r="BK10" s="684"/>
      <c r="BL10" s="684"/>
      <c r="BM10" s="684"/>
      <c r="BN10" s="685"/>
      <c r="BO10" s="686">
        <v>1.4</v>
      </c>
      <c r="BP10" s="686"/>
      <c r="BQ10" s="686"/>
      <c r="BR10" s="686"/>
      <c r="BS10" s="692" t="s">
        <v>235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2496</v>
      </c>
      <c r="CS10" s="684"/>
      <c r="CT10" s="684"/>
      <c r="CU10" s="684"/>
      <c r="CV10" s="684"/>
      <c r="CW10" s="684"/>
      <c r="CX10" s="684"/>
      <c r="CY10" s="685"/>
      <c r="CZ10" s="686">
        <v>0</v>
      </c>
      <c r="DA10" s="686"/>
      <c r="DB10" s="686"/>
      <c r="DC10" s="686"/>
      <c r="DD10" s="692" t="s">
        <v>235</v>
      </c>
      <c r="DE10" s="684"/>
      <c r="DF10" s="684"/>
      <c r="DG10" s="684"/>
      <c r="DH10" s="684"/>
      <c r="DI10" s="684"/>
      <c r="DJ10" s="684"/>
      <c r="DK10" s="684"/>
      <c r="DL10" s="684"/>
      <c r="DM10" s="684"/>
      <c r="DN10" s="684"/>
      <c r="DO10" s="684"/>
      <c r="DP10" s="685"/>
      <c r="DQ10" s="692" t="s">
        <v>235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91682</v>
      </c>
      <c r="S11" s="684"/>
      <c r="T11" s="684"/>
      <c r="U11" s="684"/>
      <c r="V11" s="684"/>
      <c r="W11" s="684"/>
      <c r="X11" s="684"/>
      <c r="Y11" s="685"/>
      <c r="Z11" s="688">
        <v>1.5</v>
      </c>
      <c r="AA11" s="689"/>
      <c r="AB11" s="689"/>
      <c r="AC11" s="701"/>
      <c r="AD11" s="692">
        <v>91682</v>
      </c>
      <c r="AE11" s="684"/>
      <c r="AF11" s="684"/>
      <c r="AG11" s="684"/>
      <c r="AH11" s="684"/>
      <c r="AI11" s="684"/>
      <c r="AJ11" s="684"/>
      <c r="AK11" s="685"/>
      <c r="AL11" s="688">
        <v>3.7</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25865</v>
      </c>
      <c r="BH11" s="684"/>
      <c r="BI11" s="684"/>
      <c r="BJ11" s="684"/>
      <c r="BK11" s="684"/>
      <c r="BL11" s="684"/>
      <c r="BM11" s="684"/>
      <c r="BN11" s="685"/>
      <c r="BO11" s="686">
        <v>5.3</v>
      </c>
      <c r="BP11" s="686"/>
      <c r="BQ11" s="686"/>
      <c r="BR11" s="686"/>
      <c r="BS11" s="692">
        <v>5130</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617082</v>
      </c>
      <c r="CS11" s="684"/>
      <c r="CT11" s="684"/>
      <c r="CU11" s="684"/>
      <c r="CV11" s="684"/>
      <c r="CW11" s="684"/>
      <c r="CX11" s="684"/>
      <c r="CY11" s="685"/>
      <c r="CZ11" s="686">
        <v>10.7</v>
      </c>
      <c r="DA11" s="686"/>
      <c r="DB11" s="686"/>
      <c r="DC11" s="686"/>
      <c r="DD11" s="692">
        <v>197724</v>
      </c>
      <c r="DE11" s="684"/>
      <c r="DF11" s="684"/>
      <c r="DG11" s="684"/>
      <c r="DH11" s="684"/>
      <c r="DI11" s="684"/>
      <c r="DJ11" s="684"/>
      <c r="DK11" s="684"/>
      <c r="DL11" s="684"/>
      <c r="DM11" s="684"/>
      <c r="DN11" s="684"/>
      <c r="DO11" s="684"/>
      <c r="DP11" s="685"/>
      <c r="DQ11" s="692">
        <v>279179</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5034</v>
      </c>
      <c r="S12" s="684"/>
      <c r="T12" s="684"/>
      <c r="U12" s="684"/>
      <c r="V12" s="684"/>
      <c r="W12" s="684"/>
      <c r="X12" s="684"/>
      <c r="Y12" s="685"/>
      <c r="Z12" s="686">
        <v>0.1</v>
      </c>
      <c r="AA12" s="686"/>
      <c r="AB12" s="686"/>
      <c r="AC12" s="686"/>
      <c r="AD12" s="687">
        <v>5034</v>
      </c>
      <c r="AE12" s="687"/>
      <c r="AF12" s="687"/>
      <c r="AG12" s="687"/>
      <c r="AH12" s="687"/>
      <c r="AI12" s="687"/>
      <c r="AJ12" s="687"/>
      <c r="AK12" s="687"/>
      <c r="AL12" s="688">
        <v>0.2</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238955</v>
      </c>
      <c r="BH12" s="684"/>
      <c r="BI12" s="684"/>
      <c r="BJ12" s="684"/>
      <c r="BK12" s="684"/>
      <c r="BL12" s="684"/>
      <c r="BM12" s="684"/>
      <c r="BN12" s="685"/>
      <c r="BO12" s="686">
        <v>49.1</v>
      </c>
      <c r="BP12" s="686"/>
      <c r="BQ12" s="686"/>
      <c r="BR12" s="686"/>
      <c r="BS12" s="692" t="s">
        <v>128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181467</v>
      </c>
      <c r="CS12" s="684"/>
      <c r="CT12" s="684"/>
      <c r="CU12" s="684"/>
      <c r="CV12" s="684"/>
      <c r="CW12" s="684"/>
      <c r="CX12" s="684"/>
      <c r="CY12" s="685"/>
      <c r="CZ12" s="686">
        <v>3.2</v>
      </c>
      <c r="DA12" s="686"/>
      <c r="DB12" s="686"/>
      <c r="DC12" s="686"/>
      <c r="DD12" s="692">
        <v>86754</v>
      </c>
      <c r="DE12" s="684"/>
      <c r="DF12" s="684"/>
      <c r="DG12" s="684"/>
      <c r="DH12" s="684"/>
      <c r="DI12" s="684"/>
      <c r="DJ12" s="684"/>
      <c r="DK12" s="684"/>
      <c r="DL12" s="684"/>
      <c r="DM12" s="684"/>
      <c r="DN12" s="684"/>
      <c r="DO12" s="684"/>
      <c r="DP12" s="685"/>
      <c r="DQ12" s="692">
        <v>57088</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235</v>
      </c>
      <c r="AA13" s="686"/>
      <c r="AB13" s="686"/>
      <c r="AC13" s="686"/>
      <c r="AD13" s="687" t="s">
        <v>128</v>
      </c>
      <c r="AE13" s="687"/>
      <c r="AF13" s="687"/>
      <c r="AG13" s="687"/>
      <c r="AH13" s="687"/>
      <c r="AI13" s="687"/>
      <c r="AJ13" s="687"/>
      <c r="AK13" s="687"/>
      <c r="AL13" s="688" t="s">
        <v>137</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233088</v>
      </c>
      <c r="BH13" s="684"/>
      <c r="BI13" s="684"/>
      <c r="BJ13" s="684"/>
      <c r="BK13" s="684"/>
      <c r="BL13" s="684"/>
      <c r="BM13" s="684"/>
      <c r="BN13" s="685"/>
      <c r="BO13" s="686">
        <v>47.9</v>
      </c>
      <c r="BP13" s="686"/>
      <c r="BQ13" s="686"/>
      <c r="BR13" s="686"/>
      <c r="BS13" s="692" t="s">
        <v>137</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785254</v>
      </c>
      <c r="CS13" s="684"/>
      <c r="CT13" s="684"/>
      <c r="CU13" s="684"/>
      <c r="CV13" s="684"/>
      <c r="CW13" s="684"/>
      <c r="CX13" s="684"/>
      <c r="CY13" s="685"/>
      <c r="CZ13" s="686">
        <v>13.7</v>
      </c>
      <c r="DA13" s="686"/>
      <c r="DB13" s="686"/>
      <c r="DC13" s="686"/>
      <c r="DD13" s="692">
        <v>539848</v>
      </c>
      <c r="DE13" s="684"/>
      <c r="DF13" s="684"/>
      <c r="DG13" s="684"/>
      <c r="DH13" s="684"/>
      <c r="DI13" s="684"/>
      <c r="DJ13" s="684"/>
      <c r="DK13" s="684"/>
      <c r="DL13" s="684"/>
      <c r="DM13" s="684"/>
      <c r="DN13" s="684"/>
      <c r="DO13" s="684"/>
      <c r="DP13" s="685"/>
      <c r="DQ13" s="692">
        <v>324818</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4816</v>
      </c>
      <c r="S14" s="684"/>
      <c r="T14" s="684"/>
      <c r="U14" s="684"/>
      <c r="V14" s="684"/>
      <c r="W14" s="684"/>
      <c r="X14" s="684"/>
      <c r="Y14" s="685"/>
      <c r="Z14" s="686">
        <v>0.1</v>
      </c>
      <c r="AA14" s="686"/>
      <c r="AB14" s="686"/>
      <c r="AC14" s="686"/>
      <c r="AD14" s="687">
        <v>4816</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19591</v>
      </c>
      <c r="BH14" s="684"/>
      <c r="BI14" s="684"/>
      <c r="BJ14" s="684"/>
      <c r="BK14" s="684"/>
      <c r="BL14" s="684"/>
      <c r="BM14" s="684"/>
      <c r="BN14" s="685"/>
      <c r="BO14" s="686">
        <v>4</v>
      </c>
      <c r="BP14" s="686"/>
      <c r="BQ14" s="686"/>
      <c r="BR14" s="686"/>
      <c r="BS14" s="692" t="s">
        <v>137</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511549</v>
      </c>
      <c r="CS14" s="684"/>
      <c r="CT14" s="684"/>
      <c r="CU14" s="684"/>
      <c r="CV14" s="684"/>
      <c r="CW14" s="684"/>
      <c r="CX14" s="684"/>
      <c r="CY14" s="685"/>
      <c r="CZ14" s="686">
        <v>8.9</v>
      </c>
      <c r="DA14" s="686"/>
      <c r="DB14" s="686"/>
      <c r="DC14" s="686"/>
      <c r="DD14" s="692">
        <v>385116</v>
      </c>
      <c r="DE14" s="684"/>
      <c r="DF14" s="684"/>
      <c r="DG14" s="684"/>
      <c r="DH14" s="684"/>
      <c r="DI14" s="684"/>
      <c r="DJ14" s="684"/>
      <c r="DK14" s="684"/>
      <c r="DL14" s="684"/>
      <c r="DM14" s="684"/>
      <c r="DN14" s="684"/>
      <c r="DO14" s="684"/>
      <c r="DP14" s="685"/>
      <c r="DQ14" s="692">
        <v>141710</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261</v>
      </c>
      <c r="AA15" s="686"/>
      <c r="AB15" s="686"/>
      <c r="AC15" s="686"/>
      <c r="AD15" s="687" t="s">
        <v>128</v>
      </c>
      <c r="AE15" s="687"/>
      <c r="AF15" s="687"/>
      <c r="AG15" s="687"/>
      <c r="AH15" s="687"/>
      <c r="AI15" s="687"/>
      <c r="AJ15" s="687"/>
      <c r="AK15" s="687"/>
      <c r="AL15" s="688" t="s">
        <v>128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20315</v>
      </c>
      <c r="BH15" s="684"/>
      <c r="BI15" s="684"/>
      <c r="BJ15" s="684"/>
      <c r="BK15" s="684"/>
      <c r="BL15" s="684"/>
      <c r="BM15" s="684"/>
      <c r="BN15" s="685"/>
      <c r="BO15" s="686">
        <v>4.2</v>
      </c>
      <c r="BP15" s="686"/>
      <c r="BQ15" s="686"/>
      <c r="BR15" s="686"/>
      <c r="BS15" s="692" t="s">
        <v>128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331536</v>
      </c>
      <c r="CS15" s="684"/>
      <c r="CT15" s="684"/>
      <c r="CU15" s="684"/>
      <c r="CV15" s="684"/>
      <c r="CW15" s="684"/>
      <c r="CX15" s="684"/>
      <c r="CY15" s="685"/>
      <c r="CZ15" s="686">
        <v>5.8</v>
      </c>
      <c r="DA15" s="686"/>
      <c r="DB15" s="686"/>
      <c r="DC15" s="686"/>
      <c r="DD15" s="692">
        <v>26441</v>
      </c>
      <c r="DE15" s="684"/>
      <c r="DF15" s="684"/>
      <c r="DG15" s="684"/>
      <c r="DH15" s="684"/>
      <c r="DI15" s="684"/>
      <c r="DJ15" s="684"/>
      <c r="DK15" s="684"/>
      <c r="DL15" s="684"/>
      <c r="DM15" s="684"/>
      <c r="DN15" s="684"/>
      <c r="DO15" s="684"/>
      <c r="DP15" s="685"/>
      <c r="DQ15" s="692">
        <v>281457</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1211</v>
      </c>
      <c r="S16" s="684"/>
      <c r="T16" s="684"/>
      <c r="U16" s="684"/>
      <c r="V16" s="684"/>
      <c r="W16" s="684"/>
      <c r="X16" s="684"/>
      <c r="Y16" s="685"/>
      <c r="Z16" s="686">
        <v>0</v>
      </c>
      <c r="AA16" s="686"/>
      <c r="AB16" s="686"/>
      <c r="AC16" s="686"/>
      <c r="AD16" s="687">
        <v>1211</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128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877608</v>
      </c>
      <c r="CS16" s="684"/>
      <c r="CT16" s="684"/>
      <c r="CU16" s="684"/>
      <c r="CV16" s="684"/>
      <c r="CW16" s="684"/>
      <c r="CX16" s="684"/>
      <c r="CY16" s="685"/>
      <c r="CZ16" s="686">
        <v>15.3</v>
      </c>
      <c r="DA16" s="686"/>
      <c r="DB16" s="686"/>
      <c r="DC16" s="686"/>
      <c r="DD16" s="692" t="s">
        <v>235</v>
      </c>
      <c r="DE16" s="684"/>
      <c r="DF16" s="684"/>
      <c r="DG16" s="684"/>
      <c r="DH16" s="684"/>
      <c r="DI16" s="684"/>
      <c r="DJ16" s="684"/>
      <c r="DK16" s="684"/>
      <c r="DL16" s="684"/>
      <c r="DM16" s="684"/>
      <c r="DN16" s="684"/>
      <c r="DO16" s="684"/>
      <c r="DP16" s="685"/>
      <c r="DQ16" s="692">
        <v>260931</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16491</v>
      </c>
      <c r="S17" s="684"/>
      <c r="T17" s="684"/>
      <c r="U17" s="684"/>
      <c r="V17" s="684"/>
      <c r="W17" s="684"/>
      <c r="X17" s="684"/>
      <c r="Y17" s="685"/>
      <c r="Z17" s="686">
        <v>0.3</v>
      </c>
      <c r="AA17" s="686"/>
      <c r="AB17" s="686"/>
      <c r="AC17" s="686"/>
      <c r="AD17" s="687">
        <v>16491</v>
      </c>
      <c r="AE17" s="687"/>
      <c r="AF17" s="687"/>
      <c r="AG17" s="687"/>
      <c r="AH17" s="687"/>
      <c r="AI17" s="687"/>
      <c r="AJ17" s="687"/>
      <c r="AK17" s="687"/>
      <c r="AL17" s="688">
        <v>0.7</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137</v>
      </c>
      <c r="BP17" s="686"/>
      <c r="BQ17" s="686"/>
      <c r="BR17" s="686"/>
      <c r="BS17" s="692" t="s">
        <v>128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488583</v>
      </c>
      <c r="CS17" s="684"/>
      <c r="CT17" s="684"/>
      <c r="CU17" s="684"/>
      <c r="CV17" s="684"/>
      <c r="CW17" s="684"/>
      <c r="CX17" s="684"/>
      <c r="CY17" s="685"/>
      <c r="CZ17" s="686">
        <v>8.5</v>
      </c>
      <c r="DA17" s="686"/>
      <c r="DB17" s="686"/>
      <c r="DC17" s="686"/>
      <c r="DD17" s="692" t="s">
        <v>137</v>
      </c>
      <c r="DE17" s="684"/>
      <c r="DF17" s="684"/>
      <c r="DG17" s="684"/>
      <c r="DH17" s="684"/>
      <c r="DI17" s="684"/>
      <c r="DJ17" s="684"/>
      <c r="DK17" s="684"/>
      <c r="DL17" s="684"/>
      <c r="DM17" s="684"/>
      <c r="DN17" s="684"/>
      <c r="DO17" s="684"/>
      <c r="DP17" s="685"/>
      <c r="DQ17" s="692">
        <v>481742</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1527</v>
      </c>
      <c r="S18" s="684"/>
      <c r="T18" s="684"/>
      <c r="U18" s="684"/>
      <c r="V18" s="684"/>
      <c r="W18" s="684"/>
      <c r="X18" s="684"/>
      <c r="Y18" s="685"/>
      <c r="Z18" s="686">
        <v>0</v>
      </c>
      <c r="AA18" s="686"/>
      <c r="AB18" s="686"/>
      <c r="AC18" s="686"/>
      <c r="AD18" s="687">
        <v>1527</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128</v>
      </c>
      <c r="BP18" s="686"/>
      <c r="BQ18" s="686"/>
      <c r="BR18" s="686"/>
      <c r="BS18" s="692" t="s">
        <v>137</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235</v>
      </c>
      <c r="DA18" s="686"/>
      <c r="DB18" s="686"/>
      <c r="DC18" s="686"/>
      <c r="DD18" s="692" t="s">
        <v>128</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651</v>
      </c>
      <c r="S19" s="684"/>
      <c r="T19" s="684"/>
      <c r="U19" s="684"/>
      <c r="V19" s="684"/>
      <c r="W19" s="684"/>
      <c r="X19" s="684"/>
      <c r="Y19" s="685"/>
      <c r="Z19" s="686">
        <v>0</v>
      </c>
      <c r="AA19" s="686"/>
      <c r="AB19" s="686"/>
      <c r="AC19" s="686"/>
      <c r="AD19" s="687">
        <v>651</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466</v>
      </c>
      <c r="BH19" s="684"/>
      <c r="BI19" s="684"/>
      <c r="BJ19" s="684"/>
      <c r="BK19" s="684"/>
      <c r="BL19" s="684"/>
      <c r="BM19" s="684"/>
      <c r="BN19" s="685"/>
      <c r="BO19" s="686">
        <v>0.1</v>
      </c>
      <c r="BP19" s="686"/>
      <c r="BQ19" s="686"/>
      <c r="BR19" s="686"/>
      <c r="BS19" s="692" t="s">
        <v>235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235</v>
      </c>
      <c r="DA19" s="686"/>
      <c r="DB19" s="686"/>
      <c r="DC19" s="686"/>
      <c r="DD19" s="692" t="s">
        <v>137</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118</v>
      </c>
      <c r="S20" s="684"/>
      <c r="T20" s="684"/>
      <c r="U20" s="684"/>
      <c r="V20" s="684"/>
      <c r="W20" s="684"/>
      <c r="X20" s="684"/>
      <c r="Y20" s="685"/>
      <c r="Z20" s="686">
        <v>0</v>
      </c>
      <c r="AA20" s="686"/>
      <c r="AB20" s="686"/>
      <c r="AC20" s="686"/>
      <c r="AD20" s="687">
        <v>118</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466</v>
      </c>
      <c r="BH20" s="684"/>
      <c r="BI20" s="684"/>
      <c r="BJ20" s="684"/>
      <c r="BK20" s="684"/>
      <c r="BL20" s="684"/>
      <c r="BM20" s="684"/>
      <c r="BN20" s="685"/>
      <c r="BO20" s="686">
        <v>0.1</v>
      </c>
      <c r="BP20" s="686"/>
      <c r="BQ20" s="686"/>
      <c r="BR20" s="686"/>
      <c r="BS20" s="692" t="s">
        <v>235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5749556</v>
      </c>
      <c r="CS20" s="684"/>
      <c r="CT20" s="684"/>
      <c r="CU20" s="684"/>
      <c r="CV20" s="684"/>
      <c r="CW20" s="684"/>
      <c r="CX20" s="684"/>
      <c r="CY20" s="685"/>
      <c r="CZ20" s="686">
        <v>100</v>
      </c>
      <c r="DA20" s="686"/>
      <c r="DB20" s="686"/>
      <c r="DC20" s="686"/>
      <c r="DD20" s="692">
        <v>1311210</v>
      </c>
      <c r="DE20" s="684"/>
      <c r="DF20" s="684"/>
      <c r="DG20" s="684"/>
      <c r="DH20" s="684"/>
      <c r="DI20" s="684"/>
      <c r="DJ20" s="684"/>
      <c r="DK20" s="684"/>
      <c r="DL20" s="684"/>
      <c r="DM20" s="684"/>
      <c r="DN20" s="684"/>
      <c r="DO20" s="684"/>
      <c r="DP20" s="685"/>
      <c r="DQ20" s="692">
        <v>3234960</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14195</v>
      </c>
      <c r="S21" s="684"/>
      <c r="T21" s="684"/>
      <c r="U21" s="684"/>
      <c r="V21" s="684"/>
      <c r="W21" s="684"/>
      <c r="X21" s="684"/>
      <c r="Y21" s="685"/>
      <c r="Z21" s="686">
        <v>0.2</v>
      </c>
      <c r="AA21" s="686"/>
      <c r="AB21" s="686"/>
      <c r="AC21" s="686"/>
      <c r="AD21" s="687">
        <v>14195</v>
      </c>
      <c r="AE21" s="687"/>
      <c r="AF21" s="687"/>
      <c r="AG21" s="687"/>
      <c r="AH21" s="687"/>
      <c r="AI21" s="687"/>
      <c r="AJ21" s="687"/>
      <c r="AK21" s="687"/>
      <c r="AL21" s="688">
        <v>0.6</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466</v>
      </c>
      <c r="BH21" s="684"/>
      <c r="BI21" s="684"/>
      <c r="BJ21" s="684"/>
      <c r="BK21" s="684"/>
      <c r="BL21" s="684"/>
      <c r="BM21" s="684"/>
      <c r="BN21" s="685"/>
      <c r="BO21" s="686">
        <v>0.1</v>
      </c>
      <c r="BP21" s="686"/>
      <c r="BQ21" s="686"/>
      <c r="BR21" s="686"/>
      <c r="BS21" s="692" t="s">
        <v>137</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2115635</v>
      </c>
      <c r="S22" s="684"/>
      <c r="T22" s="684"/>
      <c r="U22" s="684"/>
      <c r="V22" s="684"/>
      <c r="W22" s="684"/>
      <c r="X22" s="684"/>
      <c r="Y22" s="685"/>
      <c r="Z22" s="686">
        <v>35.5</v>
      </c>
      <c r="AA22" s="686"/>
      <c r="AB22" s="686"/>
      <c r="AC22" s="686"/>
      <c r="AD22" s="687">
        <v>1847590</v>
      </c>
      <c r="AE22" s="687"/>
      <c r="AF22" s="687"/>
      <c r="AG22" s="687"/>
      <c r="AH22" s="687"/>
      <c r="AI22" s="687"/>
      <c r="AJ22" s="687"/>
      <c r="AK22" s="687"/>
      <c r="AL22" s="688">
        <v>74.099999999999994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1847590</v>
      </c>
      <c r="S23" s="684"/>
      <c r="T23" s="684"/>
      <c r="U23" s="684"/>
      <c r="V23" s="684"/>
      <c r="W23" s="684"/>
      <c r="X23" s="684"/>
      <c r="Y23" s="685"/>
      <c r="Z23" s="686">
        <v>31</v>
      </c>
      <c r="AA23" s="686"/>
      <c r="AB23" s="686"/>
      <c r="AC23" s="686"/>
      <c r="AD23" s="687">
        <v>1847590</v>
      </c>
      <c r="AE23" s="687"/>
      <c r="AF23" s="687"/>
      <c r="AG23" s="687"/>
      <c r="AH23" s="687"/>
      <c r="AI23" s="687"/>
      <c r="AJ23" s="687"/>
      <c r="AK23" s="687"/>
      <c r="AL23" s="688">
        <v>74.099999999999994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6" t="s">
        <v>289</v>
      </c>
      <c r="DM23" s="717"/>
      <c r="DN23" s="717"/>
      <c r="DO23" s="717"/>
      <c r="DP23" s="717"/>
      <c r="DQ23" s="717"/>
      <c r="DR23" s="717"/>
      <c r="DS23" s="717"/>
      <c r="DT23" s="717"/>
      <c r="DU23" s="717"/>
      <c r="DV23" s="718"/>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268045</v>
      </c>
      <c r="S24" s="684"/>
      <c r="T24" s="684"/>
      <c r="U24" s="684"/>
      <c r="V24" s="684"/>
      <c r="W24" s="684"/>
      <c r="X24" s="684"/>
      <c r="Y24" s="685"/>
      <c r="Z24" s="686">
        <v>4.5</v>
      </c>
      <c r="AA24" s="686"/>
      <c r="AB24" s="686"/>
      <c r="AC24" s="686"/>
      <c r="AD24" s="687" t="s">
        <v>128</v>
      </c>
      <c r="AE24" s="687"/>
      <c r="AF24" s="687"/>
      <c r="AG24" s="687"/>
      <c r="AH24" s="687"/>
      <c r="AI24" s="687"/>
      <c r="AJ24" s="687"/>
      <c r="AK24" s="687"/>
      <c r="AL24" s="688" t="s">
        <v>128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137</v>
      </c>
      <c r="BP24" s="686"/>
      <c r="BQ24" s="686"/>
      <c r="BR24" s="686"/>
      <c r="BS24" s="692" t="s">
        <v>235</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1327715</v>
      </c>
      <c r="CS24" s="673"/>
      <c r="CT24" s="673"/>
      <c r="CU24" s="673"/>
      <c r="CV24" s="673"/>
      <c r="CW24" s="673"/>
      <c r="CX24" s="673"/>
      <c r="CY24" s="674"/>
      <c r="CZ24" s="677">
        <v>23.1</v>
      </c>
      <c r="DA24" s="678"/>
      <c r="DB24" s="678"/>
      <c r="DC24" s="697"/>
      <c r="DD24" s="719">
        <v>1112909</v>
      </c>
      <c r="DE24" s="673"/>
      <c r="DF24" s="673"/>
      <c r="DG24" s="673"/>
      <c r="DH24" s="673"/>
      <c r="DI24" s="673"/>
      <c r="DJ24" s="673"/>
      <c r="DK24" s="674"/>
      <c r="DL24" s="719">
        <v>1079643</v>
      </c>
      <c r="DM24" s="673"/>
      <c r="DN24" s="673"/>
      <c r="DO24" s="673"/>
      <c r="DP24" s="673"/>
      <c r="DQ24" s="673"/>
      <c r="DR24" s="673"/>
      <c r="DS24" s="673"/>
      <c r="DT24" s="673"/>
      <c r="DU24" s="673"/>
      <c r="DV24" s="674"/>
      <c r="DW24" s="677">
        <v>42</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235</v>
      </c>
      <c r="AA25" s="686"/>
      <c r="AB25" s="686"/>
      <c r="AC25" s="686"/>
      <c r="AD25" s="687" t="s">
        <v>128</v>
      </c>
      <c r="AE25" s="687"/>
      <c r="AF25" s="687"/>
      <c r="AG25" s="687"/>
      <c r="AH25" s="687"/>
      <c r="AI25" s="687"/>
      <c r="AJ25" s="687"/>
      <c r="AK25" s="687"/>
      <c r="AL25" s="688" t="s">
        <v>137</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235</v>
      </c>
      <c r="BP25" s="686"/>
      <c r="BQ25" s="686"/>
      <c r="BR25" s="686"/>
      <c r="BS25" s="692" t="s">
        <v>261</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585915</v>
      </c>
      <c r="CS25" s="708"/>
      <c r="CT25" s="708"/>
      <c r="CU25" s="708"/>
      <c r="CV25" s="708"/>
      <c r="CW25" s="708"/>
      <c r="CX25" s="708"/>
      <c r="CY25" s="709"/>
      <c r="CZ25" s="688">
        <v>10.199999999999999</v>
      </c>
      <c r="DA25" s="720"/>
      <c r="DB25" s="720"/>
      <c r="DC25" s="722"/>
      <c r="DD25" s="692">
        <v>563030</v>
      </c>
      <c r="DE25" s="708"/>
      <c r="DF25" s="708"/>
      <c r="DG25" s="708"/>
      <c r="DH25" s="708"/>
      <c r="DI25" s="708"/>
      <c r="DJ25" s="708"/>
      <c r="DK25" s="709"/>
      <c r="DL25" s="692">
        <v>531834</v>
      </c>
      <c r="DM25" s="708"/>
      <c r="DN25" s="708"/>
      <c r="DO25" s="708"/>
      <c r="DP25" s="708"/>
      <c r="DQ25" s="708"/>
      <c r="DR25" s="708"/>
      <c r="DS25" s="708"/>
      <c r="DT25" s="708"/>
      <c r="DU25" s="708"/>
      <c r="DV25" s="709"/>
      <c r="DW25" s="688">
        <v>20.7</v>
      </c>
      <c r="DX25" s="720"/>
      <c r="DY25" s="720"/>
      <c r="DZ25" s="720"/>
      <c r="EA25" s="720"/>
      <c r="EB25" s="720"/>
      <c r="EC25" s="721"/>
    </row>
    <row r="26" spans="2:133" ht="11.25" customHeight="1" x14ac:dyDescent="0.15">
      <c r="B26" s="680" t="s">
        <v>297</v>
      </c>
      <c r="C26" s="681"/>
      <c r="D26" s="681"/>
      <c r="E26" s="681"/>
      <c r="F26" s="681"/>
      <c r="G26" s="681"/>
      <c r="H26" s="681"/>
      <c r="I26" s="681"/>
      <c r="J26" s="681"/>
      <c r="K26" s="681"/>
      <c r="L26" s="681"/>
      <c r="M26" s="681"/>
      <c r="N26" s="681"/>
      <c r="O26" s="681"/>
      <c r="P26" s="681"/>
      <c r="Q26" s="682"/>
      <c r="R26" s="683">
        <v>2759099</v>
      </c>
      <c r="S26" s="684"/>
      <c r="T26" s="684"/>
      <c r="U26" s="684"/>
      <c r="V26" s="684"/>
      <c r="W26" s="684"/>
      <c r="X26" s="684"/>
      <c r="Y26" s="685"/>
      <c r="Z26" s="686">
        <v>46.3</v>
      </c>
      <c r="AA26" s="686"/>
      <c r="AB26" s="686"/>
      <c r="AC26" s="686"/>
      <c r="AD26" s="687">
        <v>2491054</v>
      </c>
      <c r="AE26" s="687"/>
      <c r="AF26" s="687"/>
      <c r="AG26" s="687"/>
      <c r="AH26" s="687"/>
      <c r="AI26" s="687"/>
      <c r="AJ26" s="687"/>
      <c r="AK26" s="687"/>
      <c r="AL26" s="688">
        <v>99.9</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235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313446</v>
      </c>
      <c r="CS26" s="684"/>
      <c r="CT26" s="684"/>
      <c r="CU26" s="684"/>
      <c r="CV26" s="684"/>
      <c r="CW26" s="684"/>
      <c r="CX26" s="684"/>
      <c r="CY26" s="685"/>
      <c r="CZ26" s="688">
        <v>5.5</v>
      </c>
      <c r="DA26" s="720"/>
      <c r="DB26" s="720"/>
      <c r="DC26" s="722"/>
      <c r="DD26" s="692">
        <v>298238</v>
      </c>
      <c r="DE26" s="684"/>
      <c r="DF26" s="684"/>
      <c r="DG26" s="684"/>
      <c r="DH26" s="684"/>
      <c r="DI26" s="684"/>
      <c r="DJ26" s="684"/>
      <c r="DK26" s="685"/>
      <c r="DL26" s="692" t="s">
        <v>137</v>
      </c>
      <c r="DM26" s="684"/>
      <c r="DN26" s="684"/>
      <c r="DO26" s="684"/>
      <c r="DP26" s="684"/>
      <c r="DQ26" s="684"/>
      <c r="DR26" s="684"/>
      <c r="DS26" s="684"/>
      <c r="DT26" s="684"/>
      <c r="DU26" s="684"/>
      <c r="DV26" s="685"/>
      <c r="DW26" s="688" t="s">
        <v>128</v>
      </c>
      <c r="DX26" s="720"/>
      <c r="DY26" s="720"/>
      <c r="DZ26" s="720"/>
      <c r="EA26" s="720"/>
      <c r="EB26" s="720"/>
      <c r="EC26" s="721"/>
    </row>
    <row r="27" spans="2:133" ht="11.25" customHeight="1" x14ac:dyDescent="0.15">
      <c r="B27" s="680" t="s">
        <v>300</v>
      </c>
      <c r="C27" s="681"/>
      <c r="D27" s="681"/>
      <c r="E27" s="681"/>
      <c r="F27" s="681"/>
      <c r="G27" s="681"/>
      <c r="H27" s="681"/>
      <c r="I27" s="681"/>
      <c r="J27" s="681"/>
      <c r="K27" s="681"/>
      <c r="L27" s="681"/>
      <c r="M27" s="681"/>
      <c r="N27" s="681"/>
      <c r="O27" s="681"/>
      <c r="P27" s="681"/>
      <c r="Q27" s="682"/>
      <c r="R27" s="683">
        <v>816</v>
      </c>
      <c r="S27" s="684"/>
      <c r="T27" s="684"/>
      <c r="U27" s="684"/>
      <c r="V27" s="684"/>
      <c r="W27" s="684"/>
      <c r="X27" s="684"/>
      <c r="Y27" s="685"/>
      <c r="Z27" s="686">
        <v>0</v>
      </c>
      <c r="AA27" s="686"/>
      <c r="AB27" s="686"/>
      <c r="AC27" s="686"/>
      <c r="AD27" s="687">
        <v>816</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486406</v>
      </c>
      <c r="BH27" s="684"/>
      <c r="BI27" s="684"/>
      <c r="BJ27" s="684"/>
      <c r="BK27" s="684"/>
      <c r="BL27" s="684"/>
      <c r="BM27" s="684"/>
      <c r="BN27" s="685"/>
      <c r="BO27" s="686">
        <v>100</v>
      </c>
      <c r="BP27" s="686"/>
      <c r="BQ27" s="686"/>
      <c r="BR27" s="686"/>
      <c r="BS27" s="692">
        <v>5130</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253217</v>
      </c>
      <c r="CS27" s="708"/>
      <c r="CT27" s="708"/>
      <c r="CU27" s="708"/>
      <c r="CV27" s="708"/>
      <c r="CW27" s="708"/>
      <c r="CX27" s="708"/>
      <c r="CY27" s="709"/>
      <c r="CZ27" s="688">
        <v>4.4000000000000004</v>
      </c>
      <c r="DA27" s="720"/>
      <c r="DB27" s="720"/>
      <c r="DC27" s="722"/>
      <c r="DD27" s="692">
        <v>68137</v>
      </c>
      <c r="DE27" s="708"/>
      <c r="DF27" s="708"/>
      <c r="DG27" s="708"/>
      <c r="DH27" s="708"/>
      <c r="DI27" s="708"/>
      <c r="DJ27" s="708"/>
      <c r="DK27" s="709"/>
      <c r="DL27" s="692">
        <v>66067</v>
      </c>
      <c r="DM27" s="708"/>
      <c r="DN27" s="708"/>
      <c r="DO27" s="708"/>
      <c r="DP27" s="708"/>
      <c r="DQ27" s="708"/>
      <c r="DR27" s="708"/>
      <c r="DS27" s="708"/>
      <c r="DT27" s="708"/>
      <c r="DU27" s="708"/>
      <c r="DV27" s="709"/>
      <c r="DW27" s="688">
        <v>2.6</v>
      </c>
      <c r="DX27" s="720"/>
      <c r="DY27" s="720"/>
      <c r="DZ27" s="720"/>
      <c r="EA27" s="720"/>
      <c r="EB27" s="720"/>
      <c r="EC27" s="721"/>
    </row>
    <row r="28" spans="2:133" ht="11.25" customHeight="1" x14ac:dyDescent="0.15">
      <c r="B28" s="680" t="s">
        <v>303</v>
      </c>
      <c r="C28" s="681"/>
      <c r="D28" s="681"/>
      <c r="E28" s="681"/>
      <c r="F28" s="681"/>
      <c r="G28" s="681"/>
      <c r="H28" s="681"/>
      <c r="I28" s="681"/>
      <c r="J28" s="681"/>
      <c r="K28" s="681"/>
      <c r="L28" s="681"/>
      <c r="M28" s="681"/>
      <c r="N28" s="681"/>
      <c r="O28" s="681"/>
      <c r="P28" s="681"/>
      <c r="Q28" s="682"/>
      <c r="R28" s="683">
        <v>20074</v>
      </c>
      <c r="S28" s="684"/>
      <c r="T28" s="684"/>
      <c r="U28" s="684"/>
      <c r="V28" s="684"/>
      <c r="W28" s="684"/>
      <c r="X28" s="684"/>
      <c r="Y28" s="685"/>
      <c r="Z28" s="686">
        <v>0.3</v>
      </c>
      <c r="AA28" s="686"/>
      <c r="AB28" s="686"/>
      <c r="AC28" s="686"/>
      <c r="AD28" s="687" t="s">
        <v>137</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488583</v>
      </c>
      <c r="CS28" s="684"/>
      <c r="CT28" s="684"/>
      <c r="CU28" s="684"/>
      <c r="CV28" s="684"/>
      <c r="CW28" s="684"/>
      <c r="CX28" s="684"/>
      <c r="CY28" s="685"/>
      <c r="CZ28" s="688">
        <v>8.5</v>
      </c>
      <c r="DA28" s="720"/>
      <c r="DB28" s="720"/>
      <c r="DC28" s="722"/>
      <c r="DD28" s="692">
        <v>481742</v>
      </c>
      <c r="DE28" s="684"/>
      <c r="DF28" s="684"/>
      <c r="DG28" s="684"/>
      <c r="DH28" s="684"/>
      <c r="DI28" s="684"/>
      <c r="DJ28" s="684"/>
      <c r="DK28" s="685"/>
      <c r="DL28" s="692">
        <v>481742</v>
      </c>
      <c r="DM28" s="684"/>
      <c r="DN28" s="684"/>
      <c r="DO28" s="684"/>
      <c r="DP28" s="684"/>
      <c r="DQ28" s="684"/>
      <c r="DR28" s="684"/>
      <c r="DS28" s="684"/>
      <c r="DT28" s="684"/>
      <c r="DU28" s="684"/>
      <c r="DV28" s="685"/>
      <c r="DW28" s="688">
        <v>18.7</v>
      </c>
      <c r="DX28" s="720"/>
      <c r="DY28" s="720"/>
      <c r="DZ28" s="720"/>
      <c r="EA28" s="720"/>
      <c r="EB28" s="720"/>
      <c r="EC28" s="721"/>
    </row>
    <row r="29" spans="2:133" ht="11.25" customHeight="1" x14ac:dyDescent="0.15">
      <c r="B29" s="680" t="s">
        <v>305</v>
      </c>
      <c r="C29" s="681"/>
      <c r="D29" s="681"/>
      <c r="E29" s="681"/>
      <c r="F29" s="681"/>
      <c r="G29" s="681"/>
      <c r="H29" s="681"/>
      <c r="I29" s="681"/>
      <c r="J29" s="681"/>
      <c r="K29" s="681"/>
      <c r="L29" s="681"/>
      <c r="M29" s="681"/>
      <c r="N29" s="681"/>
      <c r="O29" s="681"/>
      <c r="P29" s="681"/>
      <c r="Q29" s="682"/>
      <c r="R29" s="683">
        <v>43462</v>
      </c>
      <c r="S29" s="684"/>
      <c r="T29" s="684"/>
      <c r="U29" s="684"/>
      <c r="V29" s="684"/>
      <c r="W29" s="684"/>
      <c r="X29" s="684"/>
      <c r="Y29" s="685"/>
      <c r="Z29" s="686">
        <v>0.7</v>
      </c>
      <c r="AA29" s="686"/>
      <c r="AB29" s="686"/>
      <c r="AC29" s="686"/>
      <c r="AD29" s="687">
        <v>1058</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307</v>
      </c>
      <c r="CG29" s="699"/>
      <c r="CH29" s="699"/>
      <c r="CI29" s="699"/>
      <c r="CJ29" s="699"/>
      <c r="CK29" s="699"/>
      <c r="CL29" s="699"/>
      <c r="CM29" s="699"/>
      <c r="CN29" s="699"/>
      <c r="CO29" s="699"/>
      <c r="CP29" s="699"/>
      <c r="CQ29" s="700"/>
      <c r="CR29" s="683">
        <v>488283</v>
      </c>
      <c r="CS29" s="708"/>
      <c r="CT29" s="708"/>
      <c r="CU29" s="708"/>
      <c r="CV29" s="708"/>
      <c r="CW29" s="708"/>
      <c r="CX29" s="708"/>
      <c r="CY29" s="709"/>
      <c r="CZ29" s="688">
        <v>8.5</v>
      </c>
      <c r="DA29" s="720"/>
      <c r="DB29" s="720"/>
      <c r="DC29" s="722"/>
      <c r="DD29" s="692">
        <v>481442</v>
      </c>
      <c r="DE29" s="708"/>
      <c r="DF29" s="708"/>
      <c r="DG29" s="708"/>
      <c r="DH29" s="708"/>
      <c r="DI29" s="708"/>
      <c r="DJ29" s="708"/>
      <c r="DK29" s="709"/>
      <c r="DL29" s="692">
        <v>481442</v>
      </c>
      <c r="DM29" s="708"/>
      <c r="DN29" s="708"/>
      <c r="DO29" s="708"/>
      <c r="DP29" s="708"/>
      <c r="DQ29" s="708"/>
      <c r="DR29" s="708"/>
      <c r="DS29" s="708"/>
      <c r="DT29" s="708"/>
      <c r="DU29" s="708"/>
      <c r="DV29" s="709"/>
      <c r="DW29" s="688">
        <v>18.7</v>
      </c>
      <c r="DX29" s="720"/>
      <c r="DY29" s="720"/>
      <c r="DZ29" s="720"/>
      <c r="EA29" s="720"/>
      <c r="EB29" s="720"/>
      <c r="EC29" s="721"/>
    </row>
    <row r="30" spans="2:133" ht="11.25" customHeight="1" x14ac:dyDescent="0.15">
      <c r="B30" s="680" t="s">
        <v>308</v>
      </c>
      <c r="C30" s="681"/>
      <c r="D30" s="681"/>
      <c r="E30" s="681"/>
      <c r="F30" s="681"/>
      <c r="G30" s="681"/>
      <c r="H30" s="681"/>
      <c r="I30" s="681"/>
      <c r="J30" s="681"/>
      <c r="K30" s="681"/>
      <c r="L30" s="681"/>
      <c r="M30" s="681"/>
      <c r="N30" s="681"/>
      <c r="O30" s="681"/>
      <c r="P30" s="681"/>
      <c r="Q30" s="682"/>
      <c r="R30" s="683">
        <v>13856</v>
      </c>
      <c r="S30" s="684"/>
      <c r="T30" s="684"/>
      <c r="U30" s="684"/>
      <c r="V30" s="684"/>
      <c r="W30" s="684"/>
      <c r="X30" s="684"/>
      <c r="Y30" s="685"/>
      <c r="Z30" s="686">
        <v>0.2</v>
      </c>
      <c r="AA30" s="686"/>
      <c r="AB30" s="686"/>
      <c r="AC30" s="686"/>
      <c r="AD30" s="687" t="s">
        <v>128</v>
      </c>
      <c r="AE30" s="687"/>
      <c r="AF30" s="687"/>
      <c r="AG30" s="687"/>
      <c r="AH30" s="687"/>
      <c r="AI30" s="687"/>
      <c r="AJ30" s="687"/>
      <c r="AK30" s="687"/>
      <c r="AL30" s="688" t="s">
        <v>137</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27"/>
      <c r="BI30" s="727"/>
      <c r="BJ30" s="727"/>
      <c r="BK30" s="727"/>
      <c r="BL30" s="727"/>
      <c r="BM30" s="727"/>
      <c r="BN30" s="727"/>
      <c r="BO30" s="727"/>
      <c r="BP30" s="727"/>
      <c r="BQ30" s="728"/>
      <c r="BR30" s="662" t="s">
        <v>310</v>
      </c>
      <c r="BS30" s="727"/>
      <c r="BT30" s="727"/>
      <c r="BU30" s="727"/>
      <c r="BV30" s="727"/>
      <c r="BW30" s="727"/>
      <c r="BX30" s="727"/>
      <c r="BY30" s="727"/>
      <c r="BZ30" s="727"/>
      <c r="CA30" s="727"/>
      <c r="CB30" s="728"/>
      <c r="CD30" s="731"/>
      <c r="CE30" s="732"/>
      <c r="CF30" s="698" t="s">
        <v>311</v>
      </c>
      <c r="CG30" s="699"/>
      <c r="CH30" s="699"/>
      <c r="CI30" s="699"/>
      <c r="CJ30" s="699"/>
      <c r="CK30" s="699"/>
      <c r="CL30" s="699"/>
      <c r="CM30" s="699"/>
      <c r="CN30" s="699"/>
      <c r="CO30" s="699"/>
      <c r="CP30" s="699"/>
      <c r="CQ30" s="700"/>
      <c r="CR30" s="683">
        <v>469854</v>
      </c>
      <c r="CS30" s="684"/>
      <c r="CT30" s="684"/>
      <c r="CU30" s="684"/>
      <c r="CV30" s="684"/>
      <c r="CW30" s="684"/>
      <c r="CX30" s="684"/>
      <c r="CY30" s="685"/>
      <c r="CZ30" s="688">
        <v>8.1999999999999993</v>
      </c>
      <c r="DA30" s="720"/>
      <c r="DB30" s="720"/>
      <c r="DC30" s="722"/>
      <c r="DD30" s="692">
        <v>463150</v>
      </c>
      <c r="DE30" s="684"/>
      <c r="DF30" s="684"/>
      <c r="DG30" s="684"/>
      <c r="DH30" s="684"/>
      <c r="DI30" s="684"/>
      <c r="DJ30" s="684"/>
      <c r="DK30" s="685"/>
      <c r="DL30" s="692">
        <v>463150</v>
      </c>
      <c r="DM30" s="684"/>
      <c r="DN30" s="684"/>
      <c r="DO30" s="684"/>
      <c r="DP30" s="684"/>
      <c r="DQ30" s="684"/>
      <c r="DR30" s="684"/>
      <c r="DS30" s="684"/>
      <c r="DT30" s="684"/>
      <c r="DU30" s="684"/>
      <c r="DV30" s="685"/>
      <c r="DW30" s="688">
        <v>18</v>
      </c>
      <c r="DX30" s="720"/>
      <c r="DY30" s="720"/>
      <c r="DZ30" s="720"/>
      <c r="EA30" s="720"/>
      <c r="EB30" s="720"/>
      <c r="EC30" s="721"/>
    </row>
    <row r="31" spans="2:133" ht="11.25" customHeight="1" x14ac:dyDescent="0.15">
      <c r="B31" s="680" t="s">
        <v>312</v>
      </c>
      <c r="C31" s="681"/>
      <c r="D31" s="681"/>
      <c r="E31" s="681"/>
      <c r="F31" s="681"/>
      <c r="G31" s="681"/>
      <c r="H31" s="681"/>
      <c r="I31" s="681"/>
      <c r="J31" s="681"/>
      <c r="K31" s="681"/>
      <c r="L31" s="681"/>
      <c r="M31" s="681"/>
      <c r="N31" s="681"/>
      <c r="O31" s="681"/>
      <c r="P31" s="681"/>
      <c r="Q31" s="682"/>
      <c r="R31" s="683">
        <v>530276</v>
      </c>
      <c r="S31" s="684"/>
      <c r="T31" s="684"/>
      <c r="U31" s="684"/>
      <c r="V31" s="684"/>
      <c r="W31" s="684"/>
      <c r="X31" s="684"/>
      <c r="Y31" s="685"/>
      <c r="Z31" s="686">
        <v>8.9</v>
      </c>
      <c r="AA31" s="686"/>
      <c r="AB31" s="686"/>
      <c r="AC31" s="686"/>
      <c r="AD31" s="687" t="s">
        <v>137</v>
      </c>
      <c r="AE31" s="687"/>
      <c r="AF31" s="687"/>
      <c r="AG31" s="687"/>
      <c r="AH31" s="687"/>
      <c r="AI31" s="687"/>
      <c r="AJ31" s="687"/>
      <c r="AK31" s="687"/>
      <c r="AL31" s="688" t="s">
        <v>137</v>
      </c>
      <c r="AM31" s="689"/>
      <c r="AN31" s="689"/>
      <c r="AO31" s="690"/>
      <c r="AP31" s="740" t="s">
        <v>313</v>
      </c>
      <c r="AQ31" s="741"/>
      <c r="AR31" s="741"/>
      <c r="AS31" s="741"/>
      <c r="AT31" s="746" t="s">
        <v>314</v>
      </c>
      <c r="AU31" s="231"/>
      <c r="AV31" s="231"/>
      <c r="AW31" s="231"/>
      <c r="AX31" s="669" t="s">
        <v>186</v>
      </c>
      <c r="AY31" s="670"/>
      <c r="AZ31" s="670"/>
      <c r="BA31" s="670"/>
      <c r="BB31" s="670"/>
      <c r="BC31" s="670"/>
      <c r="BD31" s="670"/>
      <c r="BE31" s="670"/>
      <c r="BF31" s="671"/>
      <c r="BG31" s="739">
        <v>99.9</v>
      </c>
      <c r="BH31" s="735"/>
      <c r="BI31" s="735"/>
      <c r="BJ31" s="735"/>
      <c r="BK31" s="735"/>
      <c r="BL31" s="735"/>
      <c r="BM31" s="678">
        <v>99.3</v>
      </c>
      <c r="BN31" s="735"/>
      <c r="BO31" s="735"/>
      <c r="BP31" s="735"/>
      <c r="BQ31" s="736"/>
      <c r="BR31" s="739">
        <v>99.9</v>
      </c>
      <c r="BS31" s="735"/>
      <c r="BT31" s="735"/>
      <c r="BU31" s="735"/>
      <c r="BV31" s="735"/>
      <c r="BW31" s="735"/>
      <c r="BX31" s="678">
        <v>98.9</v>
      </c>
      <c r="BY31" s="735"/>
      <c r="BZ31" s="735"/>
      <c r="CA31" s="735"/>
      <c r="CB31" s="736"/>
      <c r="CD31" s="731"/>
      <c r="CE31" s="732"/>
      <c r="CF31" s="698" t="s">
        <v>315</v>
      </c>
      <c r="CG31" s="699"/>
      <c r="CH31" s="699"/>
      <c r="CI31" s="699"/>
      <c r="CJ31" s="699"/>
      <c r="CK31" s="699"/>
      <c r="CL31" s="699"/>
      <c r="CM31" s="699"/>
      <c r="CN31" s="699"/>
      <c r="CO31" s="699"/>
      <c r="CP31" s="699"/>
      <c r="CQ31" s="700"/>
      <c r="CR31" s="683">
        <v>18429</v>
      </c>
      <c r="CS31" s="708"/>
      <c r="CT31" s="708"/>
      <c r="CU31" s="708"/>
      <c r="CV31" s="708"/>
      <c r="CW31" s="708"/>
      <c r="CX31" s="708"/>
      <c r="CY31" s="709"/>
      <c r="CZ31" s="688">
        <v>0.3</v>
      </c>
      <c r="DA31" s="720"/>
      <c r="DB31" s="720"/>
      <c r="DC31" s="722"/>
      <c r="DD31" s="692">
        <v>18292</v>
      </c>
      <c r="DE31" s="708"/>
      <c r="DF31" s="708"/>
      <c r="DG31" s="708"/>
      <c r="DH31" s="708"/>
      <c r="DI31" s="708"/>
      <c r="DJ31" s="708"/>
      <c r="DK31" s="709"/>
      <c r="DL31" s="692">
        <v>18292</v>
      </c>
      <c r="DM31" s="708"/>
      <c r="DN31" s="708"/>
      <c r="DO31" s="708"/>
      <c r="DP31" s="708"/>
      <c r="DQ31" s="708"/>
      <c r="DR31" s="708"/>
      <c r="DS31" s="708"/>
      <c r="DT31" s="708"/>
      <c r="DU31" s="708"/>
      <c r="DV31" s="709"/>
      <c r="DW31" s="688">
        <v>0.7</v>
      </c>
      <c r="DX31" s="720"/>
      <c r="DY31" s="720"/>
      <c r="DZ31" s="720"/>
      <c r="EA31" s="720"/>
      <c r="EB31" s="720"/>
      <c r="EC31" s="721"/>
    </row>
    <row r="32" spans="2:133" ht="11.25" customHeight="1" x14ac:dyDescent="0.15">
      <c r="B32" s="750" t="s">
        <v>316</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128</v>
      </c>
      <c r="AA32" s="686"/>
      <c r="AB32" s="686"/>
      <c r="AC32" s="686"/>
      <c r="AD32" s="687" t="s">
        <v>235</v>
      </c>
      <c r="AE32" s="687"/>
      <c r="AF32" s="687"/>
      <c r="AG32" s="687"/>
      <c r="AH32" s="687"/>
      <c r="AI32" s="687"/>
      <c r="AJ32" s="687"/>
      <c r="AK32" s="687"/>
      <c r="AL32" s="688" t="s">
        <v>235</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49">
        <v>100</v>
      </c>
      <c r="BH32" s="708"/>
      <c r="BI32" s="708"/>
      <c r="BJ32" s="708"/>
      <c r="BK32" s="708"/>
      <c r="BL32" s="708"/>
      <c r="BM32" s="689">
        <v>99.8</v>
      </c>
      <c r="BN32" s="737"/>
      <c r="BO32" s="737"/>
      <c r="BP32" s="737"/>
      <c r="BQ32" s="738"/>
      <c r="BR32" s="749">
        <v>100</v>
      </c>
      <c r="BS32" s="708"/>
      <c r="BT32" s="708"/>
      <c r="BU32" s="708"/>
      <c r="BV32" s="708"/>
      <c r="BW32" s="708"/>
      <c r="BX32" s="689">
        <v>99.7</v>
      </c>
      <c r="BY32" s="737"/>
      <c r="BZ32" s="737"/>
      <c r="CA32" s="737"/>
      <c r="CB32" s="738"/>
      <c r="CD32" s="733"/>
      <c r="CE32" s="734"/>
      <c r="CF32" s="698" t="s">
        <v>319</v>
      </c>
      <c r="CG32" s="699"/>
      <c r="CH32" s="699"/>
      <c r="CI32" s="699"/>
      <c r="CJ32" s="699"/>
      <c r="CK32" s="699"/>
      <c r="CL32" s="699"/>
      <c r="CM32" s="699"/>
      <c r="CN32" s="699"/>
      <c r="CO32" s="699"/>
      <c r="CP32" s="699"/>
      <c r="CQ32" s="700"/>
      <c r="CR32" s="683">
        <v>300</v>
      </c>
      <c r="CS32" s="684"/>
      <c r="CT32" s="684"/>
      <c r="CU32" s="684"/>
      <c r="CV32" s="684"/>
      <c r="CW32" s="684"/>
      <c r="CX32" s="684"/>
      <c r="CY32" s="685"/>
      <c r="CZ32" s="688">
        <v>0</v>
      </c>
      <c r="DA32" s="720"/>
      <c r="DB32" s="720"/>
      <c r="DC32" s="722"/>
      <c r="DD32" s="692">
        <v>300</v>
      </c>
      <c r="DE32" s="684"/>
      <c r="DF32" s="684"/>
      <c r="DG32" s="684"/>
      <c r="DH32" s="684"/>
      <c r="DI32" s="684"/>
      <c r="DJ32" s="684"/>
      <c r="DK32" s="685"/>
      <c r="DL32" s="692">
        <v>300</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320</v>
      </c>
      <c r="C33" s="681"/>
      <c r="D33" s="681"/>
      <c r="E33" s="681"/>
      <c r="F33" s="681"/>
      <c r="G33" s="681"/>
      <c r="H33" s="681"/>
      <c r="I33" s="681"/>
      <c r="J33" s="681"/>
      <c r="K33" s="681"/>
      <c r="L33" s="681"/>
      <c r="M33" s="681"/>
      <c r="N33" s="681"/>
      <c r="O33" s="681"/>
      <c r="P33" s="681"/>
      <c r="Q33" s="682"/>
      <c r="R33" s="683">
        <v>654980</v>
      </c>
      <c r="S33" s="684"/>
      <c r="T33" s="684"/>
      <c r="U33" s="684"/>
      <c r="V33" s="684"/>
      <c r="W33" s="684"/>
      <c r="X33" s="684"/>
      <c r="Y33" s="685"/>
      <c r="Z33" s="686">
        <v>11</v>
      </c>
      <c r="AA33" s="686"/>
      <c r="AB33" s="686"/>
      <c r="AC33" s="686"/>
      <c r="AD33" s="687" t="s">
        <v>137</v>
      </c>
      <c r="AE33" s="687"/>
      <c r="AF33" s="687"/>
      <c r="AG33" s="687"/>
      <c r="AH33" s="687"/>
      <c r="AI33" s="687"/>
      <c r="AJ33" s="687"/>
      <c r="AK33" s="687"/>
      <c r="AL33" s="688" t="s">
        <v>235</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99.9</v>
      </c>
      <c r="BH33" s="754"/>
      <c r="BI33" s="754"/>
      <c r="BJ33" s="754"/>
      <c r="BK33" s="754"/>
      <c r="BL33" s="754"/>
      <c r="BM33" s="755">
        <v>98.7</v>
      </c>
      <c r="BN33" s="754"/>
      <c r="BO33" s="754"/>
      <c r="BP33" s="754"/>
      <c r="BQ33" s="756"/>
      <c r="BR33" s="753">
        <v>99.7</v>
      </c>
      <c r="BS33" s="754"/>
      <c r="BT33" s="754"/>
      <c r="BU33" s="754"/>
      <c r="BV33" s="754"/>
      <c r="BW33" s="754"/>
      <c r="BX33" s="755">
        <v>97.9</v>
      </c>
      <c r="BY33" s="754"/>
      <c r="BZ33" s="754"/>
      <c r="CA33" s="754"/>
      <c r="CB33" s="756"/>
      <c r="CD33" s="698" t="s">
        <v>322</v>
      </c>
      <c r="CE33" s="699"/>
      <c r="CF33" s="699"/>
      <c r="CG33" s="699"/>
      <c r="CH33" s="699"/>
      <c r="CI33" s="699"/>
      <c r="CJ33" s="699"/>
      <c r="CK33" s="699"/>
      <c r="CL33" s="699"/>
      <c r="CM33" s="699"/>
      <c r="CN33" s="699"/>
      <c r="CO33" s="699"/>
      <c r="CP33" s="699"/>
      <c r="CQ33" s="700"/>
      <c r="CR33" s="683">
        <v>2233023</v>
      </c>
      <c r="CS33" s="708"/>
      <c r="CT33" s="708"/>
      <c r="CU33" s="708"/>
      <c r="CV33" s="708"/>
      <c r="CW33" s="708"/>
      <c r="CX33" s="708"/>
      <c r="CY33" s="709"/>
      <c r="CZ33" s="688">
        <v>38.799999999999997</v>
      </c>
      <c r="DA33" s="720"/>
      <c r="DB33" s="720"/>
      <c r="DC33" s="722"/>
      <c r="DD33" s="692">
        <v>1700648</v>
      </c>
      <c r="DE33" s="708"/>
      <c r="DF33" s="708"/>
      <c r="DG33" s="708"/>
      <c r="DH33" s="708"/>
      <c r="DI33" s="708"/>
      <c r="DJ33" s="708"/>
      <c r="DK33" s="709"/>
      <c r="DL33" s="692">
        <v>1178459</v>
      </c>
      <c r="DM33" s="708"/>
      <c r="DN33" s="708"/>
      <c r="DO33" s="708"/>
      <c r="DP33" s="708"/>
      <c r="DQ33" s="708"/>
      <c r="DR33" s="708"/>
      <c r="DS33" s="708"/>
      <c r="DT33" s="708"/>
      <c r="DU33" s="708"/>
      <c r="DV33" s="709"/>
      <c r="DW33" s="688">
        <v>45.9</v>
      </c>
      <c r="DX33" s="720"/>
      <c r="DY33" s="720"/>
      <c r="DZ33" s="720"/>
      <c r="EA33" s="720"/>
      <c r="EB33" s="720"/>
      <c r="EC33" s="721"/>
    </row>
    <row r="34" spans="2:133" ht="11.25" customHeight="1" x14ac:dyDescent="0.15">
      <c r="B34" s="680" t="s">
        <v>323</v>
      </c>
      <c r="C34" s="681"/>
      <c r="D34" s="681"/>
      <c r="E34" s="681"/>
      <c r="F34" s="681"/>
      <c r="G34" s="681"/>
      <c r="H34" s="681"/>
      <c r="I34" s="681"/>
      <c r="J34" s="681"/>
      <c r="K34" s="681"/>
      <c r="L34" s="681"/>
      <c r="M34" s="681"/>
      <c r="N34" s="681"/>
      <c r="O34" s="681"/>
      <c r="P34" s="681"/>
      <c r="Q34" s="682"/>
      <c r="R34" s="683">
        <v>10833</v>
      </c>
      <c r="S34" s="684"/>
      <c r="T34" s="684"/>
      <c r="U34" s="684"/>
      <c r="V34" s="684"/>
      <c r="W34" s="684"/>
      <c r="X34" s="684"/>
      <c r="Y34" s="685"/>
      <c r="Z34" s="686">
        <v>0.2</v>
      </c>
      <c r="AA34" s="686"/>
      <c r="AB34" s="686"/>
      <c r="AC34" s="686"/>
      <c r="AD34" s="687">
        <v>1603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676868</v>
      </c>
      <c r="CS34" s="684"/>
      <c r="CT34" s="684"/>
      <c r="CU34" s="684"/>
      <c r="CV34" s="684"/>
      <c r="CW34" s="684"/>
      <c r="CX34" s="684"/>
      <c r="CY34" s="685"/>
      <c r="CZ34" s="688">
        <v>11.8</v>
      </c>
      <c r="DA34" s="720"/>
      <c r="DB34" s="720"/>
      <c r="DC34" s="722"/>
      <c r="DD34" s="692">
        <v>488512</v>
      </c>
      <c r="DE34" s="684"/>
      <c r="DF34" s="684"/>
      <c r="DG34" s="684"/>
      <c r="DH34" s="684"/>
      <c r="DI34" s="684"/>
      <c r="DJ34" s="684"/>
      <c r="DK34" s="685"/>
      <c r="DL34" s="692">
        <v>387388</v>
      </c>
      <c r="DM34" s="684"/>
      <c r="DN34" s="684"/>
      <c r="DO34" s="684"/>
      <c r="DP34" s="684"/>
      <c r="DQ34" s="684"/>
      <c r="DR34" s="684"/>
      <c r="DS34" s="684"/>
      <c r="DT34" s="684"/>
      <c r="DU34" s="684"/>
      <c r="DV34" s="685"/>
      <c r="DW34" s="688">
        <v>15.1</v>
      </c>
      <c r="DX34" s="720"/>
      <c r="DY34" s="720"/>
      <c r="DZ34" s="720"/>
      <c r="EA34" s="720"/>
      <c r="EB34" s="720"/>
      <c r="EC34" s="721"/>
    </row>
    <row r="35" spans="2:133" ht="11.25" customHeight="1" x14ac:dyDescent="0.15">
      <c r="B35" s="680" t="s">
        <v>325</v>
      </c>
      <c r="C35" s="681"/>
      <c r="D35" s="681"/>
      <c r="E35" s="681"/>
      <c r="F35" s="681"/>
      <c r="G35" s="681"/>
      <c r="H35" s="681"/>
      <c r="I35" s="681"/>
      <c r="J35" s="681"/>
      <c r="K35" s="681"/>
      <c r="L35" s="681"/>
      <c r="M35" s="681"/>
      <c r="N35" s="681"/>
      <c r="O35" s="681"/>
      <c r="P35" s="681"/>
      <c r="Q35" s="682"/>
      <c r="R35" s="683">
        <v>121391</v>
      </c>
      <c r="S35" s="684"/>
      <c r="T35" s="684"/>
      <c r="U35" s="684"/>
      <c r="V35" s="684"/>
      <c r="W35" s="684"/>
      <c r="X35" s="684"/>
      <c r="Y35" s="685"/>
      <c r="Z35" s="686">
        <v>2</v>
      </c>
      <c r="AA35" s="686"/>
      <c r="AB35" s="686"/>
      <c r="AC35" s="686"/>
      <c r="AD35" s="687" t="s">
        <v>128</v>
      </c>
      <c r="AE35" s="687"/>
      <c r="AF35" s="687"/>
      <c r="AG35" s="687"/>
      <c r="AH35" s="687"/>
      <c r="AI35" s="687"/>
      <c r="AJ35" s="687"/>
      <c r="AK35" s="687"/>
      <c r="AL35" s="688" t="s">
        <v>128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104102</v>
      </c>
      <c r="CS35" s="708"/>
      <c r="CT35" s="708"/>
      <c r="CU35" s="708"/>
      <c r="CV35" s="708"/>
      <c r="CW35" s="708"/>
      <c r="CX35" s="708"/>
      <c r="CY35" s="709"/>
      <c r="CZ35" s="688">
        <v>1.8</v>
      </c>
      <c r="DA35" s="720"/>
      <c r="DB35" s="720"/>
      <c r="DC35" s="722"/>
      <c r="DD35" s="692">
        <v>84262</v>
      </c>
      <c r="DE35" s="708"/>
      <c r="DF35" s="708"/>
      <c r="DG35" s="708"/>
      <c r="DH35" s="708"/>
      <c r="DI35" s="708"/>
      <c r="DJ35" s="708"/>
      <c r="DK35" s="709"/>
      <c r="DL35" s="692">
        <v>59489</v>
      </c>
      <c r="DM35" s="708"/>
      <c r="DN35" s="708"/>
      <c r="DO35" s="708"/>
      <c r="DP35" s="708"/>
      <c r="DQ35" s="708"/>
      <c r="DR35" s="708"/>
      <c r="DS35" s="708"/>
      <c r="DT35" s="708"/>
      <c r="DU35" s="708"/>
      <c r="DV35" s="709"/>
      <c r="DW35" s="688">
        <v>2.2999999999999998</v>
      </c>
      <c r="DX35" s="720"/>
      <c r="DY35" s="720"/>
      <c r="DZ35" s="720"/>
      <c r="EA35" s="720"/>
      <c r="EB35" s="720"/>
      <c r="EC35" s="721"/>
    </row>
    <row r="36" spans="2:133" ht="11.25" customHeight="1" x14ac:dyDescent="0.15">
      <c r="B36" s="680" t="s">
        <v>329</v>
      </c>
      <c r="C36" s="681"/>
      <c r="D36" s="681"/>
      <c r="E36" s="681"/>
      <c r="F36" s="681"/>
      <c r="G36" s="681"/>
      <c r="H36" s="681"/>
      <c r="I36" s="681"/>
      <c r="J36" s="681"/>
      <c r="K36" s="681"/>
      <c r="L36" s="681"/>
      <c r="M36" s="681"/>
      <c r="N36" s="681"/>
      <c r="O36" s="681"/>
      <c r="P36" s="681"/>
      <c r="Q36" s="682"/>
      <c r="R36" s="683">
        <v>438645</v>
      </c>
      <c r="S36" s="684"/>
      <c r="T36" s="684"/>
      <c r="U36" s="684"/>
      <c r="V36" s="684"/>
      <c r="W36" s="684"/>
      <c r="X36" s="684"/>
      <c r="Y36" s="685"/>
      <c r="Z36" s="686">
        <v>7.4</v>
      </c>
      <c r="AA36" s="686"/>
      <c r="AB36" s="686"/>
      <c r="AC36" s="686"/>
      <c r="AD36" s="687" t="s">
        <v>137</v>
      </c>
      <c r="AE36" s="687"/>
      <c r="AF36" s="687"/>
      <c r="AG36" s="687"/>
      <c r="AH36" s="687"/>
      <c r="AI36" s="687"/>
      <c r="AJ36" s="687"/>
      <c r="AK36" s="687"/>
      <c r="AL36" s="688" t="s">
        <v>137</v>
      </c>
      <c r="AM36" s="689"/>
      <c r="AN36" s="689"/>
      <c r="AO36" s="690"/>
      <c r="AP36" s="235"/>
      <c r="AQ36" s="757" t="s">
        <v>330</v>
      </c>
      <c r="AR36" s="758"/>
      <c r="AS36" s="758"/>
      <c r="AT36" s="758"/>
      <c r="AU36" s="758"/>
      <c r="AV36" s="758"/>
      <c r="AW36" s="758"/>
      <c r="AX36" s="758"/>
      <c r="AY36" s="759"/>
      <c r="AZ36" s="672">
        <v>594245</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35493</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596226</v>
      </c>
      <c r="CS36" s="684"/>
      <c r="CT36" s="684"/>
      <c r="CU36" s="684"/>
      <c r="CV36" s="684"/>
      <c r="CW36" s="684"/>
      <c r="CX36" s="684"/>
      <c r="CY36" s="685"/>
      <c r="CZ36" s="688">
        <v>10.4</v>
      </c>
      <c r="DA36" s="720"/>
      <c r="DB36" s="720"/>
      <c r="DC36" s="722"/>
      <c r="DD36" s="692">
        <v>367408</v>
      </c>
      <c r="DE36" s="684"/>
      <c r="DF36" s="684"/>
      <c r="DG36" s="684"/>
      <c r="DH36" s="684"/>
      <c r="DI36" s="684"/>
      <c r="DJ36" s="684"/>
      <c r="DK36" s="685"/>
      <c r="DL36" s="692">
        <v>274094</v>
      </c>
      <c r="DM36" s="684"/>
      <c r="DN36" s="684"/>
      <c r="DO36" s="684"/>
      <c r="DP36" s="684"/>
      <c r="DQ36" s="684"/>
      <c r="DR36" s="684"/>
      <c r="DS36" s="684"/>
      <c r="DT36" s="684"/>
      <c r="DU36" s="684"/>
      <c r="DV36" s="685"/>
      <c r="DW36" s="688">
        <v>10.7</v>
      </c>
      <c r="DX36" s="720"/>
      <c r="DY36" s="720"/>
      <c r="DZ36" s="720"/>
      <c r="EA36" s="720"/>
      <c r="EB36" s="720"/>
      <c r="EC36" s="721"/>
    </row>
    <row r="37" spans="2:133" ht="11.25" customHeight="1" x14ac:dyDescent="0.15">
      <c r="B37" s="680" t="s">
        <v>333</v>
      </c>
      <c r="C37" s="681"/>
      <c r="D37" s="681"/>
      <c r="E37" s="681"/>
      <c r="F37" s="681"/>
      <c r="G37" s="681"/>
      <c r="H37" s="681"/>
      <c r="I37" s="681"/>
      <c r="J37" s="681"/>
      <c r="K37" s="681"/>
      <c r="L37" s="681"/>
      <c r="M37" s="681"/>
      <c r="N37" s="681"/>
      <c r="O37" s="681"/>
      <c r="P37" s="681"/>
      <c r="Q37" s="682"/>
      <c r="R37" s="683">
        <v>279965</v>
      </c>
      <c r="S37" s="684"/>
      <c r="T37" s="684"/>
      <c r="U37" s="684"/>
      <c r="V37" s="684"/>
      <c r="W37" s="684"/>
      <c r="X37" s="684"/>
      <c r="Y37" s="685"/>
      <c r="Z37" s="686">
        <v>4.7</v>
      </c>
      <c r="AA37" s="686"/>
      <c r="AB37" s="686"/>
      <c r="AC37" s="686"/>
      <c r="AD37" s="687" t="s">
        <v>235</v>
      </c>
      <c r="AE37" s="687"/>
      <c r="AF37" s="687"/>
      <c r="AG37" s="687"/>
      <c r="AH37" s="687"/>
      <c r="AI37" s="687"/>
      <c r="AJ37" s="687"/>
      <c r="AK37" s="687"/>
      <c r="AL37" s="688" t="s">
        <v>128</v>
      </c>
      <c r="AM37" s="689"/>
      <c r="AN37" s="689"/>
      <c r="AO37" s="690"/>
      <c r="AQ37" s="761" t="s">
        <v>334</v>
      </c>
      <c r="AR37" s="762"/>
      <c r="AS37" s="762"/>
      <c r="AT37" s="762"/>
      <c r="AU37" s="762"/>
      <c r="AV37" s="762"/>
      <c r="AW37" s="762"/>
      <c r="AX37" s="762"/>
      <c r="AY37" s="763"/>
      <c r="AZ37" s="683">
        <v>280443</v>
      </c>
      <c r="BA37" s="684"/>
      <c r="BB37" s="684"/>
      <c r="BC37" s="684"/>
      <c r="BD37" s="708"/>
      <c r="BE37" s="708"/>
      <c r="BF37" s="738"/>
      <c r="BG37" s="698" t="s">
        <v>335</v>
      </c>
      <c r="BH37" s="699"/>
      <c r="BI37" s="699"/>
      <c r="BJ37" s="699"/>
      <c r="BK37" s="699"/>
      <c r="BL37" s="699"/>
      <c r="BM37" s="699"/>
      <c r="BN37" s="699"/>
      <c r="BO37" s="699"/>
      <c r="BP37" s="699"/>
      <c r="BQ37" s="699"/>
      <c r="BR37" s="699"/>
      <c r="BS37" s="699"/>
      <c r="BT37" s="699"/>
      <c r="BU37" s="700"/>
      <c r="BV37" s="683">
        <v>31757</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186552</v>
      </c>
      <c r="CS37" s="708"/>
      <c r="CT37" s="708"/>
      <c r="CU37" s="708"/>
      <c r="CV37" s="708"/>
      <c r="CW37" s="708"/>
      <c r="CX37" s="708"/>
      <c r="CY37" s="709"/>
      <c r="CZ37" s="688">
        <v>3.2</v>
      </c>
      <c r="DA37" s="720"/>
      <c r="DB37" s="720"/>
      <c r="DC37" s="722"/>
      <c r="DD37" s="692">
        <v>178587</v>
      </c>
      <c r="DE37" s="708"/>
      <c r="DF37" s="708"/>
      <c r="DG37" s="708"/>
      <c r="DH37" s="708"/>
      <c r="DI37" s="708"/>
      <c r="DJ37" s="708"/>
      <c r="DK37" s="709"/>
      <c r="DL37" s="692">
        <v>162436</v>
      </c>
      <c r="DM37" s="708"/>
      <c r="DN37" s="708"/>
      <c r="DO37" s="708"/>
      <c r="DP37" s="708"/>
      <c r="DQ37" s="708"/>
      <c r="DR37" s="708"/>
      <c r="DS37" s="708"/>
      <c r="DT37" s="708"/>
      <c r="DU37" s="708"/>
      <c r="DV37" s="709"/>
      <c r="DW37" s="688">
        <v>6.3</v>
      </c>
      <c r="DX37" s="720"/>
      <c r="DY37" s="720"/>
      <c r="DZ37" s="720"/>
      <c r="EA37" s="720"/>
      <c r="EB37" s="720"/>
      <c r="EC37" s="721"/>
    </row>
    <row r="38" spans="2:133" ht="11.25" customHeight="1" x14ac:dyDescent="0.15">
      <c r="B38" s="680" t="s">
        <v>337</v>
      </c>
      <c r="C38" s="681"/>
      <c r="D38" s="681"/>
      <c r="E38" s="681"/>
      <c r="F38" s="681"/>
      <c r="G38" s="681"/>
      <c r="H38" s="681"/>
      <c r="I38" s="681"/>
      <c r="J38" s="681"/>
      <c r="K38" s="681"/>
      <c r="L38" s="681"/>
      <c r="M38" s="681"/>
      <c r="N38" s="681"/>
      <c r="O38" s="681"/>
      <c r="P38" s="681"/>
      <c r="Q38" s="682"/>
      <c r="R38" s="683">
        <v>31634</v>
      </c>
      <c r="S38" s="684"/>
      <c r="T38" s="684"/>
      <c r="U38" s="684"/>
      <c r="V38" s="684"/>
      <c r="W38" s="684"/>
      <c r="X38" s="684"/>
      <c r="Y38" s="685"/>
      <c r="Z38" s="686">
        <v>0.5</v>
      </c>
      <c r="AA38" s="686"/>
      <c r="AB38" s="686"/>
      <c r="AC38" s="686"/>
      <c r="AD38" s="687">
        <v>130</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51034</v>
      </c>
      <c r="BA38" s="684"/>
      <c r="BB38" s="684"/>
      <c r="BC38" s="684"/>
      <c r="BD38" s="708"/>
      <c r="BE38" s="708"/>
      <c r="BF38" s="738"/>
      <c r="BG38" s="698" t="s">
        <v>339</v>
      </c>
      <c r="BH38" s="699"/>
      <c r="BI38" s="699"/>
      <c r="BJ38" s="699"/>
      <c r="BK38" s="699"/>
      <c r="BL38" s="699"/>
      <c r="BM38" s="699"/>
      <c r="BN38" s="699"/>
      <c r="BO38" s="699"/>
      <c r="BP38" s="699"/>
      <c r="BQ38" s="699"/>
      <c r="BR38" s="699"/>
      <c r="BS38" s="699"/>
      <c r="BT38" s="699"/>
      <c r="BU38" s="700"/>
      <c r="BV38" s="683">
        <v>738</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543211</v>
      </c>
      <c r="CS38" s="684"/>
      <c r="CT38" s="684"/>
      <c r="CU38" s="684"/>
      <c r="CV38" s="684"/>
      <c r="CW38" s="684"/>
      <c r="CX38" s="684"/>
      <c r="CY38" s="685"/>
      <c r="CZ38" s="688">
        <v>9.4</v>
      </c>
      <c r="DA38" s="720"/>
      <c r="DB38" s="720"/>
      <c r="DC38" s="722"/>
      <c r="DD38" s="692">
        <v>501703</v>
      </c>
      <c r="DE38" s="684"/>
      <c r="DF38" s="684"/>
      <c r="DG38" s="684"/>
      <c r="DH38" s="684"/>
      <c r="DI38" s="684"/>
      <c r="DJ38" s="684"/>
      <c r="DK38" s="685"/>
      <c r="DL38" s="692">
        <v>457488</v>
      </c>
      <c r="DM38" s="684"/>
      <c r="DN38" s="684"/>
      <c r="DO38" s="684"/>
      <c r="DP38" s="684"/>
      <c r="DQ38" s="684"/>
      <c r="DR38" s="684"/>
      <c r="DS38" s="684"/>
      <c r="DT38" s="684"/>
      <c r="DU38" s="684"/>
      <c r="DV38" s="685"/>
      <c r="DW38" s="688">
        <v>17.8</v>
      </c>
      <c r="DX38" s="720"/>
      <c r="DY38" s="720"/>
      <c r="DZ38" s="720"/>
      <c r="EA38" s="720"/>
      <c r="EB38" s="720"/>
      <c r="EC38" s="721"/>
    </row>
    <row r="39" spans="2:133" ht="11.25" customHeight="1" x14ac:dyDescent="0.15">
      <c r="B39" s="680" t="s">
        <v>341</v>
      </c>
      <c r="C39" s="681"/>
      <c r="D39" s="681"/>
      <c r="E39" s="681"/>
      <c r="F39" s="681"/>
      <c r="G39" s="681"/>
      <c r="H39" s="681"/>
      <c r="I39" s="681"/>
      <c r="J39" s="681"/>
      <c r="K39" s="681"/>
      <c r="L39" s="681"/>
      <c r="M39" s="681"/>
      <c r="N39" s="681"/>
      <c r="O39" s="681"/>
      <c r="P39" s="681"/>
      <c r="Q39" s="682"/>
      <c r="R39" s="683">
        <v>1054700</v>
      </c>
      <c r="S39" s="684"/>
      <c r="T39" s="684"/>
      <c r="U39" s="684"/>
      <c r="V39" s="684"/>
      <c r="W39" s="684"/>
      <c r="X39" s="684"/>
      <c r="Y39" s="685"/>
      <c r="Z39" s="686">
        <v>17.7</v>
      </c>
      <c r="AA39" s="686"/>
      <c r="AB39" s="686"/>
      <c r="AC39" s="686"/>
      <c r="AD39" s="687" t="s">
        <v>137</v>
      </c>
      <c r="AE39" s="687"/>
      <c r="AF39" s="687"/>
      <c r="AG39" s="687"/>
      <c r="AH39" s="687"/>
      <c r="AI39" s="687"/>
      <c r="AJ39" s="687"/>
      <c r="AK39" s="687"/>
      <c r="AL39" s="688" t="s">
        <v>128</v>
      </c>
      <c r="AM39" s="689"/>
      <c r="AN39" s="689"/>
      <c r="AO39" s="690"/>
      <c r="AQ39" s="761" t="s">
        <v>342</v>
      </c>
      <c r="AR39" s="762"/>
      <c r="AS39" s="762"/>
      <c r="AT39" s="762"/>
      <c r="AU39" s="762"/>
      <c r="AV39" s="762"/>
      <c r="AW39" s="762"/>
      <c r="AX39" s="762"/>
      <c r="AY39" s="763"/>
      <c r="AZ39" s="683">
        <v>5960</v>
      </c>
      <c r="BA39" s="684"/>
      <c r="BB39" s="684"/>
      <c r="BC39" s="684"/>
      <c r="BD39" s="708"/>
      <c r="BE39" s="708"/>
      <c r="BF39" s="738"/>
      <c r="BG39" s="698" t="s">
        <v>343</v>
      </c>
      <c r="BH39" s="699"/>
      <c r="BI39" s="699"/>
      <c r="BJ39" s="699"/>
      <c r="BK39" s="699"/>
      <c r="BL39" s="699"/>
      <c r="BM39" s="699"/>
      <c r="BN39" s="699"/>
      <c r="BO39" s="699"/>
      <c r="BP39" s="699"/>
      <c r="BQ39" s="699"/>
      <c r="BR39" s="699"/>
      <c r="BS39" s="699"/>
      <c r="BT39" s="699"/>
      <c r="BU39" s="700"/>
      <c r="BV39" s="683">
        <v>1242</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306616</v>
      </c>
      <c r="CS39" s="708"/>
      <c r="CT39" s="708"/>
      <c r="CU39" s="708"/>
      <c r="CV39" s="708"/>
      <c r="CW39" s="708"/>
      <c r="CX39" s="708"/>
      <c r="CY39" s="709"/>
      <c r="CZ39" s="688">
        <v>5.3</v>
      </c>
      <c r="DA39" s="720"/>
      <c r="DB39" s="720"/>
      <c r="DC39" s="722"/>
      <c r="DD39" s="692">
        <v>258763</v>
      </c>
      <c r="DE39" s="708"/>
      <c r="DF39" s="708"/>
      <c r="DG39" s="708"/>
      <c r="DH39" s="708"/>
      <c r="DI39" s="708"/>
      <c r="DJ39" s="708"/>
      <c r="DK39" s="709"/>
      <c r="DL39" s="692" t="s">
        <v>137</v>
      </c>
      <c r="DM39" s="708"/>
      <c r="DN39" s="708"/>
      <c r="DO39" s="708"/>
      <c r="DP39" s="708"/>
      <c r="DQ39" s="708"/>
      <c r="DR39" s="708"/>
      <c r="DS39" s="708"/>
      <c r="DT39" s="708"/>
      <c r="DU39" s="708"/>
      <c r="DV39" s="709"/>
      <c r="DW39" s="688" t="s">
        <v>137</v>
      </c>
      <c r="DX39" s="720"/>
      <c r="DY39" s="720"/>
      <c r="DZ39" s="720"/>
      <c r="EA39" s="720"/>
      <c r="EB39" s="720"/>
      <c r="EC39" s="721"/>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235</v>
      </c>
      <c r="AA40" s="686"/>
      <c r="AB40" s="686"/>
      <c r="AC40" s="686"/>
      <c r="AD40" s="687" t="s">
        <v>235</v>
      </c>
      <c r="AE40" s="687"/>
      <c r="AF40" s="687"/>
      <c r="AG40" s="687"/>
      <c r="AH40" s="687"/>
      <c r="AI40" s="687"/>
      <c r="AJ40" s="687"/>
      <c r="AK40" s="687"/>
      <c r="AL40" s="688" t="s">
        <v>235</v>
      </c>
      <c r="AM40" s="689"/>
      <c r="AN40" s="689"/>
      <c r="AO40" s="690"/>
      <c r="AQ40" s="761" t="s">
        <v>346</v>
      </c>
      <c r="AR40" s="762"/>
      <c r="AS40" s="762"/>
      <c r="AT40" s="762"/>
      <c r="AU40" s="762"/>
      <c r="AV40" s="762"/>
      <c r="AW40" s="762"/>
      <c r="AX40" s="762"/>
      <c r="AY40" s="763"/>
      <c r="AZ40" s="683" t="s">
        <v>128</v>
      </c>
      <c r="BA40" s="684"/>
      <c r="BB40" s="684"/>
      <c r="BC40" s="684"/>
      <c r="BD40" s="708"/>
      <c r="BE40" s="708"/>
      <c r="BF40" s="738"/>
      <c r="BG40" s="764" t="s">
        <v>347</v>
      </c>
      <c r="BH40" s="765"/>
      <c r="BI40" s="765"/>
      <c r="BJ40" s="765"/>
      <c r="BK40" s="765"/>
      <c r="BL40" s="236"/>
      <c r="BM40" s="699" t="s">
        <v>348</v>
      </c>
      <c r="BN40" s="699"/>
      <c r="BO40" s="699"/>
      <c r="BP40" s="699"/>
      <c r="BQ40" s="699"/>
      <c r="BR40" s="699"/>
      <c r="BS40" s="699"/>
      <c r="BT40" s="699"/>
      <c r="BU40" s="700"/>
      <c r="BV40" s="683">
        <v>117</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6000</v>
      </c>
      <c r="CS40" s="684"/>
      <c r="CT40" s="684"/>
      <c r="CU40" s="684"/>
      <c r="CV40" s="684"/>
      <c r="CW40" s="684"/>
      <c r="CX40" s="684"/>
      <c r="CY40" s="685"/>
      <c r="CZ40" s="688">
        <v>0.1</v>
      </c>
      <c r="DA40" s="720"/>
      <c r="DB40" s="720"/>
      <c r="DC40" s="722"/>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137</v>
      </c>
      <c r="DX40" s="720"/>
      <c r="DY40" s="720"/>
      <c r="DZ40" s="720"/>
      <c r="EA40" s="720"/>
      <c r="EB40" s="720"/>
      <c r="EC40" s="721"/>
    </row>
    <row r="41" spans="2:133" ht="11.25" customHeight="1" x14ac:dyDescent="0.15">
      <c r="B41" s="680" t="s">
        <v>350</v>
      </c>
      <c r="C41" s="681"/>
      <c r="D41" s="681"/>
      <c r="E41" s="681"/>
      <c r="F41" s="681"/>
      <c r="G41" s="681"/>
      <c r="H41" s="681"/>
      <c r="I41" s="681"/>
      <c r="J41" s="681"/>
      <c r="K41" s="681"/>
      <c r="L41" s="681"/>
      <c r="M41" s="681"/>
      <c r="N41" s="681"/>
      <c r="O41" s="681"/>
      <c r="P41" s="681"/>
      <c r="Q41" s="682"/>
      <c r="R41" s="683">
        <v>75400</v>
      </c>
      <c r="S41" s="684"/>
      <c r="T41" s="684"/>
      <c r="U41" s="684"/>
      <c r="V41" s="684"/>
      <c r="W41" s="684"/>
      <c r="X41" s="684"/>
      <c r="Y41" s="685"/>
      <c r="Z41" s="686">
        <v>1.3</v>
      </c>
      <c r="AA41" s="686"/>
      <c r="AB41" s="686"/>
      <c r="AC41" s="686"/>
      <c r="AD41" s="687" t="s">
        <v>137</v>
      </c>
      <c r="AE41" s="687"/>
      <c r="AF41" s="687"/>
      <c r="AG41" s="687"/>
      <c r="AH41" s="687"/>
      <c r="AI41" s="687"/>
      <c r="AJ41" s="687"/>
      <c r="AK41" s="687"/>
      <c r="AL41" s="688" t="s">
        <v>128</v>
      </c>
      <c r="AM41" s="689"/>
      <c r="AN41" s="689"/>
      <c r="AO41" s="690"/>
      <c r="AQ41" s="761" t="s">
        <v>351</v>
      </c>
      <c r="AR41" s="762"/>
      <c r="AS41" s="762"/>
      <c r="AT41" s="762"/>
      <c r="AU41" s="762"/>
      <c r="AV41" s="762"/>
      <c r="AW41" s="762"/>
      <c r="AX41" s="762"/>
      <c r="AY41" s="763"/>
      <c r="AZ41" s="683">
        <v>57729</v>
      </c>
      <c r="BA41" s="684"/>
      <c r="BB41" s="684"/>
      <c r="BC41" s="684"/>
      <c r="BD41" s="708"/>
      <c r="BE41" s="708"/>
      <c r="BF41" s="738"/>
      <c r="BG41" s="764"/>
      <c r="BH41" s="765"/>
      <c r="BI41" s="765"/>
      <c r="BJ41" s="765"/>
      <c r="BK41" s="765"/>
      <c r="BL41" s="236"/>
      <c r="BM41" s="699" t="s">
        <v>352</v>
      </c>
      <c r="BN41" s="699"/>
      <c r="BO41" s="699"/>
      <c r="BP41" s="699"/>
      <c r="BQ41" s="699"/>
      <c r="BR41" s="699"/>
      <c r="BS41" s="699"/>
      <c r="BT41" s="699"/>
      <c r="BU41" s="700"/>
      <c r="BV41" s="683" t="s">
        <v>137</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137</v>
      </c>
      <c r="CS41" s="708"/>
      <c r="CT41" s="708"/>
      <c r="CU41" s="708"/>
      <c r="CV41" s="708"/>
      <c r="CW41" s="708"/>
      <c r="CX41" s="708"/>
      <c r="CY41" s="709"/>
      <c r="CZ41" s="688" t="s">
        <v>235</v>
      </c>
      <c r="DA41" s="720"/>
      <c r="DB41" s="720"/>
      <c r="DC41" s="722"/>
      <c r="DD41" s="692" t="s">
        <v>128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354</v>
      </c>
      <c r="C42" s="725"/>
      <c r="D42" s="725"/>
      <c r="E42" s="725"/>
      <c r="F42" s="725"/>
      <c r="G42" s="725"/>
      <c r="H42" s="725"/>
      <c r="I42" s="725"/>
      <c r="J42" s="725"/>
      <c r="K42" s="725"/>
      <c r="L42" s="725"/>
      <c r="M42" s="725"/>
      <c r="N42" s="725"/>
      <c r="O42" s="725"/>
      <c r="P42" s="725"/>
      <c r="Q42" s="726"/>
      <c r="R42" s="768">
        <v>5959731</v>
      </c>
      <c r="S42" s="769"/>
      <c r="T42" s="769"/>
      <c r="U42" s="769"/>
      <c r="V42" s="769"/>
      <c r="W42" s="769"/>
      <c r="X42" s="769"/>
      <c r="Y42" s="777"/>
      <c r="Z42" s="778">
        <v>100</v>
      </c>
      <c r="AA42" s="778"/>
      <c r="AB42" s="778"/>
      <c r="AC42" s="778"/>
      <c r="AD42" s="779">
        <v>2494661</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199079</v>
      </c>
      <c r="BA42" s="769"/>
      <c r="BB42" s="769"/>
      <c r="BC42" s="769"/>
      <c r="BD42" s="754"/>
      <c r="BE42" s="754"/>
      <c r="BF42" s="756"/>
      <c r="BG42" s="766"/>
      <c r="BH42" s="767"/>
      <c r="BI42" s="767"/>
      <c r="BJ42" s="767"/>
      <c r="BK42" s="767"/>
      <c r="BL42" s="237"/>
      <c r="BM42" s="711" t="s">
        <v>356</v>
      </c>
      <c r="BN42" s="711"/>
      <c r="BO42" s="711"/>
      <c r="BP42" s="711"/>
      <c r="BQ42" s="711"/>
      <c r="BR42" s="711"/>
      <c r="BS42" s="711"/>
      <c r="BT42" s="711"/>
      <c r="BU42" s="712"/>
      <c r="BV42" s="768">
        <v>351</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2188818</v>
      </c>
      <c r="CS42" s="684"/>
      <c r="CT42" s="684"/>
      <c r="CU42" s="684"/>
      <c r="CV42" s="684"/>
      <c r="CW42" s="684"/>
      <c r="CX42" s="684"/>
      <c r="CY42" s="685"/>
      <c r="CZ42" s="688">
        <v>38.1</v>
      </c>
      <c r="DA42" s="689"/>
      <c r="DB42" s="689"/>
      <c r="DC42" s="701"/>
      <c r="DD42" s="692">
        <v>421403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63752</v>
      </c>
      <c r="CS43" s="708"/>
      <c r="CT43" s="708"/>
      <c r="CU43" s="708"/>
      <c r="CV43" s="708"/>
      <c r="CW43" s="708"/>
      <c r="CX43" s="708"/>
      <c r="CY43" s="709"/>
      <c r="CZ43" s="688">
        <v>1.1000000000000001</v>
      </c>
      <c r="DA43" s="720"/>
      <c r="DB43" s="720"/>
      <c r="DC43" s="722"/>
      <c r="DD43" s="692">
        <v>63752</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1311210</v>
      </c>
      <c r="CS44" s="684"/>
      <c r="CT44" s="684"/>
      <c r="CU44" s="684"/>
      <c r="CV44" s="684"/>
      <c r="CW44" s="684"/>
      <c r="CX44" s="684"/>
      <c r="CY44" s="685"/>
      <c r="CZ44" s="688">
        <v>22.8</v>
      </c>
      <c r="DA44" s="689"/>
      <c r="DB44" s="689"/>
      <c r="DC44" s="701"/>
      <c r="DD44" s="692">
        <v>160472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557284</v>
      </c>
      <c r="CS45" s="708"/>
      <c r="CT45" s="708"/>
      <c r="CU45" s="708"/>
      <c r="CV45" s="708"/>
      <c r="CW45" s="708"/>
      <c r="CX45" s="708"/>
      <c r="CY45" s="709"/>
      <c r="CZ45" s="688">
        <v>9.6999999999999993</v>
      </c>
      <c r="DA45" s="720"/>
      <c r="DB45" s="720"/>
      <c r="DC45" s="722"/>
      <c r="DD45" s="692">
        <v>30782</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719580</v>
      </c>
      <c r="CS46" s="684"/>
      <c r="CT46" s="684"/>
      <c r="CU46" s="684"/>
      <c r="CV46" s="684"/>
      <c r="CW46" s="684"/>
      <c r="CX46" s="684"/>
      <c r="CY46" s="685"/>
      <c r="CZ46" s="688">
        <v>12.5</v>
      </c>
      <c r="DA46" s="689"/>
      <c r="DB46" s="689"/>
      <c r="DC46" s="701"/>
      <c r="DD46" s="692">
        <v>125184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877608</v>
      </c>
      <c r="CS47" s="708"/>
      <c r="CT47" s="708"/>
      <c r="CU47" s="708"/>
      <c r="CV47" s="708"/>
      <c r="CW47" s="708"/>
      <c r="CX47" s="708"/>
      <c r="CY47" s="709"/>
      <c r="CZ47" s="688">
        <v>15.3</v>
      </c>
      <c r="DA47" s="720"/>
      <c r="DB47" s="720"/>
      <c r="DC47" s="722"/>
      <c r="DD47" s="692">
        <v>260931</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235</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367</v>
      </c>
      <c r="CE49" s="725"/>
      <c r="CF49" s="725"/>
      <c r="CG49" s="725"/>
      <c r="CH49" s="725"/>
      <c r="CI49" s="725"/>
      <c r="CJ49" s="725"/>
      <c r="CK49" s="725"/>
      <c r="CL49" s="725"/>
      <c r="CM49" s="725"/>
      <c r="CN49" s="725"/>
      <c r="CO49" s="725"/>
      <c r="CP49" s="725"/>
      <c r="CQ49" s="726"/>
      <c r="CR49" s="768">
        <v>5749556</v>
      </c>
      <c r="CS49" s="754"/>
      <c r="CT49" s="754"/>
      <c r="CU49" s="754"/>
      <c r="CV49" s="754"/>
      <c r="CW49" s="754"/>
      <c r="CX49" s="754"/>
      <c r="CY49" s="785"/>
      <c r="CZ49" s="780">
        <v>100</v>
      </c>
      <c r="DA49" s="786"/>
      <c r="DB49" s="786"/>
      <c r="DC49" s="787"/>
      <c r="DD49" s="788">
        <v>3234960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2u9f6nOtmmA2wncOLjv5XDhA1p45IbBHGgACqKDjg5NTXrz2o4NqQjVfp3oOnWDRlv2bMQ5cxzmvFAzS1B3gA==" saltValue="iHCx9m8qP3nmsnx4s6ve1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5964</v>
      </c>
      <c r="R7" s="819"/>
      <c r="S7" s="819"/>
      <c r="T7" s="819"/>
      <c r="U7" s="819"/>
      <c r="V7" s="819">
        <v>5754</v>
      </c>
      <c r="W7" s="819"/>
      <c r="X7" s="819"/>
      <c r="Y7" s="819"/>
      <c r="Z7" s="819"/>
      <c r="AA7" s="819">
        <v>210</v>
      </c>
      <c r="AB7" s="819"/>
      <c r="AC7" s="819"/>
      <c r="AD7" s="819"/>
      <c r="AE7" s="820"/>
      <c r="AF7" s="821">
        <v>192</v>
      </c>
      <c r="AG7" s="822"/>
      <c r="AH7" s="822"/>
      <c r="AI7" s="822"/>
      <c r="AJ7" s="823"/>
      <c r="AK7" s="858">
        <v>439</v>
      </c>
      <c r="AL7" s="859"/>
      <c r="AM7" s="859"/>
      <c r="AN7" s="859"/>
      <c r="AO7" s="859"/>
      <c r="AP7" s="859">
        <v>4774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594</v>
      </c>
      <c r="BT7" s="863"/>
      <c r="BU7" s="863"/>
      <c r="BV7" s="863"/>
      <c r="BW7" s="863"/>
      <c r="BX7" s="863"/>
      <c r="BY7" s="863"/>
      <c r="BZ7" s="863"/>
      <c r="CA7" s="863"/>
      <c r="CB7" s="863"/>
      <c r="CC7" s="863"/>
      <c r="CD7" s="863"/>
      <c r="CE7" s="863"/>
      <c r="CF7" s="863"/>
      <c r="CG7" s="864"/>
      <c r="CH7" s="855">
        <v>0</v>
      </c>
      <c r="CI7" s="856"/>
      <c r="CJ7" s="856"/>
      <c r="CK7" s="856"/>
      <c r="CL7" s="857"/>
      <c r="CM7" s="855">
        <v>10</v>
      </c>
      <c r="CN7" s="856"/>
      <c r="CO7" s="856"/>
      <c r="CP7" s="856"/>
      <c r="CQ7" s="857"/>
      <c r="CR7" s="855">
        <v>10</v>
      </c>
      <c r="CS7" s="856"/>
      <c r="CT7" s="856"/>
      <c r="CU7" s="856"/>
      <c r="CV7" s="857"/>
      <c r="CW7" s="855">
        <v>24</v>
      </c>
      <c r="CX7" s="856"/>
      <c r="CY7" s="856"/>
      <c r="CZ7" s="856"/>
      <c r="DA7" s="857"/>
      <c r="DB7" s="855" t="s">
        <v>578</v>
      </c>
      <c r="DC7" s="856"/>
      <c r="DD7" s="856"/>
      <c r="DE7" s="856"/>
      <c r="DF7" s="857"/>
      <c r="DG7" s="855" t="s">
        <v>578</v>
      </c>
      <c r="DH7" s="856"/>
      <c r="DI7" s="856"/>
      <c r="DJ7" s="856"/>
      <c r="DK7" s="857"/>
      <c r="DL7" s="855" t="s">
        <v>595</v>
      </c>
      <c r="DM7" s="856"/>
      <c r="DN7" s="856"/>
      <c r="DO7" s="856"/>
      <c r="DP7" s="857"/>
      <c r="DQ7" s="855" t="s">
        <v>581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5964</v>
      </c>
      <c r="R23" s="878"/>
      <c r="S23" s="878"/>
      <c r="T23" s="878"/>
      <c r="U23" s="878"/>
      <c r="V23" s="878">
        <v>5754</v>
      </c>
      <c r="W23" s="878"/>
      <c r="X23" s="878"/>
      <c r="Y23" s="878"/>
      <c r="Z23" s="878"/>
      <c r="AA23" s="878">
        <v>210</v>
      </c>
      <c r="AB23" s="878"/>
      <c r="AC23" s="878"/>
      <c r="AD23" s="878"/>
      <c r="AE23" s="879"/>
      <c r="AF23" s="880">
        <v>192</v>
      </c>
      <c r="AG23" s="878"/>
      <c r="AH23" s="878"/>
      <c r="AI23" s="878"/>
      <c r="AJ23" s="881"/>
      <c r="AK23" s="882"/>
      <c r="AL23" s="883"/>
      <c r="AM23" s="883"/>
      <c r="AN23" s="883"/>
      <c r="AO23" s="883"/>
      <c r="AP23" s="878">
        <v>4774</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699</v>
      </c>
      <c r="R28" s="907"/>
      <c r="S28" s="907"/>
      <c r="T28" s="907"/>
      <c r="U28" s="907"/>
      <c r="V28" s="907">
        <v>664</v>
      </c>
      <c r="W28" s="907"/>
      <c r="X28" s="907"/>
      <c r="Y28" s="907"/>
      <c r="Z28" s="907"/>
      <c r="AA28" s="907">
        <v>35</v>
      </c>
      <c r="AB28" s="907"/>
      <c r="AC28" s="907"/>
      <c r="AD28" s="907"/>
      <c r="AE28" s="908"/>
      <c r="AF28" s="909">
        <v>35</v>
      </c>
      <c r="AG28" s="907"/>
      <c r="AH28" s="907"/>
      <c r="AI28" s="907"/>
      <c r="AJ28" s="910"/>
      <c r="AK28" s="911">
        <v>58</v>
      </c>
      <c r="AL28" s="902"/>
      <c r="AM28" s="902"/>
      <c r="AN28" s="902"/>
      <c r="AO28" s="902"/>
      <c r="AP28" s="902" t="s">
        <v>578</v>
      </c>
      <c r="AQ28" s="902"/>
      <c r="AR28" s="902"/>
      <c r="AS28" s="902"/>
      <c r="AT28" s="902"/>
      <c r="AU28" s="902" t="s">
        <v>578</v>
      </c>
      <c r="AV28" s="902"/>
      <c r="AW28" s="902"/>
      <c r="AX28" s="902"/>
      <c r="AY28" s="902"/>
      <c r="AZ28" s="903" t="s">
        <v>581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738</v>
      </c>
      <c r="R29" s="843"/>
      <c r="S29" s="843"/>
      <c r="T29" s="843"/>
      <c r="U29" s="843"/>
      <c r="V29" s="843">
        <v>715</v>
      </c>
      <c r="W29" s="843"/>
      <c r="X29" s="843"/>
      <c r="Y29" s="843"/>
      <c r="Z29" s="843"/>
      <c r="AA29" s="843">
        <v>23</v>
      </c>
      <c r="AB29" s="843"/>
      <c r="AC29" s="843"/>
      <c r="AD29" s="843"/>
      <c r="AE29" s="844"/>
      <c r="AF29" s="845">
        <v>23</v>
      </c>
      <c r="AG29" s="846"/>
      <c r="AH29" s="846"/>
      <c r="AI29" s="846"/>
      <c r="AJ29" s="847"/>
      <c r="AK29" s="914">
        <v>109</v>
      </c>
      <c r="AL29" s="915"/>
      <c r="AM29" s="915"/>
      <c r="AN29" s="915"/>
      <c r="AO29" s="915"/>
      <c r="AP29" s="915" t="s">
        <v>579</v>
      </c>
      <c r="AQ29" s="915"/>
      <c r="AR29" s="915"/>
      <c r="AS29" s="915"/>
      <c r="AT29" s="915"/>
      <c r="AU29" s="915" t="s">
        <v>578</v>
      </c>
      <c r="AV29" s="915"/>
      <c r="AW29" s="915"/>
      <c r="AX29" s="915"/>
      <c r="AY29" s="915"/>
      <c r="AZ29" s="916" t="s">
        <v>578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69</v>
      </c>
      <c r="R30" s="843"/>
      <c r="S30" s="843"/>
      <c r="T30" s="843"/>
      <c r="U30" s="843"/>
      <c r="V30" s="843">
        <v>67</v>
      </c>
      <c r="W30" s="843"/>
      <c r="X30" s="843"/>
      <c r="Y30" s="843"/>
      <c r="Z30" s="843"/>
      <c r="AA30" s="843">
        <v>1</v>
      </c>
      <c r="AB30" s="843"/>
      <c r="AC30" s="843"/>
      <c r="AD30" s="843"/>
      <c r="AE30" s="844"/>
      <c r="AF30" s="845">
        <v>1</v>
      </c>
      <c r="AG30" s="846"/>
      <c r="AH30" s="846"/>
      <c r="AI30" s="846"/>
      <c r="AJ30" s="847"/>
      <c r="AK30" s="914">
        <v>23</v>
      </c>
      <c r="AL30" s="915"/>
      <c r="AM30" s="915"/>
      <c r="AN30" s="915"/>
      <c r="AO30" s="915"/>
      <c r="AP30" s="915" t="s">
        <v>579</v>
      </c>
      <c r="AQ30" s="915"/>
      <c r="AR30" s="915"/>
      <c r="AS30" s="915"/>
      <c r="AT30" s="915"/>
      <c r="AU30" s="915" t="s">
        <v>580</v>
      </c>
      <c r="AV30" s="915"/>
      <c r="AW30" s="915"/>
      <c r="AX30" s="915"/>
      <c r="AY30" s="915"/>
      <c r="AZ30" s="916" t="s">
        <v>581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188</v>
      </c>
      <c r="R31" s="843"/>
      <c r="S31" s="843"/>
      <c r="T31" s="843"/>
      <c r="U31" s="843"/>
      <c r="V31" s="843">
        <v>204</v>
      </c>
      <c r="W31" s="843"/>
      <c r="X31" s="843"/>
      <c r="Y31" s="843"/>
      <c r="Z31" s="843"/>
      <c r="AA31" s="843">
        <v>-16</v>
      </c>
      <c r="AB31" s="843"/>
      <c r="AC31" s="843"/>
      <c r="AD31" s="843"/>
      <c r="AE31" s="844"/>
      <c r="AF31" s="845">
        <v>83</v>
      </c>
      <c r="AG31" s="846"/>
      <c r="AH31" s="846"/>
      <c r="AI31" s="846"/>
      <c r="AJ31" s="847"/>
      <c r="AK31" s="914">
        <v>51</v>
      </c>
      <c r="AL31" s="915"/>
      <c r="AM31" s="915"/>
      <c r="AN31" s="915"/>
      <c r="AO31" s="915"/>
      <c r="AP31" s="915">
        <v>1205</v>
      </c>
      <c r="AQ31" s="915"/>
      <c r="AR31" s="915"/>
      <c r="AS31" s="915"/>
      <c r="AT31" s="915"/>
      <c r="AU31" s="915">
        <v>641</v>
      </c>
      <c r="AV31" s="915"/>
      <c r="AW31" s="915"/>
      <c r="AX31" s="915"/>
      <c r="AY31" s="915"/>
      <c r="AZ31" s="916" t="s">
        <v>582</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250</v>
      </c>
      <c r="R32" s="843"/>
      <c r="S32" s="843"/>
      <c r="T32" s="843"/>
      <c r="U32" s="843"/>
      <c r="V32" s="843">
        <v>248</v>
      </c>
      <c r="W32" s="843"/>
      <c r="X32" s="843"/>
      <c r="Y32" s="843"/>
      <c r="Z32" s="843"/>
      <c r="AA32" s="843">
        <v>2</v>
      </c>
      <c r="AB32" s="843"/>
      <c r="AC32" s="843"/>
      <c r="AD32" s="843"/>
      <c r="AE32" s="844"/>
      <c r="AF32" s="845">
        <v>2</v>
      </c>
      <c r="AG32" s="846"/>
      <c r="AH32" s="846"/>
      <c r="AI32" s="846"/>
      <c r="AJ32" s="847"/>
      <c r="AK32" s="914">
        <v>159</v>
      </c>
      <c r="AL32" s="915"/>
      <c r="AM32" s="915"/>
      <c r="AN32" s="915"/>
      <c r="AO32" s="915"/>
      <c r="AP32" s="915">
        <v>1177</v>
      </c>
      <c r="AQ32" s="915"/>
      <c r="AR32" s="915"/>
      <c r="AS32" s="915"/>
      <c r="AT32" s="915"/>
      <c r="AU32" s="915">
        <v>1177</v>
      </c>
      <c r="AV32" s="915"/>
      <c r="AW32" s="915"/>
      <c r="AX32" s="915"/>
      <c r="AY32" s="915"/>
      <c r="AZ32" s="916" t="s">
        <v>578</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197</v>
      </c>
      <c r="R33" s="843"/>
      <c r="S33" s="843"/>
      <c r="T33" s="843"/>
      <c r="U33" s="843"/>
      <c r="V33" s="843">
        <v>194</v>
      </c>
      <c r="W33" s="843"/>
      <c r="X33" s="843"/>
      <c r="Y33" s="843"/>
      <c r="Z33" s="843"/>
      <c r="AA33" s="843">
        <v>3</v>
      </c>
      <c r="AB33" s="843"/>
      <c r="AC33" s="843"/>
      <c r="AD33" s="843"/>
      <c r="AE33" s="844"/>
      <c r="AF33" s="845">
        <v>3</v>
      </c>
      <c r="AG33" s="846"/>
      <c r="AH33" s="846"/>
      <c r="AI33" s="846"/>
      <c r="AJ33" s="847"/>
      <c r="AK33" s="914">
        <v>121</v>
      </c>
      <c r="AL33" s="915"/>
      <c r="AM33" s="915"/>
      <c r="AN33" s="915"/>
      <c r="AO33" s="915"/>
      <c r="AP33" s="915">
        <v>1155</v>
      </c>
      <c r="AQ33" s="915"/>
      <c r="AR33" s="915"/>
      <c r="AS33" s="915"/>
      <c r="AT33" s="915"/>
      <c r="AU33" s="915">
        <v>1155</v>
      </c>
      <c r="AV33" s="915"/>
      <c r="AW33" s="915"/>
      <c r="AX33" s="915"/>
      <c r="AY33" s="915"/>
      <c r="AZ33" s="916" t="s">
        <v>578</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148</v>
      </c>
      <c r="AG63" s="926"/>
      <c r="AH63" s="926"/>
      <c r="AI63" s="926"/>
      <c r="AJ63" s="927"/>
      <c r="AK63" s="928"/>
      <c r="AL63" s="923"/>
      <c r="AM63" s="923"/>
      <c r="AN63" s="923"/>
      <c r="AO63" s="923"/>
      <c r="AP63" s="926">
        <v>3538</v>
      </c>
      <c r="AQ63" s="926"/>
      <c r="AR63" s="926"/>
      <c r="AS63" s="926"/>
      <c r="AT63" s="926"/>
      <c r="AU63" s="926">
        <v>2974</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583</v>
      </c>
      <c r="C68" s="954"/>
      <c r="D68" s="954"/>
      <c r="E68" s="954"/>
      <c r="F68" s="954"/>
      <c r="G68" s="954"/>
      <c r="H68" s="954"/>
      <c r="I68" s="954"/>
      <c r="J68" s="954"/>
      <c r="K68" s="954"/>
      <c r="L68" s="954"/>
      <c r="M68" s="954"/>
      <c r="N68" s="954"/>
      <c r="O68" s="954"/>
      <c r="P68" s="955"/>
      <c r="Q68" s="956">
        <v>1094</v>
      </c>
      <c r="R68" s="950"/>
      <c r="S68" s="950"/>
      <c r="T68" s="950"/>
      <c r="U68" s="950"/>
      <c r="V68" s="950">
        <v>1090</v>
      </c>
      <c r="W68" s="950"/>
      <c r="X68" s="950"/>
      <c r="Y68" s="950"/>
      <c r="Z68" s="950"/>
      <c r="AA68" s="950">
        <v>4</v>
      </c>
      <c r="AB68" s="950"/>
      <c r="AC68" s="950"/>
      <c r="AD68" s="950"/>
      <c r="AE68" s="950"/>
      <c r="AF68" s="950">
        <v>4</v>
      </c>
      <c r="AG68" s="950"/>
      <c r="AH68" s="950"/>
      <c r="AI68" s="950"/>
      <c r="AJ68" s="950"/>
      <c r="AK68" s="950" t="s">
        <v>590</v>
      </c>
      <c r="AL68" s="950"/>
      <c r="AM68" s="950"/>
      <c r="AN68" s="950"/>
      <c r="AO68" s="950"/>
      <c r="AP68" s="950" t="s">
        <v>578</v>
      </c>
      <c r="AQ68" s="950"/>
      <c r="AR68" s="950"/>
      <c r="AS68" s="950"/>
      <c r="AT68" s="950"/>
      <c r="AU68" s="950" t="s">
        <v>578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584</v>
      </c>
      <c r="C69" s="958"/>
      <c r="D69" s="958"/>
      <c r="E69" s="958"/>
      <c r="F69" s="958"/>
      <c r="G69" s="958"/>
      <c r="H69" s="958"/>
      <c r="I69" s="958"/>
      <c r="J69" s="958"/>
      <c r="K69" s="958"/>
      <c r="L69" s="958"/>
      <c r="M69" s="958"/>
      <c r="N69" s="958"/>
      <c r="O69" s="958"/>
      <c r="P69" s="959"/>
      <c r="Q69" s="960">
        <v>89</v>
      </c>
      <c r="R69" s="915"/>
      <c r="S69" s="915"/>
      <c r="T69" s="915"/>
      <c r="U69" s="915"/>
      <c r="V69" s="915">
        <v>73</v>
      </c>
      <c r="W69" s="915"/>
      <c r="X69" s="915"/>
      <c r="Y69" s="915"/>
      <c r="Z69" s="915"/>
      <c r="AA69" s="915">
        <v>15</v>
      </c>
      <c r="AB69" s="915"/>
      <c r="AC69" s="915"/>
      <c r="AD69" s="915"/>
      <c r="AE69" s="915"/>
      <c r="AF69" s="915">
        <v>15</v>
      </c>
      <c r="AG69" s="915"/>
      <c r="AH69" s="915"/>
      <c r="AI69" s="915"/>
      <c r="AJ69" s="915"/>
      <c r="AK69" s="915">
        <v>5</v>
      </c>
      <c r="AL69" s="915"/>
      <c r="AM69" s="915"/>
      <c r="AN69" s="915"/>
      <c r="AO69" s="915"/>
      <c r="AP69" s="915" t="s">
        <v>592</v>
      </c>
      <c r="AQ69" s="915"/>
      <c r="AR69" s="915"/>
      <c r="AS69" s="915"/>
      <c r="AT69" s="915"/>
      <c r="AU69" s="915" t="s">
        <v>578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585</v>
      </c>
      <c r="C70" s="958"/>
      <c r="D70" s="958"/>
      <c r="E70" s="958"/>
      <c r="F70" s="958"/>
      <c r="G70" s="958"/>
      <c r="H70" s="958"/>
      <c r="I70" s="958"/>
      <c r="J70" s="958"/>
      <c r="K70" s="958"/>
      <c r="L70" s="958"/>
      <c r="M70" s="958"/>
      <c r="N70" s="958"/>
      <c r="O70" s="958"/>
      <c r="P70" s="959"/>
      <c r="Q70" s="960">
        <v>7112</v>
      </c>
      <c r="R70" s="915"/>
      <c r="S70" s="915"/>
      <c r="T70" s="915"/>
      <c r="U70" s="915"/>
      <c r="V70" s="915">
        <v>6945</v>
      </c>
      <c r="W70" s="915"/>
      <c r="X70" s="915"/>
      <c r="Y70" s="915"/>
      <c r="Z70" s="915"/>
      <c r="AA70" s="915">
        <v>167</v>
      </c>
      <c r="AB70" s="915"/>
      <c r="AC70" s="915"/>
      <c r="AD70" s="915"/>
      <c r="AE70" s="915"/>
      <c r="AF70" s="915">
        <v>167</v>
      </c>
      <c r="AG70" s="915"/>
      <c r="AH70" s="915"/>
      <c r="AI70" s="915"/>
      <c r="AJ70" s="915"/>
      <c r="AK70" s="915" t="s">
        <v>591</v>
      </c>
      <c r="AL70" s="915"/>
      <c r="AM70" s="915"/>
      <c r="AN70" s="915"/>
      <c r="AO70" s="915"/>
      <c r="AP70" s="915" t="s">
        <v>592</v>
      </c>
      <c r="AQ70" s="915"/>
      <c r="AR70" s="915"/>
      <c r="AS70" s="915"/>
      <c r="AT70" s="915"/>
      <c r="AU70" s="915" t="s">
        <v>578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586</v>
      </c>
      <c r="C71" s="958"/>
      <c r="D71" s="958"/>
      <c r="E71" s="958"/>
      <c r="F71" s="958"/>
      <c r="G71" s="958"/>
      <c r="H71" s="958"/>
      <c r="I71" s="958"/>
      <c r="J71" s="958"/>
      <c r="K71" s="958"/>
      <c r="L71" s="958"/>
      <c r="M71" s="958"/>
      <c r="N71" s="958"/>
      <c r="O71" s="958"/>
      <c r="P71" s="959"/>
      <c r="Q71" s="960">
        <v>33</v>
      </c>
      <c r="R71" s="915"/>
      <c r="S71" s="915"/>
      <c r="T71" s="915"/>
      <c r="U71" s="915"/>
      <c r="V71" s="915">
        <v>30</v>
      </c>
      <c r="W71" s="915"/>
      <c r="X71" s="915"/>
      <c r="Y71" s="915"/>
      <c r="Z71" s="915"/>
      <c r="AA71" s="915">
        <v>3</v>
      </c>
      <c r="AB71" s="915"/>
      <c r="AC71" s="915"/>
      <c r="AD71" s="915"/>
      <c r="AE71" s="915"/>
      <c r="AF71" s="915">
        <v>3</v>
      </c>
      <c r="AG71" s="915"/>
      <c r="AH71" s="915"/>
      <c r="AI71" s="915"/>
      <c r="AJ71" s="915"/>
      <c r="AK71" s="915">
        <v>8</v>
      </c>
      <c r="AL71" s="915"/>
      <c r="AM71" s="915"/>
      <c r="AN71" s="915"/>
      <c r="AO71" s="915"/>
      <c r="AP71" s="915" t="s">
        <v>578</v>
      </c>
      <c r="AQ71" s="915"/>
      <c r="AR71" s="915"/>
      <c r="AS71" s="915"/>
      <c r="AT71" s="915"/>
      <c r="AU71" s="915" t="s">
        <v>581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587</v>
      </c>
      <c r="C72" s="958"/>
      <c r="D72" s="958"/>
      <c r="E72" s="958"/>
      <c r="F72" s="958"/>
      <c r="G72" s="958"/>
      <c r="H72" s="958"/>
      <c r="I72" s="958"/>
      <c r="J72" s="958"/>
      <c r="K72" s="958"/>
      <c r="L72" s="958"/>
      <c r="M72" s="958"/>
      <c r="N72" s="958"/>
      <c r="O72" s="958"/>
      <c r="P72" s="959"/>
      <c r="Q72" s="960">
        <v>2901</v>
      </c>
      <c r="R72" s="915"/>
      <c r="S72" s="915"/>
      <c r="T72" s="915"/>
      <c r="U72" s="915"/>
      <c r="V72" s="915">
        <v>2795</v>
      </c>
      <c r="W72" s="915"/>
      <c r="X72" s="915"/>
      <c r="Y72" s="915"/>
      <c r="Z72" s="915"/>
      <c r="AA72" s="915">
        <v>106</v>
      </c>
      <c r="AB72" s="915"/>
      <c r="AC72" s="915"/>
      <c r="AD72" s="915"/>
      <c r="AE72" s="915"/>
      <c r="AF72" s="915">
        <v>106</v>
      </c>
      <c r="AG72" s="915"/>
      <c r="AH72" s="915"/>
      <c r="AI72" s="915"/>
      <c r="AJ72" s="915"/>
      <c r="AK72" s="915">
        <v>8</v>
      </c>
      <c r="AL72" s="915"/>
      <c r="AM72" s="915"/>
      <c r="AN72" s="915"/>
      <c r="AO72" s="915"/>
      <c r="AP72" s="915">
        <v>1023</v>
      </c>
      <c r="AQ72" s="915"/>
      <c r="AR72" s="915"/>
      <c r="AS72" s="915"/>
      <c r="AT72" s="915"/>
      <c r="AU72" s="915">
        <v>14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588</v>
      </c>
      <c r="C73" s="958"/>
      <c r="D73" s="958"/>
      <c r="E73" s="958"/>
      <c r="F73" s="958"/>
      <c r="G73" s="958"/>
      <c r="H73" s="958"/>
      <c r="I73" s="958"/>
      <c r="J73" s="958"/>
      <c r="K73" s="958"/>
      <c r="L73" s="958"/>
      <c r="M73" s="958"/>
      <c r="N73" s="958"/>
      <c r="O73" s="958"/>
      <c r="P73" s="959"/>
      <c r="Q73" s="960">
        <v>591</v>
      </c>
      <c r="R73" s="915"/>
      <c r="S73" s="915"/>
      <c r="T73" s="915"/>
      <c r="U73" s="915"/>
      <c r="V73" s="915">
        <v>542</v>
      </c>
      <c r="W73" s="915"/>
      <c r="X73" s="915"/>
      <c r="Y73" s="915"/>
      <c r="Z73" s="915"/>
      <c r="AA73" s="915">
        <v>49</v>
      </c>
      <c r="AB73" s="915"/>
      <c r="AC73" s="915"/>
      <c r="AD73" s="915"/>
      <c r="AE73" s="915"/>
      <c r="AF73" s="915">
        <v>49</v>
      </c>
      <c r="AG73" s="915"/>
      <c r="AH73" s="915"/>
      <c r="AI73" s="915"/>
      <c r="AJ73" s="915"/>
      <c r="AK73" s="915" t="s">
        <v>578</v>
      </c>
      <c r="AL73" s="915"/>
      <c r="AM73" s="915"/>
      <c r="AN73" s="915"/>
      <c r="AO73" s="915"/>
      <c r="AP73" s="915" t="s">
        <v>578</v>
      </c>
      <c r="AQ73" s="915"/>
      <c r="AR73" s="915"/>
      <c r="AS73" s="915"/>
      <c r="AT73" s="915"/>
      <c r="AU73" s="915" t="s">
        <v>578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589</v>
      </c>
      <c r="C74" s="958"/>
      <c r="D74" s="958"/>
      <c r="E74" s="958"/>
      <c r="F74" s="958"/>
      <c r="G74" s="958"/>
      <c r="H74" s="958"/>
      <c r="I74" s="958"/>
      <c r="J74" s="958"/>
      <c r="K74" s="958"/>
      <c r="L74" s="958"/>
      <c r="M74" s="958"/>
      <c r="N74" s="958"/>
      <c r="O74" s="958"/>
      <c r="P74" s="959"/>
      <c r="Q74" s="960">
        <v>159720</v>
      </c>
      <c r="R74" s="915"/>
      <c r="S74" s="915"/>
      <c r="T74" s="915"/>
      <c r="U74" s="915"/>
      <c r="V74" s="915">
        <v>156204</v>
      </c>
      <c r="W74" s="915"/>
      <c r="X74" s="915"/>
      <c r="Y74" s="915"/>
      <c r="Z74" s="915"/>
      <c r="AA74" s="915">
        <v>3516</v>
      </c>
      <c r="AB74" s="915"/>
      <c r="AC74" s="915"/>
      <c r="AD74" s="915"/>
      <c r="AE74" s="915"/>
      <c r="AF74" s="915">
        <v>3516</v>
      </c>
      <c r="AG74" s="915"/>
      <c r="AH74" s="915"/>
      <c r="AI74" s="915"/>
      <c r="AJ74" s="915"/>
      <c r="AK74" s="915">
        <v>2022</v>
      </c>
      <c r="AL74" s="915"/>
      <c r="AM74" s="915"/>
      <c r="AN74" s="915"/>
      <c r="AO74" s="915"/>
      <c r="AP74" s="915" t="s">
        <v>593</v>
      </c>
      <c r="AQ74" s="915"/>
      <c r="AR74" s="915"/>
      <c r="AS74" s="915"/>
      <c r="AT74" s="915"/>
      <c r="AU74" s="915" t="s">
        <v>578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3860</v>
      </c>
      <c r="AG88" s="926"/>
      <c r="AH88" s="926"/>
      <c r="AI88" s="926"/>
      <c r="AJ88" s="926"/>
      <c r="AK88" s="923"/>
      <c r="AL88" s="923"/>
      <c r="AM88" s="923"/>
      <c r="AN88" s="923"/>
      <c r="AO88" s="923"/>
      <c r="AP88" s="926">
        <v>1023</v>
      </c>
      <c r="AQ88" s="926"/>
      <c r="AR88" s="926"/>
      <c r="AS88" s="926"/>
      <c r="AT88" s="926"/>
      <c r="AU88" s="926">
        <v>14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v>24</v>
      </c>
      <c r="CX102" s="934"/>
      <c r="CY102" s="934"/>
      <c r="CZ102" s="934"/>
      <c r="DA102" s="977"/>
      <c r="DB102" s="976" t="s">
        <v>578</v>
      </c>
      <c r="DC102" s="934"/>
      <c r="DD102" s="934"/>
      <c r="DE102" s="934"/>
      <c r="DF102" s="977"/>
      <c r="DG102" s="976" t="s">
        <v>578</v>
      </c>
      <c r="DH102" s="934"/>
      <c r="DI102" s="934"/>
      <c r="DJ102" s="934"/>
      <c r="DK102" s="977"/>
      <c r="DL102" s="976" t="s">
        <v>578</v>
      </c>
      <c r="DM102" s="934"/>
      <c r="DN102" s="934"/>
      <c r="DO102" s="934"/>
      <c r="DP102" s="977"/>
      <c r="DQ102" s="976" t="s">
        <v>579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310</v>
      </c>
      <c r="AG109" s="979"/>
      <c r="AH109" s="979"/>
      <c r="AI109" s="979"/>
      <c r="AJ109" s="980"/>
      <c r="AK109" s="978" t="s">
        <v>309</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310</v>
      </c>
      <c r="BW109" s="979"/>
      <c r="BX109" s="979"/>
      <c r="BY109" s="979"/>
      <c r="BZ109" s="980"/>
      <c r="CA109" s="978" t="s">
        <v>309</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310</v>
      </c>
      <c r="DM109" s="979"/>
      <c r="DN109" s="979"/>
      <c r="DO109" s="979"/>
      <c r="DP109" s="980"/>
      <c r="DQ109" s="978" t="s">
        <v>309</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479813</v>
      </c>
      <c r="AB110" s="986"/>
      <c r="AC110" s="986"/>
      <c r="AD110" s="986"/>
      <c r="AE110" s="987"/>
      <c r="AF110" s="988">
        <v>469735</v>
      </c>
      <c r="AG110" s="986"/>
      <c r="AH110" s="986"/>
      <c r="AI110" s="986"/>
      <c r="AJ110" s="987"/>
      <c r="AK110" s="988">
        <v>488283</v>
      </c>
      <c r="AL110" s="986"/>
      <c r="AM110" s="986"/>
      <c r="AN110" s="986"/>
      <c r="AO110" s="987"/>
      <c r="AP110" s="989">
        <v>23.7</v>
      </c>
      <c r="AQ110" s="990"/>
      <c r="AR110" s="990"/>
      <c r="AS110" s="990"/>
      <c r="AT110" s="991"/>
      <c r="AU110" s="992" t="s">
        <v>72</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3801721</v>
      </c>
      <c r="BR110" s="1021"/>
      <c r="BS110" s="1021"/>
      <c r="BT110" s="1021"/>
      <c r="BU110" s="1021"/>
      <c r="BV110" s="1021">
        <v>4189046</v>
      </c>
      <c r="BW110" s="1021"/>
      <c r="BX110" s="1021"/>
      <c r="BY110" s="1021"/>
      <c r="BZ110" s="1021"/>
      <c r="CA110" s="1021">
        <v>4773892</v>
      </c>
      <c r="CB110" s="1021"/>
      <c r="CC110" s="1021"/>
      <c r="CD110" s="1021"/>
      <c r="CE110" s="1021"/>
      <c r="CF110" s="1035">
        <v>232.1</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46000</v>
      </c>
      <c r="BR111" s="1014"/>
      <c r="BS111" s="1014"/>
      <c r="BT111" s="1014"/>
      <c r="BU111" s="1014"/>
      <c r="BV111" s="1014">
        <v>44000</v>
      </c>
      <c r="BW111" s="1014"/>
      <c r="BX111" s="1014"/>
      <c r="BY111" s="1014"/>
      <c r="BZ111" s="1014"/>
      <c r="CA111" s="1014">
        <v>42000</v>
      </c>
      <c r="CB111" s="1014"/>
      <c r="CC111" s="1014"/>
      <c r="CD111" s="1014"/>
      <c r="CE111" s="1014"/>
      <c r="CF111" s="1008">
        <v>2</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394</v>
      </c>
      <c r="DH111" s="1014"/>
      <c r="DI111" s="1014"/>
      <c r="DJ111" s="1014"/>
      <c r="DK111" s="1014"/>
      <c r="DL111" s="1014" t="s">
        <v>128</v>
      </c>
      <c r="DM111" s="1014"/>
      <c r="DN111" s="1014"/>
      <c r="DO111" s="1014"/>
      <c r="DP111" s="1014"/>
      <c r="DQ111" s="1014" t="s">
        <v>445</v>
      </c>
      <c r="DR111" s="1014"/>
      <c r="DS111" s="1014"/>
      <c r="DT111" s="1014"/>
      <c r="DU111" s="1014"/>
      <c r="DV111" s="1015" t="s">
        <v>128</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445</v>
      </c>
      <c r="AB112" s="1053"/>
      <c r="AC112" s="1053"/>
      <c r="AD112" s="1053"/>
      <c r="AE112" s="1054"/>
      <c r="AF112" s="1055" t="s">
        <v>128</v>
      </c>
      <c r="AG112" s="1053"/>
      <c r="AH112" s="1053"/>
      <c r="AI112" s="1053"/>
      <c r="AJ112" s="1054"/>
      <c r="AK112" s="1055" t="s">
        <v>445</v>
      </c>
      <c r="AL112" s="1053"/>
      <c r="AM112" s="1053"/>
      <c r="AN112" s="1053"/>
      <c r="AO112" s="1054"/>
      <c r="AP112" s="1056" t="s">
        <v>128</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3380930</v>
      </c>
      <c r="BR112" s="1014"/>
      <c r="BS112" s="1014"/>
      <c r="BT112" s="1014"/>
      <c r="BU112" s="1014"/>
      <c r="BV112" s="1014">
        <v>3220156</v>
      </c>
      <c r="BW112" s="1014"/>
      <c r="BX112" s="1014"/>
      <c r="BY112" s="1014"/>
      <c r="BZ112" s="1014"/>
      <c r="CA112" s="1014">
        <v>2974068</v>
      </c>
      <c r="CB112" s="1014"/>
      <c r="CC112" s="1014"/>
      <c r="CD112" s="1014"/>
      <c r="CE112" s="1014"/>
      <c r="CF112" s="1008">
        <v>144.6</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240911</v>
      </c>
      <c r="AB113" s="1028"/>
      <c r="AC113" s="1028"/>
      <c r="AD113" s="1028"/>
      <c r="AE113" s="1029"/>
      <c r="AF113" s="1030">
        <v>277634</v>
      </c>
      <c r="AG113" s="1028"/>
      <c r="AH113" s="1028"/>
      <c r="AI113" s="1028"/>
      <c r="AJ113" s="1029"/>
      <c r="AK113" s="1030">
        <v>293580</v>
      </c>
      <c r="AL113" s="1028"/>
      <c r="AM113" s="1028"/>
      <c r="AN113" s="1028"/>
      <c r="AO113" s="1029"/>
      <c r="AP113" s="1031">
        <v>14.3</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7249</v>
      </c>
      <c r="BR113" s="1014"/>
      <c r="BS113" s="1014"/>
      <c r="BT113" s="1014"/>
      <c r="BU113" s="1014"/>
      <c r="BV113" s="1014">
        <v>21742</v>
      </c>
      <c r="BW113" s="1014"/>
      <c r="BX113" s="1014"/>
      <c r="BY113" s="1014"/>
      <c r="BZ113" s="1014"/>
      <c r="CA113" s="1014">
        <v>13542</v>
      </c>
      <c r="CB113" s="1014"/>
      <c r="CC113" s="1014"/>
      <c r="CD113" s="1014"/>
      <c r="CE113" s="1014"/>
      <c r="CF113" s="1008">
        <v>0.7</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394</v>
      </c>
      <c r="DH113" s="1053"/>
      <c r="DI113" s="1053"/>
      <c r="DJ113" s="1053"/>
      <c r="DK113" s="1054"/>
      <c r="DL113" s="1055" t="s">
        <v>445</v>
      </c>
      <c r="DM113" s="1053"/>
      <c r="DN113" s="1053"/>
      <c r="DO113" s="1053"/>
      <c r="DP113" s="1054"/>
      <c r="DQ113" s="1055" t="s">
        <v>445</v>
      </c>
      <c r="DR113" s="1053"/>
      <c r="DS113" s="1053"/>
      <c r="DT113" s="1053"/>
      <c r="DU113" s="1054"/>
      <c r="DV113" s="1056" t="s">
        <v>445</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12009</v>
      </c>
      <c r="AB114" s="1053"/>
      <c r="AC114" s="1053"/>
      <c r="AD114" s="1053"/>
      <c r="AE114" s="1054"/>
      <c r="AF114" s="1055">
        <v>5330</v>
      </c>
      <c r="AG114" s="1053"/>
      <c r="AH114" s="1053"/>
      <c r="AI114" s="1053"/>
      <c r="AJ114" s="1054"/>
      <c r="AK114" s="1055">
        <v>8245</v>
      </c>
      <c r="AL114" s="1053"/>
      <c r="AM114" s="1053"/>
      <c r="AN114" s="1053"/>
      <c r="AO114" s="1054"/>
      <c r="AP114" s="1056">
        <v>0.4</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535237</v>
      </c>
      <c r="BR114" s="1014"/>
      <c r="BS114" s="1014"/>
      <c r="BT114" s="1014"/>
      <c r="BU114" s="1014"/>
      <c r="BV114" s="1014">
        <v>504261</v>
      </c>
      <c r="BW114" s="1014"/>
      <c r="BX114" s="1014"/>
      <c r="BY114" s="1014"/>
      <c r="BZ114" s="1014"/>
      <c r="CA114" s="1014">
        <v>479754</v>
      </c>
      <c r="CB114" s="1014"/>
      <c r="CC114" s="1014"/>
      <c r="CD114" s="1014"/>
      <c r="CE114" s="1014"/>
      <c r="CF114" s="1008">
        <v>23.3</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445</v>
      </c>
      <c r="DH114" s="1053"/>
      <c r="DI114" s="1053"/>
      <c r="DJ114" s="1053"/>
      <c r="DK114" s="1054"/>
      <c r="DL114" s="1055" t="s">
        <v>445</v>
      </c>
      <c r="DM114" s="1053"/>
      <c r="DN114" s="1053"/>
      <c r="DO114" s="1053"/>
      <c r="DP114" s="1054"/>
      <c r="DQ114" s="1055" t="s">
        <v>128</v>
      </c>
      <c r="DR114" s="1053"/>
      <c r="DS114" s="1053"/>
      <c r="DT114" s="1053"/>
      <c r="DU114" s="1054"/>
      <c r="DV114" s="1056" t="s">
        <v>394</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2000</v>
      </c>
      <c r="AB115" s="1028"/>
      <c r="AC115" s="1028"/>
      <c r="AD115" s="1028"/>
      <c r="AE115" s="1029"/>
      <c r="AF115" s="1030">
        <v>2000</v>
      </c>
      <c r="AG115" s="1028"/>
      <c r="AH115" s="1028"/>
      <c r="AI115" s="1028"/>
      <c r="AJ115" s="1029"/>
      <c r="AK115" s="1030">
        <v>2000</v>
      </c>
      <c r="AL115" s="1028"/>
      <c r="AM115" s="1028"/>
      <c r="AN115" s="1028"/>
      <c r="AO115" s="1029"/>
      <c r="AP115" s="1031">
        <v>0.1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445</v>
      </c>
      <c r="BR115" s="1014"/>
      <c r="BS115" s="1014"/>
      <c r="BT115" s="1014"/>
      <c r="BU115" s="1014"/>
      <c r="BV115" s="1014" t="s">
        <v>445</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445</v>
      </c>
      <c r="DH115" s="1053"/>
      <c r="DI115" s="1053"/>
      <c r="DJ115" s="1053"/>
      <c r="DK115" s="1054"/>
      <c r="DL115" s="1055" t="s">
        <v>128</v>
      </c>
      <c r="DM115" s="1053"/>
      <c r="DN115" s="1053"/>
      <c r="DO115" s="1053"/>
      <c r="DP115" s="1054"/>
      <c r="DQ115" s="1055" t="s">
        <v>128</v>
      </c>
      <c r="DR115" s="1053"/>
      <c r="DS115" s="1053"/>
      <c r="DT115" s="1053"/>
      <c r="DU115" s="1054"/>
      <c r="DV115" s="1056" t="s">
        <v>445</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v>58</v>
      </c>
      <c r="AG116" s="1053"/>
      <c r="AH116" s="1053"/>
      <c r="AI116" s="1053"/>
      <c r="AJ116" s="1054"/>
      <c r="AK116" s="1055">
        <v>300</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445</v>
      </c>
      <c r="BR116" s="1014"/>
      <c r="BS116" s="1014"/>
      <c r="BT116" s="1014"/>
      <c r="BU116" s="1014"/>
      <c r="BV116" s="1014" t="s">
        <v>445</v>
      </c>
      <c r="BW116" s="1014"/>
      <c r="BX116" s="1014"/>
      <c r="BY116" s="1014"/>
      <c r="BZ116" s="1014"/>
      <c r="CA116" s="1014" t="s">
        <v>128</v>
      </c>
      <c r="CB116" s="1014"/>
      <c r="CC116" s="1014"/>
      <c r="CD116" s="1014"/>
      <c r="CE116" s="1014"/>
      <c r="CF116" s="1008" t="s">
        <v>445</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46000</v>
      </c>
      <c r="DH116" s="1053"/>
      <c r="DI116" s="1053"/>
      <c r="DJ116" s="1053"/>
      <c r="DK116" s="1054"/>
      <c r="DL116" s="1055">
        <v>44000</v>
      </c>
      <c r="DM116" s="1053"/>
      <c r="DN116" s="1053"/>
      <c r="DO116" s="1053"/>
      <c r="DP116" s="1054"/>
      <c r="DQ116" s="1055">
        <v>42000</v>
      </c>
      <c r="DR116" s="1053"/>
      <c r="DS116" s="1053"/>
      <c r="DT116" s="1053"/>
      <c r="DU116" s="1054"/>
      <c r="DV116" s="1056">
        <v>2</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734733</v>
      </c>
      <c r="AB117" s="1071"/>
      <c r="AC117" s="1071"/>
      <c r="AD117" s="1071"/>
      <c r="AE117" s="1072"/>
      <c r="AF117" s="1073">
        <v>754757</v>
      </c>
      <c r="AG117" s="1071"/>
      <c r="AH117" s="1071"/>
      <c r="AI117" s="1071"/>
      <c r="AJ117" s="1072"/>
      <c r="AK117" s="1073">
        <v>792408</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445</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445</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310</v>
      </c>
      <c r="AG118" s="979"/>
      <c r="AH118" s="979"/>
      <c r="AI118" s="979"/>
      <c r="AJ118" s="980"/>
      <c r="AK118" s="978" t="s">
        <v>309</v>
      </c>
      <c r="AL118" s="979"/>
      <c r="AM118" s="979"/>
      <c r="AN118" s="979"/>
      <c r="AO118" s="980"/>
      <c r="AP118" s="1065" t="s">
        <v>435</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445</v>
      </c>
      <c r="CB118" s="1092"/>
      <c r="CC118" s="1092"/>
      <c r="CD118" s="1092"/>
      <c r="CE118" s="1092"/>
      <c r="CF118" s="1008" t="s">
        <v>445</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445</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445</v>
      </c>
      <c r="AG119" s="986"/>
      <c r="AH119" s="986"/>
      <c r="AI119" s="986"/>
      <c r="AJ119" s="987"/>
      <c r="AK119" s="988" t="s">
        <v>445</v>
      </c>
      <c r="AL119" s="986"/>
      <c r="AM119" s="986"/>
      <c r="AN119" s="986"/>
      <c r="AO119" s="987"/>
      <c r="AP119" s="989" t="s">
        <v>445</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467</v>
      </c>
      <c r="BP119" s="1100"/>
      <c r="BQ119" s="1091">
        <v>7771137</v>
      </c>
      <c r="BR119" s="1092"/>
      <c r="BS119" s="1092"/>
      <c r="BT119" s="1092"/>
      <c r="BU119" s="1092"/>
      <c r="BV119" s="1092">
        <v>7979205</v>
      </c>
      <c r="BW119" s="1092"/>
      <c r="BX119" s="1092"/>
      <c r="BY119" s="1092"/>
      <c r="BZ119" s="1092"/>
      <c r="CA119" s="1092">
        <v>8283256</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445</v>
      </c>
      <c r="DM119" s="1078"/>
      <c r="DN119" s="1078"/>
      <c r="DO119" s="1078"/>
      <c r="DP119" s="1079"/>
      <c r="DQ119" s="1077" t="s">
        <v>445</v>
      </c>
      <c r="DR119" s="1078"/>
      <c r="DS119" s="1078"/>
      <c r="DT119" s="1078"/>
      <c r="DU119" s="1079"/>
      <c r="DV119" s="1080" t="s">
        <v>445</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445</v>
      </c>
      <c r="AB120" s="1053"/>
      <c r="AC120" s="1053"/>
      <c r="AD120" s="1053"/>
      <c r="AE120" s="1054"/>
      <c r="AF120" s="1055" t="s">
        <v>128</v>
      </c>
      <c r="AG120" s="1053"/>
      <c r="AH120" s="1053"/>
      <c r="AI120" s="1053"/>
      <c r="AJ120" s="1054"/>
      <c r="AK120" s="1055" t="s">
        <v>445</v>
      </c>
      <c r="AL120" s="1053"/>
      <c r="AM120" s="1053"/>
      <c r="AN120" s="1053"/>
      <c r="AO120" s="1054"/>
      <c r="AP120" s="1056" t="s">
        <v>128</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2394444</v>
      </c>
      <c r="BR120" s="1021"/>
      <c r="BS120" s="1021"/>
      <c r="BT120" s="1021"/>
      <c r="BU120" s="1021"/>
      <c r="BV120" s="1021">
        <v>2226375</v>
      </c>
      <c r="BW120" s="1021"/>
      <c r="BX120" s="1021"/>
      <c r="BY120" s="1021"/>
      <c r="BZ120" s="1021"/>
      <c r="CA120" s="1021">
        <v>2158021</v>
      </c>
      <c r="CB120" s="1021"/>
      <c r="CC120" s="1021"/>
      <c r="CD120" s="1021"/>
      <c r="CE120" s="1021"/>
      <c r="CF120" s="1035">
        <v>104.9</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1381750</v>
      </c>
      <c r="DH120" s="1021"/>
      <c r="DI120" s="1021"/>
      <c r="DJ120" s="1021"/>
      <c r="DK120" s="1021"/>
      <c r="DL120" s="1021">
        <v>1289079</v>
      </c>
      <c r="DM120" s="1021"/>
      <c r="DN120" s="1021"/>
      <c r="DO120" s="1021"/>
      <c r="DP120" s="1021"/>
      <c r="DQ120" s="1021">
        <v>1177354</v>
      </c>
      <c r="DR120" s="1021"/>
      <c r="DS120" s="1021"/>
      <c r="DT120" s="1021"/>
      <c r="DU120" s="1021"/>
      <c r="DV120" s="1022">
        <v>57.2</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53392</v>
      </c>
      <c r="BR121" s="1014"/>
      <c r="BS121" s="1014"/>
      <c r="BT121" s="1014"/>
      <c r="BU121" s="1014"/>
      <c r="BV121" s="1014">
        <v>45329</v>
      </c>
      <c r="BW121" s="1014"/>
      <c r="BX121" s="1014"/>
      <c r="BY121" s="1014"/>
      <c r="BZ121" s="1014"/>
      <c r="CA121" s="1014">
        <v>101770</v>
      </c>
      <c r="CB121" s="1014"/>
      <c r="CC121" s="1014"/>
      <c r="CD121" s="1014"/>
      <c r="CE121" s="1014"/>
      <c r="CF121" s="1008">
        <v>4.9000000000000004</v>
      </c>
      <c r="CG121" s="1009"/>
      <c r="CH121" s="1009"/>
      <c r="CI121" s="1009"/>
      <c r="CJ121" s="1009"/>
      <c r="CK121" s="1104"/>
      <c r="CL121" s="1105"/>
      <c r="CM121" s="1105"/>
      <c r="CN121" s="1105"/>
      <c r="CO121" s="1106"/>
      <c r="CP121" s="1114" t="s">
        <v>412</v>
      </c>
      <c r="CQ121" s="1115"/>
      <c r="CR121" s="1115"/>
      <c r="CS121" s="1115"/>
      <c r="CT121" s="1115"/>
      <c r="CU121" s="1115"/>
      <c r="CV121" s="1115"/>
      <c r="CW121" s="1115"/>
      <c r="CX121" s="1115"/>
      <c r="CY121" s="1115"/>
      <c r="CZ121" s="1115"/>
      <c r="DA121" s="1115"/>
      <c r="DB121" s="1115"/>
      <c r="DC121" s="1115"/>
      <c r="DD121" s="1115"/>
      <c r="DE121" s="1115"/>
      <c r="DF121" s="1116"/>
      <c r="DG121" s="1013">
        <v>1323454</v>
      </c>
      <c r="DH121" s="1014"/>
      <c r="DI121" s="1014"/>
      <c r="DJ121" s="1014"/>
      <c r="DK121" s="1014"/>
      <c r="DL121" s="1014">
        <v>1233213</v>
      </c>
      <c r="DM121" s="1014"/>
      <c r="DN121" s="1014"/>
      <c r="DO121" s="1014"/>
      <c r="DP121" s="1014"/>
      <c r="DQ121" s="1014">
        <v>1155433</v>
      </c>
      <c r="DR121" s="1014"/>
      <c r="DS121" s="1014"/>
      <c r="DT121" s="1014"/>
      <c r="DU121" s="1014"/>
      <c r="DV121" s="1015">
        <v>56.2</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445</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5000261</v>
      </c>
      <c r="BR122" s="1092"/>
      <c r="BS122" s="1092"/>
      <c r="BT122" s="1092"/>
      <c r="BU122" s="1092"/>
      <c r="BV122" s="1092">
        <v>5149365</v>
      </c>
      <c r="BW122" s="1092"/>
      <c r="BX122" s="1092"/>
      <c r="BY122" s="1092"/>
      <c r="BZ122" s="1092"/>
      <c r="CA122" s="1092">
        <v>5454369</v>
      </c>
      <c r="CB122" s="1092"/>
      <c r="CC122" s="1092"/>
      <c r="CD122" s="1092"/>
      <c r="CE122" s="1092"/>
      <c r="CF122" s="1112">
        <v>265.2</v>
      </c>
      <c r="CG122" s="1113"/>
      <c r="CH122" s="1113"/>
      <c r="CI122" s="1113"/>
      <c r="CJ122" s="1113"/>
      <c r="CK122" s="1104"/>
      <c r="CL122" s="1105"/>
      <c r="CM122" s="1105"/>
      <c r="CN122" s="1105"/>
      <c r="CO122" s="1106"/>
      <c r="CP122" s="1114" t="s">
        <v>408</v>
      </c>
      <c r="CQ122" s="1115"/>
      <c r="CR122" s="1115"/>
      <c r="CS122" s="1115"/>
      <c r="CT122" s="1115"/>
      <c r="CU122" s="1115"/>
      <c r="CV122" s="1115"/>
      <c r="CW122" s="1115"/>
      <c r="CX122" s="1115"/>
      <c r="CY122" s="1115"/>
      <c r="CZ122" s="1115"/>
      <c r="DA122" s="1115"/>
      <c r="DB122" s="1115"/>
      <c r="DC122" s="1115"/>
      <c r="DD122" s="1115"/>
      <c r="DE122" s="1115"/>
      <c r="DF122" s="1116"/>
      <c r="DG122" s="1013">
        <v>675726</v>
      </c>
      <c r="DH122" s="1014"/>
      <c r="DI122" s="1014"/>
      <c r="DJ122" s="1014"/>
      <c r="DK122" s="1014"/>
      <c r="DL122" s="1014">
        <v>697864</v>
      </c>
      <c r="DM122" s="1014"/>
      <c r="DN122" s="1014"/>
      <c r="DO122" s="1014"/>
      <c r="DP122" s="1014"/>
      <c r="DQ122" s="1014">
        <v>641281</v>
      </c>
      <c r="DR122" s="1014"/>
      <c r="DS122" s="1014"/>
      <c r="DT122" s="1014"/>
      <c r="DU122" s="1014"/>
      <c r="DV122" s="1015">
        <v>31.2</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2000</v>
      </c>
      <c r="AB123" s="1053"/>
      <c r="AC123" s="1053"/>
      <c r="AD123" s="1053"/>
      <c r="AE123" s="1054"/>
      <c r="AF123" s="1055">
        <v>2000</v>
      </c>
      <c r="AG123" s="1053"/>
      <c r="AH123" s="1053"/>
      <c r="AI123" s="1053"/>
      <c r="AJ123" s="1054"/>
      <c r="AK123" s="1055">
        <v>2000</v>
      </c>
      <c r="AL123" s="1053"/>
      <c r="AM123" s="1053"/>
      <c r="AN123" s="1053"/>
      <c r="AO123" s="1054"/>
      <c r="AP123" s="1056">
        <v>0.1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476</v>
      </c>
      <c r="BP123" s="1100"/>
      <c r="BQ123" s="1159">
        <v>7448097</v>
      </c>
      <c r="BR123" s="1160"/>
      <c r="BS123" s="1160"/>
      <c r="BT123" s="1160"/>
      <c r="BU123" s="1160"/>
      <c r="BV123" s="1160">
        <v>7421069</v>
      </c>
      <c r="BW123" s="1160"/>
      <c r="BX123" s="1160"/>
      <c r="BY123" s="1160"/>
      <c r="BZ123" s="1160"/>
      <c r="CA123" s="1160">
        <v>7714160</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445</v>
      </c>
      <c r="AG124" s="1053"/>
      <c r="AH124" s="1053"/>
      <c r="AI124" s="1053"/>
      <c r="AJ124" s="1054"/>
      <c r="AK124" s="1055" t="s">
        <v>128</v>
      </c>
      <c r="AL124" s="1053"/>
      <c r="AM124" s="1053"/>
      <c r="AN124" s="1053"/>
      <c r="AO124" s="1054"/>
      <c r="AP124" s="1056" t="s">
        <v>445</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15.4</v>
      </c>
      <c r="BR124" s="1122"/>
      <c r="BS124" s="1122"/>
      <c r="BT124" s="1122"/>
      <c r="BU124" s="1122"/>
      <c r="BV124" s="1122">
        <v>27</v>
      </c>
      <c r="BW124" s="1122"/>
      <c r="BX124" s="1122"/>
      <c r="BY124" s="1122"/>
      <c r="BZ124" s="1122"/>
      <c r="CA124" s="1122">
        <v>27.6</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445</v>
      </c>
      <c r="DH124" s="1078"/>
      <c r="DI124" s="1078"/>
      <c r="DJ124" s="1078"/>
      <c r="DK124" s="1079"/>
      <c r="DL124" s="1077" t="s">
        <v>128</v>
      </c>
      <c r="DM124" s="1078"/>
      <c r="DN124" s="1078"/>
      <c r="DO124" s="1078"/>
      <c r="DP124" s="1079"/>
      <c r="DQ124" s="1077" t="s">
        <v>445</v>
      </c>
      <c r="DR124" s="1078"/>
      <c r="DS124" s="1078"/>
      <c r="DT124" s="1078"/>
      <c r="DU124" s="1079"/>
      <c r="DV124" s="1080" t="s">
        <v>128</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445</v>
      </c>
      <c r="AB125" s="1053"/>
      <c r="AC125" s="1053"/>
      <c r="AD125" s="1053"/>
      <c r="AE125" s="1054"/>
      <c r="AF125" s="1055" t="s">
        <v>445</v>
      </c>
      <c r="AG125" s="1053"/>
      <c r="AH125" s="1053"/>
      <c r="AI125" s="1053"/>
      <c r="AJ125" s="1054"/>
      <c r="AK125" s="1055" t="s">
        <v>128</v>
      </c>
      <c r="AL125" s="1053"/>
      <c r="AM125" s="1053"/>
      <c r="AN125" s="1053"/>
      <c r="AO125" s="1054"/>
      <c r="AP125" s="1056" t="s">
        <v>445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445</v>
      </c>
      <c r="DH125" s="1021"/>
      <c r="DI125" s="1021"/>
      <c r="DJ125" s="1021"/>
      <c r="DK125" s="1021"/>
      <c r="DL125" s="1021" t="s">
        <v>445</v>
      </c>
      <c r="DM125" s="1021"/>
      <c r="DN125" s="1021"/>
      <c r="DO125" s="1021"/>
      <c r="DP125" s="1021"/>
      <c r="DQ125" s="1021" t="s">
        <v>128</v>
      </c>
      <c r="DR125" s="1021"/>
      <c r="DS125" s="1021"/>
      <c r="DT125" s="1021"/>
      <c r="DU125" s="1021"/>
      <c r="DV125" s="1022" t="s">
        <v>445</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445</v>
      </c>
      <c r="AB126" s="1053"/>
      <c r="AC126" s="1053"/>
      <c r="AD126" s="1053"/>
      <c r="AE126" s="1054"/>
      <c r="AF126" s="1055" t="s">
        <v>128</v>
      </c>
      <c r="AG126" s="1053"/>
      <c r="AH126" s="1053"/>
      <c r="AI126" s="1053"/>
      <c r="AJ126" s="1054"/>
      <c r="AK126" s="1055" t="s">
        <v>445</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445</v>
      </c>
      <c r="DM126" s="1014"/>
      <c r="DN126" s="1014"/>
      <c r="DO126" s="1014"/>
      <c r="DP126" s="1014"/>
      <c r="DQ126" s="1014" t="s">
        <v>128</v>
      </c>
      <c r="DR126" s="1014"/>
      <c r="DS126" s="1014"/>
      <c r="DT126" s="1014"/>
      <c r="DU126" s="1014"/>
      <c r="DV126" s="1015" t="s">
        <v>445</v>
      </c>
      <c r="DW126" s="1015"/>
      <c r="DX126" s="1015"/>
      <c r="DY126" s="1015"/>
      <c r="DZ126" s="1016"/>
    </row>
    <row r="127" spans="1:130" s="247" customFormat="1" ht="26.25" customHeight="1" x14ac:dyDescent="0.15">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445</v>
      </c>
      <c r="AB127" s="1053"/>
      <c r="AC127" s="1053"/>
      <c r="AD127" s="1053"/>
      <c r="AE127" s="1054"/>
      <c r="AF127" s="1055" t="s">
        <v>445</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445</v>
      </c>
      <c r="DH127" s="1014"/>
      <c r="DI127" s="1014"/>
      <c r="DJ127" s="1014"/>
      <c r="DK127" s="1014"/>
      <c r="DL127" s="1014" t="s">
        <v>445</v>
      </c>
      <c r="DM127" s="1014"/>
      <c r="DN127" s="1014"/>
      <c r="DO127" s="1014"/>
      <c r="DP127" s="1014"/>
      <c r="DQ127" s="1014" t="s">
        <v>445</v>
      </c>
      <c r="DR127" s="1014"/>
      <c r="DS127" s="1014"/>
      <c r="DT127" s="1014"/>
      <c r="DU127" s="1014"/>
      <c r="DV127" s="1015" t="s">
        <v>128</v>
      </c>
      <c r="DW127" s="1015"/>
      <c r="DX127" s="1015"/>
      <c r="DY127" s="1015"/>
      <c r="DZ127" s="1016"/>
    </row>
    <row r="128" spans="1:130" s="247" customFormat="1" ht="26.25" customHeight="1" thickBot="1" x14ac:dyDescent="0.2">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6768</v>
      </c>
      <c r="AB128" s="1142"/>
      <c r="AC128" s="1142"/>
      <c r="AD128" s="1142"/>
      <c r="AE128" s="1143"/>
      <c r="AF128" s="1144">
        <v>6691</v>
      </c>
      <c r="AG128" s="1142"/>
      <c r="AH128" s="1142"/>
      <c r="AI128" s="1142"/>
      <c r="AJ128" s="1143"/>
      <c r="AK128" s="1144">
        <v>6841</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445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445</v>
      </c>
      <c r="DH128" s="1134"/>
      <c r="DI128" s="1134"/>
      <c r="DJ128" s="1134"/>
      <c r="DK128" s="1134"/>
      <c r="DL128" s="1134" t="s">
        <v>445</v>
      </c>
      <c r="DM128" s="1134"/>
      <c r="DN128" s="1134"/>
      <c r="DO128" s="1134"/>
      <c r="DP128" s="1134"/>
      <c r="DQ128" s="1134" t="s">
        <v>128</v>
      </c>
      <c r="DR128" s="1134"/>
      <c r="DS128" s="1134"/>
      <c r="DT128" s="1134"/>
      <c r="DU128" s="1134"/>
      <c r="DV128" s="1135" t="s">
        <v>445</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2564762</v>
      </c>
      <c r="AB129" s="1053"/>
      <c r="AC129" s="1053"/>
      <c r="AD129" s="1053"/>
      <c r="AE129" s="1054"/>
      <c r="AF129" s="1055">
        <v>2544921</v>
      </c>
      <c r="AG129" s="1053"/>
      <c r="AH129" s="1053"/>
      <c r="AI129" s="1053"/>
      <c r="AJ129" s="1054"/>
      <c r="AK129" s="1055">
        <v>2546002</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474879</v>
      </c>
      <c r="AB130" s="1053"/>
      <c r="AC130" s="1053"/>
      <c r="AD130" s="1053"/>
      <c r="AE130" s="1054"/>
      <c r="AF130" s="1055">
        <v>479967</v>
      </c>
      <c r="AG130" s="1053"/>
      <c r="AH130" s="1053"/>
      <c r="AI130" s="1053"/>
      <c r="AJ130" s="1054"/>
      <c r="AK130" s="1055">
        <v>489313</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13.1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2089883</v>
      </c>
      <c r="AB131" s="1078"/>
      <c r="AC131" s="1078"/>
      <c r="AD131" s="1078"/>
      <c r="AE131" s="1079"/>
      <c r="AF131" s="1077">
        <v>2064954</v>
      </c>
      <c r="AG131" s="1078"/>
      <c r="AH131" s="1078"/>
      <c r="AI131" s="1078"/>
      <c r="AJ131" s="1079"/>
      <c r="AK131" s="1077">
        <v>2056689</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v>27.6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12.110055920000001</v>
      </c>
      <c r="AB132" s="1194"/>
      <c r="AC132" s="1194"/>
      <c r="AD132" s="1194"/>
      <c r="AE132" s="1195"/>
      <c r="AF132" s="1196">
        <v>12.983291639999999</v>
      </c>
      <c r="AG132" s="1194"/>
      <c r="AH132" s="1194"/>
      <c r="AI132" s="1194"/>
      <c r="AJ132" s="1195"/>
      <c r="AK132" s="1196">
        <v>14.40441408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12.1</v>
      </c>
      <c r="AB133" s="1177"/>
      <c r="AC133" s="1177"/>
      <c r="AD133" s="1177"/>
      <c r="AE133" s="1178"/>
      <c r="AF133" s="1176">
        <v>12.5</v>
      </c>
      <c r="AG133" s="1177"/>
      <c r="AH133" s="1177"/>
      <c r="AI133" s="1177"/>
      <c r="AJ133" s="1178"/>
      <c r="AK133" s="1176">
        <v>13.1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Vr+5hW96qVkAw9Ms0x2tYLcFY/lXWtKB6VeSX7oNoGyJnPusdYrR/us+VCCCKfTY3RckiaNk5SogFmnM7qiYQ==" saltValue="q1f5dfEEJxTBoTsjYGj4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GNSjyZrhyGKigejXagp0ixS48s+eKXSMXIDQNuv/dEcmROHfqYrgRRtf+0ekMtetVBFgMlm9kqcpejMyNZt/w==" saltValue="ezXM1Lp3NX3ZCZCJU4E2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CQ34" sqref="CQ34:DE3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rg6RCSsZULK8FJGWE+IeCpnvOAi+OucSt/iW6boca+yuQ0zjleEkiWFC4svDzoV0jCe0pIMyGpyamdZBkr6jQ==" saltValue="lhXM6J8KL/u+0JeOWwZh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CQ34" sqref="CQ34:DE3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585915</v>
      </c>
      <c r="AP9" s="313">
        <v>111944</v>
      </c>
      <c r="AQ9" s="314">
        <v>114878</v>
      </c>
      <c r="AR9" s="315">
        <v>-2.6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64468</v>
      </c>
      <c r="AP10" s="316">
        <v>12317</v>
      </c>
      <c r="AQ10" s="317">
        <v>13315</v>
      </c>
      <c r="AR10" s="318">
        <v>-7.5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66557</v>
      </c>
      <c r="AP11" s="316">
        <v>12716</v>
      </c>
      <c r="AQ11" s="317">
        <v>14277</v>
      </c>
      <c r="AR11" s="318">
        <v>-10.9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v>330</v>
      </c>
      <c r="AP12" s="316">
        <v>63</v>
      </c>
      <c r="AQ12" s="317">
        <v>1942</v>
      </c>
      <c r="AR12" s="318">
        <v>-96.8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35283</v>
      </c>
      <c r="AP14" s="316">
        <v>6741</v>
      </c>
      <c r="AQ14" s="317">
        <v>4702</v>
      </c>
      <c r="AR14" s="318">
        <v>43.4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63752</v>
      </c>
      <c r="AP15" s="316">
        <v>12180</v>
      </c>
      <c r="AQ15" s="317">
        <v>3059</v>
      </c>
      <c r="AR15" s="318">
        <v>298.2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-45849</v>
      </c>
      <c r="AP16" s="316">
        <v>-8760</v>
      </c>
      <c r="AQ16" s="317">
        <v>-10160</v>
      </c>
      <c r="AR16" s="318">
        <v>-13.8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770456</v>
      </c>
      <c r="AP17" s="316">
        <v>147202</v>
      </c>
      <c r="AQ17" s="317">
        <v>142011</v>
      </c>
      <c r="AR17" s="318">
        <v>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12.61</v>
      </c>
      <c r="AP21" s="329">
        <v>13.22</v>
      </c>
      <c r="AQ21" s="330">
        <v>-0.61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100.4</v>
      </c>
      <c r="AP22" s="334">
        <v>95.9</v>
      </c>
      <c r="AQ22" s="335">
        <v>4.5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488283</v>
      </c>
      <c r="AP32" s="343">
        <v>93291</v>
      </c>
      <c r="AQ32" s="344">
        <v>72897</v>
      </c>
      <c r="AR32" s="345">
        <v>28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515</v>
      </c>
      <c r="AP34" s="343" t="s">
        <v>515</v>
      </c>
      <c r="AQ34" s="344">
        <v>43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293580</v>
      </c>
      <c r="AP35" s="343">
        <v>56091</v>
      </c>
      <c r="AQ35" s="344">
        <v>23889</v>
      </c>
      <c r="AR35" s="345">
        <v>134.80000000000001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8245</v>
      </c>
      <c r="AP36" s="343">
        <v>1575</v>
      </c>
      <c r="AQ36" s="344">
        <v>3700</v>
      </c>
      <c r="AR36" s="345">
        <v>-57.4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v>2000</v>
      </c>
      <c r="AP37" s="343">
        <v>382</v>
      </c>
      <c r="AQ37" s="344">
        <v>740</v>
      </c>
      <c r="AR37" s="345">
        <v>-48.4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v>300</v>
      </c>
      <c r="AP38" s="346">
        <v>57</v>
      </c>
      <c r="AQ38" s="347">
        <v>3</v>
      </c>
      <c r="AR38" s="335">
        <v>1800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-6841</v>
      </c>
      <c r="AP39" s="343">
        <v>-1307</v>
      </c>
      <c r="AQ39" s="344">
        <v>-2140</v>
      </c>
      <c r="AR39" s="345">
        <v>-38.9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-489313</v>
      </c>
      <c r="AP40" s="343">
        <v>-93487</v>
      </c>
      <c r="AQ40" s="344">
        <v>-70880</v>
      </c>
      <c r="AR40" s="345">
        <v>31.9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296254</v>
      </c>
      <c r="AP41" s="343">
        <v>56602</v>
      </c>
      <c r="AQ41" s="344">
        <v>28253</v>
      </c>
      <c r="AR41" s="345">
        <v>100.3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1032489</v>
      </c>
      <c r="AN51" s="365">
        <v>180002</v>
      </c>
      <c r="AO51" s="366">
        <v>51.9</v>
      </c>
      <c r="AP51" s="367">
        <v>128611</v>
      </c>
      <c r="AQ51" s="368">
        <v>0.1</v>
      </c>
      <c r="AR51" s="369">
        <v>51.8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330170</v>
      </c>
      <c r="AN52" s="373">
        <v>57561</v>
      </c>
      <c r="AO52" s="374">
        <v>-21.6</v>
      </c>
      <c r="AP52" s="375">
        <v>61552</v>
      </c>
      <c r="AQ52" s="376">
        <v>-1.9</v>
      </c>
      <c r="AR52" s="377">
        <v>-19.7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736476</v>
      </c>
      <c r="AN53" s="365">
        <v>131232</v>
      </c>
      <c r="AO53" s="366">
        <v>-27.1</v>
      </c>
      <c r="AP53" s="367">
        <v>138651</v>
      </c>
      <c r="AQ53" s="368">
        <v>7.8</v>
      </c>
      <c r="AR53" s="369">
        <v>-34.9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216512</v>
      </c>
      <c r="AN54" s="373">
        <v>38580</v>
      </c>
      <c r="AO54" s="374">
        <v>-33</v>
      </c>
      <c r="AP54" s="375">
        <v>71211</v>
      </c>
      <c r="AQ54" s="376">
        <v>15.7</v>
      </c>
      <c r="AR54" s="377">
        <v>-48.7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681460</v>
      </c>
      <c r="AN55" s="365">
        <v>123655</v>
      </c>
      <c r="AO55" s="366">
        <v>-5.8</v>
      </c>
      <c r="AP55" s="367">
        <v>122882</v>
      </c>
      <c r="AQ55" s="368">
        <v>-11.4</v>
      </c>
      <c r="AR55" s="369">
        <v>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376685</v>
      </c>
      <c r="AN56" s="373">
        <v>68351</v>
      </c>
      <c r="AO56" s="374">
        <v>77.2</v>
      </c>
      <c r="AP56" s="375">
        <v>65785</v>
      </c>
      <c r="AQ56" s="376">
        <v>-7.6</v>
      </c>
      <c r="AR56" s="377">
        <v>84.8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728233</v>
      </c>
      <c r="AN57" s="365">
        <v>135410</v>
      </c>
      <c r="AO57" s="366">
        <v>9.5</v>
      </c>
      <c r="AP57" s="367">
        <v>114790</v>
      </c>
      <c r="AQ57" s="368">
        <v>-6.6</v>
      </c>
      <c r="AR57" s="369">
        <v>16.100000000000001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398181</v>
      </c>
      <c r="AN58" s="373">
        <v>74039</v>
      </c>
      <c r="AO58" s="374">
        <v>8.3000000000000007</v>
      </c>
      <c r="AP58" s="375">
        <v>55601</v>
      </c>
      <c r="AQ58" s="376">
        <v>-15.5</v>
      </c>
      <c r="AR58" s="377">
        <v>23.8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1311210</v>
      </c>
      <c r="AN59" s="365">
        <v>250518</v>
      </c>
      <c r="AO59" s="366">
        <v>85</v>
      </c>
      <c r="AP59" s="367">
        <v>126262</v>
      </c>
      <c r="AQ59" s="368">
        <v>10</v>
      </c>
      <c r="AR59" s="369">
        <v>75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719580</v>
      </c>
      <c r="AN60" s="373">
        <v>137482</v>
      </c>
      <c r="AO60" s="374">
        <v>85.7</v>
      </c>
      <c r="AP60" s="375">
        <v>56769</v>
      </c>
      <c r="AQ60" s="376">
        <v>2.1</v>
      </c>
      <c r="AR60" s="377">
        <v>83.6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897974</v>
      </c>
      <c r="AN61" s="380">
        <v>164163</v>
      </c>
      <c r="AO61" s="381">
        <v>22.7</v>
      </c>
      <c r="AP61" s="382">
        <v>126239</v>
      </c>
      <c r="AQ61" s="383">
        <v>0</v>
      </c>
      <c r="AR61" s="369">
        <v>22.7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408226</v>
      </c>
      <c r="AN62" s="373">
        <v>75203</v>
      </c>
      <c r="AO62" s="374">
        <v>23.3</v>
      </c>
      <c r="AP62" s="375">
        <v>62184</v>
      </c>
      <c r="AQ62" s="376">
        <v>-1.4</v>
      </c>
      <c r="AR62" s="377">
        <v>24.7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moPqw0LBYbXwm3GNui6NLu5/rvn6jD5t2yE2nTtEfb0Csui9OZVs3fhJg5oXUYDOXtXHgtqgwbJUc6dTNJzpA==" saltValue="vYupApVwt3wiWfyFbosy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it/O0kLmaJvXCeDJjfAofNRE5MSq04vQ5kTy/Pv1BjOsWs8lNYS0CBB9LZHfZm2ouSTIV8PxfPpZUDmkGIJBeQ==" saltValue="JGbcAAnZCUpj6V5R3STo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Xwd3BBcfGcISQ0FN6ykEjikAVp88+Jbe0Z/6W0MCtG7GFPVaqEKk00YwGnkML/8DY+66j1ovRWz8aYo5wx4DA==" saltValue="bArg0Tm5OsSad6ULqZXt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CQ34" sqref="CQ34:DE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31.52</v>
      </c>
      <c r="G47" s="12">
        <v>31.52</v>
      </c>
      <c r="H47" s="12">
        <v>30.87</v>
      </c>
      <c r="I47" s="12">
        <v>19.260000000000002</v>
      </c>
      <c r="J47" s="13">
        <v>18.850000000000001</v>
      </c>
    </row>
    <row r="48" spans="2:10" ht="57.75" customHeight="1" x14ac:dyDescent="0.15">
      <c r="B48" s="14"/>
      <c r="C48" s="1238" t="s">
        <v>4</v>
      </c>
      <c r="D48" s="1238"/>
      <c r="E48" s="1239"/>
      <c r="F48" s="15">
        <v>9.56</v>
      </c>
      <c r="G48" s="16">
        <v>9.94</v>
      </c>
      <c r="H48" s="16">
        <v>8.9700000000000006</v>
      </c>
      <c r="I48" s="16">
        <v>6.4</v>
      </c>
      <c r="J48" s="17">
        <v>7.56</v>
      </c>
    </row>
    <row r="49" spans="2:10" ht="57.75" customHeight="1" thickBot="1" x14ac:dyDescent="0.2">
      <c r="B49" s="18"/>
      <c r="C49" s="1240" t="s">
        <v>5</v>
      </c>
      <c r="D49" s="1240"/>
      <c r="E49" s="1241"/>
      <c r="F49" s="19">
        <v>0.98</v>
      </c>
      <c r="G49" s="20">
        <v>0.43</v>
      </c>
      <c r="H49" s="20" t="s">
        <v>561</v>
      </c>
      <c r="I49" s="20" t="s">
        <v>562</v>
      </c>
      <c r="J49" s="21">
        <v>0.75</v>
      </c>
    </row>
    <row r="50" spans="2:10" ht="13.5" customHeight="1" x14ac:dyDescent="0.15"/>
  </sheetData>
  <sheetProtection algorithmName="SHA-512" hashValue="I0V8PbV9AEHxoL2BQlLSvcbpMDNHh9q5hYm7rP3W+eIyda96A4cFwzeLNt2OTWb/sQcj4sM17QijAPwfs+vgMQ==" saltValue="fr6AVvKrMwYDGDvkw0KS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