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yonezawa-file\米沢市ファイルサーバ\01総務部\012財政課\01財政係\⑬令和4年度\12　決算\03　公表\04　財政状況資料集（総務省）\R2決算（追加分R4.9）\03 回答\"/>
    </mc:Choice>
  </mc:AlternateContent>
  <xr:revisionPtr revIDLastSave="0" documentId="13_ncr:1_{6DB0FFC4-755E-40AF-99D2-ED6A6B7519D9}" xr6:coauthVersionLast="40" xr6:coauthVersionMax="40" xr10:uidLastSave="{00000000-0000-0000-0000-000000000000}"/>
  <bookViews>
    <workbookView xWindow="20370" yWindow="-120" windowWidth="19440" windowHeight="15600" tabRatio="5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BW34" i="10"/>
  <c r="C34" i="10"/>
  <c r="CO34" i="10" l="1"/>
  <c r="CO35" i="10" s="1"/>
  <c r="CO36" i="10" s="1"/>
  <c r="CO37" i="10" s="1"/>
  <c r="CO38" i="10" s="1"/>
  <c r="CO39" i="10" s="1"/>
  <c r="CO40" i="10" s="1"/>
  <c r="BW35" i="10"/>
  <c r="BW36" i="10" s="1"/>
  <c r="BW37" i="10" s="1"/>
  <c r="BW38" i="10" s="1"/>
  <c r="BW39" i="10" s="1"/>
  <c r="C35" i="10"/>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alcChain>
</file>

<file path=xl/sharedStrings.xml><?xml version="1.0" encoding="utf-8"?>
<sst xmlns="http://schemas.openxmlformats.org/spreadsheetml/2006/main" count="1113" uniqueCount="617">
  <si>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</si>
  <si>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</si>
  <si>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</si>
  <si>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</si>
  <si>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</si>
  <si>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</si>
  <si>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</si>
  <si>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</si>
  <si>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</si>
  <si>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</si>
  <si>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</si>
  <si>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</si>
  <si>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</si>
  <si>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</si>
  <si>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</si>
  <si>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</si>
  <si>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</si>
  <si>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</si>
  <si>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</si>
  <si>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</si>
  <si>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</si>
  <si>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</si>
  <si>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</si>
  <si>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</si>
  <si>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</si>
  <si>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</si>
  <si>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</si>
  <si>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</si>
  <si>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</si>
  <si>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</si>
  <si>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</si>
  <si>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</si>
  <si>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</si>
  <si>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</si>
  <si>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</si>
  <si>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</si>
  <si>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</si>
  <si>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</si>
  <si>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</si>
  <si>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</si>
  <si>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</si>
  <si>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</si>
  <si>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</si>
  <si>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</si>
  <si>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</si>
  <si>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</si>
  <si>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</si>
  <si>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</si>
  <si>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</si>
  <si>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</si>
  <si>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</si>
  <si>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</si>
  <si>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</si>
  <si>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</si>
  <si>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</si>
  <si>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</si>
  <si>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</si>
  <si>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</si>
  <si>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</si>
  <si>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</si>
  <si>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</si>
  <si>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</si>
  <si>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</si>
  <si>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</si>
  <si>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</si>
  <si>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</si>
  <si>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</si>
  <si>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</si>
  <si>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</si>
  <si>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</si>
  <si>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</si>
  <si>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</si>
  <si>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</si>
  <si>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</si>
  <si>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</si>
  <si>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</si>
  <si>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</si>
  <si>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</si>
  <si>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</si>
  <si>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</si>
  <si>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</si>
  <si>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</si>
  <si>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</si>
  <si>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</si>
  <si>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</si>
  <si>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</si>
  <si>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</si>
  <si>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</si>
  <si>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</si>
  <si>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</si>
  <si>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</si>
  <si>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</si>
  <si>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</si>
  <si>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</si>
  <si>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</si>
  <si>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</si>
  <si>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</si>
  <si>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</si>
  <si>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</si>
  <si>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</si>
  <si>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</si>
  <si>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</si>
  <si>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</si>
  <si>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</si>
  <si>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</si>
  <si>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</si>
  <si>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</si>
  <si>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</si>
  <si>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</si>
  <si>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</si>
  <si>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</si>
  <si>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</si>
  <si>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</si>
  <si>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</si>
  <si>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</si>
  <si>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</si>
  <si>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</si>
  <si>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</si>
  <si>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</si>
  <si>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</si>
  <si>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</si>
  <si>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</si>
  <si>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</si>
  <si>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</si>
  <si>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</si>
  <si>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</si>
  <si>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</si>
  <si>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</si>
  <si>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</si>
  <si>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</si>
  <si>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</si>
  <si>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</si>
  <si>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</si>
  <si>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</si>
  <si>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</si>
  <si>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</si>
  <si>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</si>
  <si>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</si>
  <si>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</si>
  <si>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</si>
  <si>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</si>
  <si>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</si>
  <si>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</si>
  <si>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</si>
  <si>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</si>
  <si>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</si>
  <si>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</si>
  <si>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</si>
  <si>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</si>
  <si>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</si>
  <si>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</si>
  <si>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</si>
  <si>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</si>
  <si>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</si>
  <si>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</si>
  <si>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</si>
  <si>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</si>
  <si>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</si>
  <si>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</si>
  <si>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</si>
  <si>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</si>
  <si>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</si>
  <si>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</si>
  <si>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</si>
  <si>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</si>
  <si>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</si>
  <si>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</si>
  <si>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</si>
  <si>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</si>
  <si>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</si>
  <si>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</si>
  <si>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</si>
  <si>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</si>
  <si>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</si>
  <si>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</si>
  <si>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</si>
  <si>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</si>
  <si>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</si>
  <si>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</si>
  <si>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</si>
  <si>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</si>
  <si>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</si>
  <si>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</si>
  <si>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</si>
  <si>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</si>
  <si>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</si>
  <si>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</si>
  <si>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</si>
  <si>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</si>
  <si>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</si>
  <si>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</si>
  <si>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</si>
  <si>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</si>
  <si>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</si>
  <si>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</si>
  <si>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</si>
  <si>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</si>
  <si>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</si>
  <si>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</si>
  <si>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</si>
  <si>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</si>
  <si>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</si>
  <si>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</si>
  <si>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</si>
  <si>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</si>
  <si>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</si>
  <si>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</si>
  <si>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</si>
  <si>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</si>
  <si>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</si>
  <si>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</si>
  <si>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</si>
  <si>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</si>
  <si>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</si>
  <si>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</si>
  <si>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山形県米沢市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</si>
  <si>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</si>
  <si>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</si>
  <si>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</si>
  <si>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</si>
  <si>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</si>
  <si>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</si>
  <si>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</si>
  <si>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</si>
  <si>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</si>
  <si>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</si>
  <si>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</si>
  <si>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</si>
  <si>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</si>
  <si>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</si>
  <si>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</si>
  <si>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</si>
  <si>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</si>
  <si>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</si>
  <si>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</si>
  <si>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</si>
  <si>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</si>
  <si>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</si>
  <si>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</si>
  <si>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</si>
  <si>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</si>
  <si>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</si>
  <si>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</si>
  <si>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</si>
  <si>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</si>
  <si>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</si>
  <si>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</si>
  <si>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</si>
  <si>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</si>
  <si>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</si>
  <si>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</si>
  <si>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</si>
  <si>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</si>
  <si>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</si>
  <si>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</si>
  <si>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</si>
  <si>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</si>
  <si>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</si>
  <si>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</si>
  <si>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</si>
  <si>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</si>
  <si>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</si>
  <si>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</si>
  <si>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</si>
  <si>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</si>
  <si>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</si>
  <si>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</si>
  <si>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</si>
  <si>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</si>
  <si>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</si>
  <si>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</si>
  <si>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</si>
  <si>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</si>
  <si>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</si>
  <si>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</si>
  <si>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</si>
  <si>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</si>
  <si>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</si>
  <si>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</si>
  <si>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</si>
  <si>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</si>
  <si>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</si>
  <si>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</si>
  <si>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</si>
  <si>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</si>
  <si>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</si>
  <si>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</si>
  <si>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</si>
  <si>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</si>
  <si>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</si>
  <si>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</si>
  <si>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</si>
  <si>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</si>
  <si>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</si>
  <si>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</si>
  <si>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</si>
  <si>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</si>
  <si>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</si>
  <si>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</si>
  <si>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</si>
  <si>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</si>
  <si>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</si>
  <si>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</si>
  <si>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</si>
  <si>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</si>
  <si>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</si>
  <si>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</si>
  <si>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</si>
  <si>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</si>
  <si>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</si>
  <si>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</si>
  <si>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</si>
  <si>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</si>
  <si>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</si>
  <si>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</si>
  <si>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</si>
  <si>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</si>
  <si>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</si>
  <si>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</si>
  <si>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</si>
  <si>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</si>
  <si>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</si>
  <si>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</si>
  <si>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</si>
  <si>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</si>
  <si>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</si>
  <si>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</si>
  <si>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</si>
  <si>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</si>
  <si>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</si>
  <si>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</si>
  <si>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</si>
  <si>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</si>
  <si>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</si>
  <si>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</si>
  <si>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</si>
  <si>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</si>
  <si>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</si>
  <si>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</si>
  <si>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</si>
  <si>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</si>
  <si>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</si>
  <si>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</si>
  <si>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</si>
  <si>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</si>
  <si>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</si>
  <si>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</si>
  <si>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</si>
  <si>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</si>
  <si>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</si>
  <si>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</si>
  <si>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</si>
  <si>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</si>
  <si>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</si>
  <si>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</si>
  <si>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</si>
  <si>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</si>
  <si>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</si>
  <si>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</si>
  <si>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</si>
  <si>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</si>
  <si>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</si>
  <si>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</si>
  <si>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</si>
  <si>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</si>
  <si>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</si>
  <si>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</si>
  <si>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</si>
  <si>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</si>
  <si>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山形県米沢市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</si>
  <si>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</si>
  <si>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</si>
  <si>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</si>
  <si>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</si>
  <si>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</si>
  <si>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</si>
  <si>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</si>
  <si>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</si>
  <si>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</si>
  <si>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</si>
  <si>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</si>
  <si>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</si>
  <si>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</si>
  <si>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</si>
  <si>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</si>
  <si>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</si>
  <si>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</si>
  <si>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</si>
  <si>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</si>
  <si>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</si>
  <si>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米沢市物品調達費特別会計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</si>
  <si>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</si>
  <si>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</si>
  <si>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</si>
  <si>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</si>
  <si>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</si>
  <si>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</si>
  <si>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</si>
  <si>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</si>
  <si>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</si>
  <si>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</si>
  <si>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</si>
  <si>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</si>
  <si>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</si>
  <si>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</si>
  <si>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米沢市国民健康保険事業勘定特別会計</t>
    <phoneticPr fontId="5"/>
  </si>
  <si>
    <t>米沢市介護保険事業勘定特別会計</t>
    <phoneticPr fontId="5"/>
  </si>
  <si>
    <t>米沢市後期高齢者医療費特別会計</t>
    <phoneticPr fontId="5"/>
  </si>
  <si>
    <t>米沢市水道事業会計</t>
    <phoneticPr fontId="5"/>
  </si>
  <si>
    <t>法適用企業</t>
    <phoneticPr fontId="5"/>
  </si>
  <si>
    <t>米沢市下水道事業会計</t>
    <phoneticPr fontId="5"/>
  </si>
  <si>
    <t>法適用企業</t>
    <phoneticPr fontId="5"/>
  </si>
  <si>
    <t>米沢市立病院事業会計</t>
    <phoneticPr fontId="5"/>
  </si>
  <si>
    <t>米沢市と畜場及び食肉市場費特別会計</t>
    <phoneticPr fontId="5"/>
  </si>
  <si>
    <t>法非適用企業</t>
    <phoneticPr fontId="5"/>
  </si>
  <si>
    <t>米沢市青果物地方卸売市場費特別会計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</si>
  <si>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</si>
  <si>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</si>
  <si>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</si>
  <si>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</si>
  <si>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</si>
  <si>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</si>
  <si>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</si>
  <si>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</si>
  <si>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</si>
  <si>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</si>
  <si>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</si>
  <si>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</si>
  <si>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</si>
  <si>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</si>
  <si>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</si>
  <si>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</si>
  <si>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</si>
  <si>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</si>
  <si>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</si>
  <si>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</si>
  <si>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</si>
  <si>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</si>
  <si>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</si>
  <si>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</si>
  <si>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</si>
  <si>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</si>
  <si>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</si>
  <si>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</si>
  <si>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</si>
  <si>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</si>
  <si>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</si>
  <si>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</si>
  <si>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</si>
  <si>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</si>
  <si>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</si>
  <si>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</si>
  <si>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</si>
  <si>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</si>
  <si>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</si>
  <si>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</si>
  <si>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</si>
  <si>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</si>
  <si>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</si>
  <si>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</si>
  <si>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</si>
  <si>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</si>
  <si>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</si>
  <si>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</si>
  <si>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</si>
  <si>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</si>
  <si>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</si>
  <si>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</si>
  <si>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</si>
  <si>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</si>
  <si>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</si>
  <si>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</si>
  <si>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</si>
  <si>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</si>
  <si>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</si>
  <si>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</si>
  <si>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</si>
  <si>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</si>
  <si>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</si>
  <si>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米沢市立病院事業会計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</si>
  <si>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</si>
  <si>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</si>
  <si>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</si>
  <si>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</si>
  <si>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</si>
  <si>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</si>
  <si>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</si>
  <si>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</si>
  <si>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</si>
  <si>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</si>
  <si>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</si>
  <si>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</si>
  <si>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</si>
  <si>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</si>
  <si>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</si>
  <si>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</si>
  <si>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</si>
  <si>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</si>
  <si>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</si>
  <si>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</si>
  <si>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</si>
  <si>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</si>
  <si>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</si>
  <si>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</si>
  <si>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</si>
  <si>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</si>
  <si>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</si>
  <si>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</si>
  <si>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</si>
  <si>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</si>
  <si>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</si>
  <si>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</si>
  <si>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</si>
  <si>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</si>
  <si>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</si>
  <si>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</si>
  <si>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</si>
  <si>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</si>
  <si>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</si>
  <si>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</si>
  <si>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</si>
  <si>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</si>
  <si>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</si>
  <si>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</si>
  <si>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</si>
  <si>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</si>
  <si>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</si>
  <si>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</si>
  <si>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</si>
  <si>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</si>
  <si>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</si>
  <si>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</si>
  <si>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</si>
  <si>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</si>
  <si>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</si>
  <si>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</si>
  <si>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</si>
  <si>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</si>
  <si>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</si>
  <si>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</si>
  <si>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</si>
  <si>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</si>
  <si>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</si>
  <si>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</si>
  <si>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</si>
  <si>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</si>
  <si>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</si>
  <si>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</si>
  <si>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</si>
  <si>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</si>
  <si>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</si>
  <si>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</si>
  <si>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</si>
  <si>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</si>
  <si>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</si>
  <si>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</si>
  <si>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</si>
  <si>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</si>
  <si>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</si>
  <si>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</si>
  <si>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</si>
  <si>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</si>
  <si>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</si>
  <si>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</si>
  <si>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</si>
  <si>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</si>
  <si>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3.36</t>
  </si>
  <si>
    <t>▲ 0.08</t>
  </si>
  <si>
    <t>▲ 0.05</t>
  </si>
  <si>
    <t>米沢市水道事業会計</t>
  </si>
  <si>
    <t>一般会計</t>
  </si>
  <si>
    <t>米沢市立病院事業会計</t>
  </si>
  <si>
    <t>米沢市国民健康保険事業勘定特別会計</t>
  </si>
  <si>
    <t>米沢市介護保険事業勘定特別会計</t>
  </si>
  <si>
    <t>米沢市下水道事業会計</t>
  </si>
  <si>
    <t>米沢市後期高齢者医療費特別会計</t>
  </si>
  <si>
    <t>米沢市物品調達費特別会計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</si>
  <si>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</si>
  <si>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</si>
  <si>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</si>
  <si>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</si>
  <si>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</si>
  <si>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</si>
  <si>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</si>
  <si>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</si>
  <si>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米沢上杉文化振興財団</t>
    <rPh sb="0" eb="2">
      <t>ヨネザワ</t>
    </rPh>
    <rPh sb="2" eb="4">
      <t>ウエスギ</t>
    </rPh>
    <rPh sb="4" eb="6">
      <t>ブンカ</t>
    </rPh>
    <rPh sb="6" eb="8">
      <t>シンコウ</t>
    </rPh>
    <rPh sb="8" eb="10">
      <t>ザイダン</t>
    </rPh>
    <phoneticPr fontId="5"/>
  </si>
  <si>
    <t>米沢観光コンベンション協会</t>
    <rPh sb="0" eb="2">
      <t>ヨネザワ</t>
    </rPh>
    <rPh sb="2" eb="4">
      <t>カンコウ</t>
    </rPh>
    <rPh sb="11" eb="13">
      <t>キョウカイ</t>
    </rPh>
    <phoneticPr fontId="5"/>
  </si>
  <si>
    <t>米沢市土地開発公社</t>
    <rPh sb="0" eb="3">
      <t>ヨネザワシ</t>
    </rPh>
    <rPh sb="3" eb="5">
      <t>トチ</t>
    </rPh>
    <rPh sb="5" eb="7">
      <t>カイハツ</t>
    </rPh>
    <rPh sb="7" eb="9">
      <t>コウシャ</t>
    </rPh>
    <phoneticPr fontId="5"/>
  </si>
  <si>
    <t>米沢食肉公社</t>
    <rPh sb="0" eb="2">
      <t>ヨネザワ</t>
    </rPh>
    <rPh sb="2" eb="4">
      <t>ショクニク</t>
    </rPh>
    <rPh sb="4" eb="6">
      <t>コウシャ</t>
    </rPh>
    <phoneticPr fontId="5"/>
  </si>
  <si>
    <t>天元台</t>
    <rPh sb="0" eb="3">
      <t>テンゲンダイ</t>
    </rPh>
    <phoneticPr fontId="2"/>
  </si>
  <si>
    <t>アクセスよねざわ</t>
  </si>
  <si>
    <t>置賜広域行政事務組合</t>
    <rPh sb="0" eb="2">
      <t>オキタマ</t>
    </rPh>
    <rPh sb="2" eb="4">
      <t>コウイキ</t>
    </rPh>
    <rPh sb="4" eb="6">
      <t>ギョウセイ</t>
    </rPh>
    <rPh sb="6" eb="8">
      <t>ジム</t>
    </rPh>
    <rPh sb="8" eb="10">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</si>
  <si>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</si>
  <si>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5"/>
  </si>
  <si>
    <t>山形県自治会館管理組合</t>
    <rPh sb="0" eb="3">
      <t>ヤマガタケン</t>
    </rPh>
    <rPh sb="3" eb="5">
      <t>ジチ</t>
    </rPh>
    <rPh sb="5" eb="7">
      <t>カイカン</t>
    </rPh>
    <rPh sb="7" eb="9">
      <t>カンリ</t>
    </rPh>
    <rPh sb="9" eb="11">
      <t>クミアイ</t>
    </rPh>
    <phoneticPr fontId="5"/>
  </si>
  <si>
    <t>山形県消防補償等組合</t>
    <rPh sb="0" eb="3">
      <t>ヤマガタケン</t>
    </rPh>
    <rPh sb="3" eb="5">
      <t>ショウボウ</t>
    </rPh>
    <rPh sb="5" eb="7">
      <t>ホショウ</t>
    </rPh>
    <rPh sb="7" eb="8">
      <t>トウ</t>
    </rPh>
    <rPh sb="8" eb="10">
      <t>クミアイ</t>
    </rPh>
    <phoneticPr fontId="5"/>
  </si>
  <si>
    <t>松川堰組合</t>
    <rPh sb="0" eb="2">
      <t>マツカワ</t>
    </rPh>
    <rPh sb="2" eb="3">
      <t>セキ</t>
    </rPh>
    <rPh sb="3" eb="5">
      <t>クミアイ</t>
    </rPh>
    <phoneticPr fontId="5"/>
  </si>
  <si>
    <t>-</t>
    <phoneticPr fontId="2"/>
  </si>
  <si>
    <t>米沢市スポーツ協会</t>
    <rPh sb="0" eb="3">
      <t>ヨネザワシ</t>
    </rPh>
    <rPh sb="7" eb="9">
      <t>キョウカイ</t>
    </rPh>
    <phoneticPr fontId="2"/>
  </si>
  <si>
    <t>公共施設等整備基金</t>
    <phoneticPr fontId="5"/>
  </si>
  <si>
    <t>ふるさと応援基金</t>
    <phoneticPr fontId="5"/>
  </si>
  <si>
    <t>新型コロナウイルス感染症対応利子補給等基金</t>
    <phoneticPr fontId="5"/>
  </si>
  <si>
    <t>-</t>
    <phoneticPr fontId="2"/>
  </si>
  <si>
    <t>市庁舎整備基金</t>
    <phoneticPr fontId="5"/>
  </si>
  <si>
    <t>退職手当基金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</si>
  <si>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</si>
  <si>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</si>
  <si>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</si>
  <si>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</si>
  <si>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</si>
  <si>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将来負担比率及び実質公債費率は、ともに類似団体内平均値と比べて高い水準となっている。この要因として、本市は面積が広大であるため、下水道などのインフラや、学校やコミュニティセンターといった公共施設の数が多く、これらを建設した際の地方債残高が多額に上っていることや、市立病院をはじめとした公営企業や一部事務組合への負担が大きくなっていることが挙げられる。今後、市庁舎及び市立病院の建替事業等の大規模事業に際し発行を予定する地方債の償還によって、将来負担比率及び実質公債費比率はともに上昇していくことが考えられるため、これまで以上に公債費の適正化や地方債の発行抑制などに取り組んでいく必要がある。</t>
    <rPh sb="1" eb="3">
      <t>ホンシ</t>
    </rPh>
    <rPh sb="4" eb="6">
      <t>ショウライ</t>
    </rPh>
    <rPh sb="6" eb="10">
      <t>フタンヒリツ</t>
    </rPh>
    <rPh sb="10" eb="11">
      <t>オヨ</t>
    </rPh>
    <rPh sb="12" eb="14">
      <t>ジッシツ</t>
    </rPh>
    <rPh sb="14" eb="18">
      <t>コウサイヒリツ</t>
    </rPh>
    <rPh sb="23" eb="28">
      <t>ルイジダンタイナイ</t>
    </rPh>
    <rPh sb="28" eb="31">
      <t>ヘイキンチ</t>
    </rPh>
    <rPh sb="32" eb="33">
      <t>クラ</t>
    </rPh>
    <rPh sb="35" eb="36">
      <t>タカ</t>
    </rPh>
    <rPh sb="37" eb="39">
      <t>スイジュン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</si>
  <si>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</si>
  <si>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</si>
  <si>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</si>
  <si>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地方債の新規発行を抑制してきた結果、本市の将来負担比率は平成28年と比較し低下したものの、近年は、庁舎建替事業等の建設事業に伴う地方債の新規発行により比率が増加している。類似団体内平均値と比較しても高い水準となっている。
　有形固定資産減価償却率についても、類似団体内平均値よりもやや高い水準となっている。公共施設等総合管理計画に基づき、老朽化した施設の集約化・複合化や除去に積極的に取り組んでいく。</t>
    <rPh sb="1" eb="4">
      <t>チホウサイ</t>
    </rPh>
    <rPh sb="5" eb="7">
      <t>シンキ</t>
    </rPh>
    <rPh sb="7" eb="9">
      <t>ハッコウ</t>
    </rPh>
    <rPh sb="10" eb="12">
      <t>ヨクセイ</t>
    </rPh>
    <rPh sb="16" eb="18">
      <t>ケッカ</t>
    </rPh>
    <rPh sb="19" eb="21">
      <t>ホンシ</t>
    </rPh>
    <rPh sb="22" eb="28">
      <t>ショウライフタンヒリツ</t>
    </rPh>
    <rPh sb="29" eb="31">
      <t>ヘイセイ</t>
    </rPh>
    <rPh sb="33" eb="34">
      <t>ネン</t>
    </rPh>
    <rPh sb="35" eb="37">
      <t>ヒカク</t>
    </rPh>
    <rPh sb="38" eb="40">
      <t>テイカ</t>
    </rPh>
    <rPh sb="46" eb="48">
      <t>キンネン</t>
    </rPh>
    <rPh sb="50" eb="52">
      <t>チョウシャ</t>
    </rPh>
    <rPh sb="52" eb="54">
      <t>タテカ</t>
    </rPh>
    <rPh sb="54" eb="56">
      <t>ジギョウ</t>
    </rPh>
    <rPh sb="56" eb="57">
      <t>トウ</t>
    </rPh>
    <rPh sb="58" eb="60">
      <t>ケンセツ</t>
    </rPh>
    <rPh sb="60" eb="62">
      <t>ジギョウ</t>
    </rPh>
    <rPh sb="63" eb="64">
      <t>トモナ</t>
    </rPh>
    <rPh sb="65" eb="68">
      <t>チホウサイ</t>
    </rPh>
    <rPh sb="69" eb="71">
      <t>シンキ</t>
    </rPh>
    <rPh sb="71" eb="73">
      <t>ハッコウ</t>
    </rPh>
    <rPh sb="76" eb="78">
      <t>ヒリツ</t>
    </rPh>
    <rPh sb="79" eb="81">
      <t>ゾウカ</t>
    </rPh>
    <rPh sb="86" eb="88">
      <t>ルイジ</t>
    </rPh>
    <rPh sb="88" eb="91">
      <t>ダンタイナイ</t>
    </rPh>
    <rPh sb="91" eb="94">
      <t>ヘイキンチ</t>
    </rPh>
    <rPh sb="95" eb="97">
      <t>ヒカク</t>
    </rPh>
    <rPh sb="100" eb="101">
      <t>タカ</t>
    </rPh>
    <rPh sb="102" eb="104">
      <t>スイジュン</t>
    </rPh>
    <rPh sb="113" eb="115">
      <t>ユウケイ</t>
    </rPh>
    <rPh sb="115" eb="117">
      <t>コテイ</t>
    </rPh>
    <rPh sb="117" eb="119">
      <t>シサン</t>
    </rPh>
    <rPh sb="119" eb="121">
      <t>ゲンカ</t>
    </rPh>
    <rPh sb="121" eb="124">
      <t>ショウキャクリツ</t>
    </rPh>
    <rPh sb="130" eb="135">
      <t>ルイジダンタイナイ</t>
    </rPh>
    <rPh sb="135" eb="137">
      <t>ヘイキン</t>
    </rPh>
    <rPh sb="137" eb="138">
      <t>チ</t>
    </rPh>
    <rPh sb="143" eb="144">
      <t>タカ</t>
    </rPh>
    <rPh sb="145" eb="147">
      <t>スイジュン</t>
    </rPh>
    <rPh sb="154" eb="156">
      <t>コウキョウ</t>
    </rPh>
    <rPh sb="156" eb="159">
      <t>シセツトウ</t>
    </rPh>
    <rPh sb="159" eb="161">
      <t>ソウゴウ</t>
    </rPh>
    <rPh sb="161" eb="165">
      <t>カンリケイカク</t>
    </rPh>
    <rPh sb="166" eb="167">
      <t>モト</t>
    </rPh>
    <rPh sb="170" eb="173">
      <t>ロウキュウカ</t>
    </rPh>
    <rPh sb="175" eb="177">
      <t>シセツ</t>
    </rPh>
    <rPh sb="178" eb="181">
      <t>シュウヤクカ</t>
    </rPh>
    <rPh sb="182" eb="185">
      <t>フクゴウカ</t>
    </rPh>
    <rPh sb="186" eb="188">
      <t>ジョキョ</t>
    </rPh>
    <rPh sb="189" eb="192">
      <t>セッキョクテキ</t>
    </rPh>
    <rPh sb="193" eb="194">
      <t>ト</t>
    </rPh>
    <rPh sb="195" eb="196">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</si>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</sst>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9AD4573-7F8C-4C9B-8D76-7177F801CE8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6E1-4FD4-A86D-A15177047B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26165</c:v>
                </c:pt>
                <c:pt idx="1">
                  <c:v>49101</c:v>
                </c:pt>
                <c:pt idx="2">
                  <c:v>22911</c:v>
                </c:pt>
                <c:pt idx="3">
                  <c:v>35529</c:v>
                </c:pt>
                <c:pt idx="4">
                  <c:v>72362</c:v>
                </c:pt>
              </c:numCache>
            </c:numRef>
          </c:val>
          <c:smooth val="0"/>
          <c:extLst>
            <c:ext xmlns:c16="http://schemas.microsoft.com/office/drawing/2014/chart" uri="{C3380CC4-5D6E-409C-BE32-E72D297353CC}">
              <c16:uniqueId val="{00000001-D6E1-4FD4-A86D-A15177047B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7.12</c:v>
                </c:pt>
                <c:pt idx="1">
                  <c:v>6.58</c:v>
                </c:pt>
                <c:pt idx="2">
                  <c:v>6.25</c:v>
                </c:pt>
                <c:pt idx="3">
                  <c:v>5.78</c:v>
                </c:pt>
                <c:pt idx="4">
                  <c:v>6.05</c:v>
                </c:pt>
              </c:numCache>
            </c:numRef>
          </c:val>
          <c:extLst>
            <c:ext xmlns:c16="http://schemas.microsoft.com/office/drawing/2014/chart" uri="{C3380CC4-5D6E-409C-BE32-E72D297353CC}">
              <c16:uniqueId val="{00000000-E171-4400-920D-45BD3E7657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11.44</c:v>
                </c:pt>
                <c:pt idx="1">
                  <c:v>8.74</c:v>
                </c:pt>
                <c:pt idx="2">
                  <c:v>9.02</c:v>
                </c:pt>
                <c:pt idx="3">
                  <c:v>9.39</c:v>
                </c:pt>
                <c:pt idx="4">
                  <c:v>9.77</c:v>
                </c:pt>
              </c:numCache>
            </c:numRef>
          </c:val>
          <c:extLst>
            <c:ext xmlns:c16="http://schemas.microsoft.com/office/drawing/2014/chart" uri="{C3380CC4-5D6E-409C-BE32-E72D297353CC}">
              <c16:uniqueId val="{00000001-E171-4400-920D-45BD3E7657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1.29</c:v>
                </c:pt>
                <c:pt idx="1">
                  <c:v>-3.36</c:v>
                </c:pt>
                <c:pt idx="2">
                  <c:v>-0.08</c:v>
                </c:pt>
                <c:pt idx="3">
                  <c:v>-0.05</c:v>
                </c:pt>
                <c:pt idx="4">
                  <c:v>0.85</c:v>
                </c:pt>
              </c:numCache>
            </c:numRef>
          </c:val>
          <c:smooth val="0"/>
          <c:extLst>
            <c:ext xmlns:c16="http://schemas.microsoft.com/office/drawing/2014/chart" uri="{C3380CC4-5D6E-409C-BE32-E72D297353CC}">
              <c16:uniqueId val="{00000002-E171-4400-920D-45BD3E7657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0.76</c:v>
                </c:pt>
                <c:pt idx="6">
                  <c:v>#N/A</c:v>
                </c:pt>
                <c:pt idx="7">
                  <c:v>0</c:v>
                </c:pt>
                <c:pt idx="8">
                  <c:v>#N/A</c:v>
                </c:pt>
                <c:pt idx="9">
                  <c:v>0</c:v>
                </c:pt>
              </c:numCache>
            </c:numRef>
          </c:val>
          <c:extLst>
            <c:ext xmlns:c16="http://schemas.microsoft.com/office/drawing/2014/chart" uri="{C3380CC4-5D6E-409C-BE32-E72D297353CC}">
              <c16:uniqueId val="{00000000-8D57-4587-BA08-A5049581E4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57-4587-BA08-A5049581E4B9}"/>
            </c:ext>
          </c:extLst>
        </c:ser>
        <c:ser>
          <c:idx val="2"/>
          <c:order val="2"/>
          <c:tx>
            <c:strRef>
              <c:f>データシート!$A$29</c:f>
              <c:strCache>
                <c:ptCount val="1"/>
                <c:pt idx="0">
                  <c:v>米沢市物品調達費特別会計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0.05</c:v>
                </c:pt>
                <c:pt idx="6">
                  <c:v>#N/A</c:v>
                </c:pt>
                <c:pt idx="7">
                  <c:v>0.02</c:v>
                </c:pt>
                <c:pt idx="8">
                  <c:v>#N/A</c:v>
                </c:pt>
                <c:pt idx="9">
                  <c:v>0.01</c:v>
                </c:pt>
              </c:numCache>
            </c:numRef>
          </c:val>
          <c:extLst>
            <c:ext xmlns:c16="http://schemas.microsoft.com/office/drawing/2014/chart" uri="{C3380CC4-5D6E-409C-BE32-E72D297353CC}">
              <c16:uniqueId val="{00000002-8D57-4587-BA08-A5049581E4B9}"/>
            </c:ext>
          </c:extLst>
        </c:ser>
        <c:ser>
          <c:idx val="3"/>
          <c:order val="3"/>
          <c:tx>
            <c:strRef>
              <c:f>データシート!$A$30</c:f>
              <c:strCache>
                <c:ptCount val="1"/>
                <c:pt idx="0">
                  <c:v>米沢市後期高齢者医療費特別会計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extLst>
            <c:ext xmlns:c16="http://schemas.microsoft.com/office/drawing/2014/chart" uri="{C3380CC4-5D6E-409C-BE32-E72D297353CC}">
              <c16:uniqueId val="{00000003-8D57-4587-BA08-A5049581E4B9}"/>
            </c:ext>
          </c:extLst>
        </c:ser>
        <c:ser>
          <c:idx val="4"/>
          <c:order val="4"/>
          <c:tx>
            <c:strRef>
              <c:f>データシート!$A$31</c:f>
              <c:strCache>
                <c:ptCount val="1"/>
                <c:pt idx="0">
                  <c:v>米沢市下水道事業会計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0.18</c:v>
                </c:pt>
                <c:pt idx="8">
                  <c:v>#N/A</c:v>
                </c:pt>
                <c:pt idx="9">
                  <c:v>1.06</c:v>
                </c:pt>
              </c:numCache>
            </c:numRef>
          </c:val>
          <c:extLst>
            <c:ext xmlns:c16="http://schemas.microsoft.com/office/drawing/2014/chart" uri="{C3380CC4-5D6E-409C-BE32-E72D297353CC}">
              <c16:uniqueId val="{00000004-8D57-4587-BA08-A5049581E4B9}"/>
            </c:ext>
          </c:extLst>
        </c:ser>
        <c:ser>
          <c:idx val="5"/>
          <c:order val="5"/>
          <c:tx>
            <c:strRef>
              <c:f>データシート!$A$32</c:f>
              <c:strCache>
                <c:ptCount val="1"/>
                <c:pt idx="0">
                  <c:v>米沢市介護保険事業勘定特別会計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c:v>
                </c:pt>
                <c:pt idx="2">
                  <c:v>#N/A</c:v>
                </c:pt>
                <c:pt idx="3">
                  <c:v>0.54</c:v>
                </c:pt>
                <c:pt idx="4">
                  <c:v>#N/A</c:v>
                </c:pt>
                <c:pt idx="5">
                  <c:v>0.51</c:v>
                </c:pt>
                <c:pt idx="6">
                  <c:v>#N/A</c:v>
                </c:pt>
                <c:pt idx="7">
                  <c:v>0.51</c:v>
                </c:pt>
                <c:pt idx="8">
                  <c:v>#N/A</c:v>
                </c:pt>
                <c:pt idx="9">
                  <c:v>1.25</c:v>
                </c:pt>
              </c:numCache>
            </c:numRef>
          </c:val>
          <c:extLst>
            <c:ext xmlns:c16="http://schemas.microsoft.com/office/drawing/2014/chart" uri="{C3380CC4-5D6E-409C-BE32-E72D297353CC}">
              <c16:uniqueId val="{00000005-8D57-4587-BA08-A5049581E4B9}"/>
            </c:ext>
          </c:extLst>
        </c:ser>
        <c:ser>
          <c:idx val="6"/>
          <c:order val="6"/>
          <c:tx>
            <c:strRef>
              <c:f>データシート!$A$33</c:f>
              <c:strCache>
                <c:ptCount val="1"/>
                <c:pt idx="0">
                  <c:v>米沢市国民健康保険事業勘定特別会計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c:v>
                </c:pt>
                <c:pt idx="2">
                  <c:v>#N/A</c:v>
                </c:pt>
                <c:pt idx="3">
                  <c:v>1.54</c:v>
                </c:pt>
                <c:pt idx="4">
                  <c:v>#N/A</c:v>
                </c:pt>
                <c:pt idx="5">
                  <c:v>1.18</c:v>
                </c:pt>
                <c:pt idx="6">
                  <c:v>#N/A</c:v>
                </c:pt>
                <c:pt idx="7">
                  <c:v>0.67</c:v>
                </c:pt>
                <c:pt idx="8">
                  <c:v>#N/A</c:v>
                </c:pt>
                <c:pt idx="9">
                  <c:v>1.63</c:v>
                </c:pt>
              </c:numCache>
            </c:numRef>
          </c:val>
          <c:extLst>
            <c:ext xmlns:c16="http://schemas.microsoft.com/office/drawing/2014/chart" uri="{C3380CC4-5D6E-409C-BE32-E72D297353CC}">
              <c16:uniqueId val="{00000006-8D57-4587-BA08-A5049581E4B9}"/>
            </c:ext>
          </c:extLst>
        </c:ser>
        <c:ser>
          <c:idx val="7"/>
          <c:order val="7"/>
          <c:tx>
            <c:strRef>
              <c:f>データシート!$A$34</c:f>
              <c:strCache>
                <c:ptCount val="1"/>
                <c:pt idx="0">
                  <c:v>米沢市立病院事業会計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3.99</c:v>
                </c:pt>
                <c:pt idx="2">
                  <c:v>#N/A</c:v>
                </c:pt>
                <c:pt idx="3">
                  <c:v>3.23</c:v>
                </c:pt>
                <c:pt idx="4">
                  <c:v>#N/A</c:v>
                </c:pt>
                <c:pt idx="5">
                  <c:v>2.74</c:v>
                </c:pt>
                <c:pt idx="6">
                  <c:v>#N/A</c:v>
                </c:pt>
                <c:pt idx="7">
                  <c:v>1.94</c:v>
                </c:pt>
                <c:pt idx="8">
                  <c:v>#N/A</c:v>
                </c:pt>
                <c:pt idx="9">
                  <c:v>1.8</c:v>
                </c:pt>
              </c:numCache>
            </c:numRef>
          </c:val>
          <c:extLst>
            <c:ext xmlns:c16="http://schemas.microsoft.com/office/drawing/2014/chart" uri="{C3380CC4-5D6E-409C-BE32-E72D297353CC}">
              <c16:uniqueId val="{00000007-8D57-4587-BA08-A5049581E4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7.07</c:v>
                </c:pt>
                <c:pt idx="2">
                  <c:v>#N/A</c:v>
                </c:pt>
                <c:pt idx="3">
                  <c:v>6.52</c:v>
                </c:pt>
                <c:pt idx="4">
                  <c:v>#N/A</c:v>
                </c:pt>
                <c:pt idx="5">
                  <c:v>6.2</c:v>
                </c:pt>
                <c:pt idx="6">
                  <c:v>#N/A</c:v>
                </c:pt>
                <c:pt idx="7">
                  <c:v>5.75</c:v>
                </c:pt>
                <c:pt idx="8">
                  <c:v>#N/A</c:v>
                </c:pt>
                <c:pt idx="9">
                  <c:v>6.02</c:v>
                </c:pt>
              </c:numCache>
            </c:numRef>
          </c:val>
          <c:extLst>
            <c:ext xmlns:c16="http://schemas.microsoft.com/office/drawing/2014/chart" uri="{C3380CC4-5D6E-409C-BE32-E72D297353CC}">
              <c16:uniqueId val="{00000008-8D57-4587-BA08-A5049581E4B9}"/>
            </c:ext>
          </c:extLst>
        </c:ser>
        <c:ser>
          <c:idx val="9"/>
          <c:order val="9"/>
          <c:tx>
            <c:strRef>
              <c:f>データシート!$A$36</c:f>
              <c:strCache>
                <c:ptCount val="1"/>
                <c:pt idx="0">
                  <c:v>米沢市水道事業会計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14.27</c:v>
                </c:pt>
                <c:pt idx="2">
                  <c:v>#N/A</c:v>
                </c:pt>
                <c:pt idx="3">
                  <c:v>16.010000000000002</c:v>
                </c:pt>
                <c:pt idx="4">
                  <c:v>#N/A</c:v>
                </c:pt>
                <c:pt idx="5">
                  <c:v>17.95</c:v>
                </c:pt>
                <c:pt idx="6">
                  <c:v>#N/A</c:v>
                </c:pt>
                <c:pt idx="7">
                  <c:v>24.62</c:v>
                </c:pt>
                <c:pt idx="8">
                  <c:v>#N/A</c:v>
                </c:pt>
                <c:pt idx="9">
                  <c:v>23.78</c:v>
                </c:pt>
              </c:numCache>
            </c:numRef>
          </c:val>
          <c:extLst>
            <c:ext xmlns:c16="http://schemas.microsoft.com/office/drawing/2014/chart" uri="{C3380CC4-5D6E-409C-BE32-E72D297353CC}">
              <c16:uniqueId val="{00000009-8D57-4587-BA08-A5049581E4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3342</c:v>
                </c:pt>
                <c:pt idx="5">
                  <c:v>3347</c:v>
                </c:pt>
                <c:pt idx="8">
                  <c:v>3289</c:v>
                </c:pt>
                <c:pt idx="11">
                  <c:v>3303</c:v>
                </c:pt>
                <c:pt idx="14">
                  <c:v>3202</c:v>
                </c:pt>
              </c:numCache>
            </c:numRef>
          </c:val>
          <c:extLst>
            <c:ext xmlns:c16="http://schemas.microsoft.com/office/drawing/2014/chart" uri="{C3380CC4-5D6E-409C-BE32-E72D297353CC}">
              <c16:uniqueId val="{00000000-7DB2-4D1C-84D6-4F8BEE2274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B2-4D1C-84D6-4F8BEE2274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136</c:v>
                </c:pt>
                <c:pt idx="3">
                  <c:v>115</c:v>
                </c:pt>
                <c:pt idx="6">
                  <c:v>109</c:v>
                </c:pt>
                <c:pt idx="9">
                  <c:v>105</c:v>
                </c:pt>
                <c:pt idx="12">
                  <c:v>93</c:v>
                </c:pt>
              </c:numCache>
            </c:numRef>
          </c:val>
          <c:extLst>
            <c:ext xmlns:c16="http://schemas.microsoft.com/office/drawing/2014/chart" uri="{C3380CC4-5D6E-409C-BE32-E72D297353CC}">
              <c16:uniqueId val="{00000002-7DB2-4D1C-84D6-4F8BEE2274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360</c:v>
                </c:pt>
                <c:pt idx="3">
                  <c:v>318</c:v>
                </c:pt>
                <c:pt idx="6">
                  <c:v>334</c:v>
                </c:pt>
                <c:pt idx="9">
                  <c:v>394</c:v>
                </c:pt>
                <c:pt idx="12">
                  <c:v>416</c:v>
                </c:pt>
              </c:numCache>
            </c:numRef>
          </c:val>
          <c:extLst>
            <c:ext xmlns:c16="http://schemas.microsoft.com/office/drawing/2014/chart" uri="{C3380CC4-5D6E-409C-BE32-E72D297353CC}">
              <c16:uniqueId val="{00000003-7DB2-4D1C-84D6-4F8BEE2274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904</c:v>
                </c:pt>
                <c:pt idx="3">
                  <c:v>804</c:v>
                </c:pt>
                <c:pt idx="6">
                  <c:v>961</c:v>
                </c:pt>
                <c:pt idx="9">
                  <c:v>942</c:v>
                </c:pt>
                <c:pt idx="12">
                  <c:v>858</c:v>
                </c:pt>
              </c:numCache>
            </c:numRef>
          </c:val>
          <c:extLst>
            <c:ext xmlns:c16="http://schemas.microsoft.com/office/drawing/2014/chart" uri="{C3380CC4-5D6E-409C-BE32-E72D297353CC}">
              <c16:uniqueId val="{00000004-7DB2-4D1C-84D6-4F8BEE2274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5-7DB2-4D1C-84D6-4F8BEE2274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B2-4D1C-84D6-4F8BEE2274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3551</c:v>
                </c:pt>
                <c:pt idx="3">
                  <c:v>3370</c:v>
                </c:pt>
                <c:pt idx="6">
                  <c:v>3271</c:v>
                </c:pt>
                <c:pt idx="9">
                  <c:v>3270</c:v>
                </c:pt>
                <c:pt idx="12">
                  <c:v>3262</c:v>
                </c:pt>
              </c:numCache>
            </c:numRef>
          </c:val>
          <c:extLst>
            <c:ext xmlns:c16="http://schemas.microsoft.com/office/drawing/2014/chart" uri="{C3380CC4-5D6E-409C-BE32-E72D297353CC}">
              <c16:uniqueId val="{00000007-7DB2-4D1C-84D6-4F8BEE2274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1609</c:v>
                </c:pt>
                <c:pt idx="2">
                  <c:v>#N/A</c:v>
                </c:pt>
                <c:pt idx="3">
                  <c:v>#N/A</c:v>
                </c:pt>
                <c:pt idx="4">
                  <c:v>1260</c:v>
                </c:pt>
                <c:pt idx="5">
                  <c:v>#N/A</c:v>
                </c:pt>
                <c:pt idx="6">
                  <c:v>#N/A</c:v>
                </c:pt>
                <c:pt idx="7">
                  <c:v>1386</c:v>
                </c:pt>
                <c:pt idx="8">
                  <c:v>#N/A</c:v>
                </c:pt>
                <c:pt idx="9">
                  <c:v>#N/A</c:v>
                </c:pt>
                <c:pt idx="10">
                  <c:v>1408</c:v>
                </c:pt>
                <c:pt idx="11">
                  <c:v>#N/A</c:v>
                </c:pt>
                <c:pt idx="12">
                  <c:v>#N/A</c:v>
                </c:pt>
                <c:pt idx="13">
                  <c:v>1434</c:v>
                </c:pt>
                <c:pt idx="14">
                  <c:v>#N/A</c:v>
                </c:pt>
              </c:numCache>
            </c:numRef>
          </c:val>
          <c:smooth val="0"/>
          <c:extLst>
            <c:ext xmlns:c16="http://schemas.microsoft.com/office/drawing/2014/chart" uri="{C3380CC4-5D6E-409C-BE32-E72D297353CC}">
              <c16:uniqueId val="{00000008-7DB2-4D1C-84D6-4F8BEE2274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33717</c:v>
                </c:pt>
                <c:pt idx="5">
                  <c:v>33378</c:v>
                </c:pt>
                <c:pt idx="8">
                  <c:v>33298</c:v>
                </c:pt>
                <c:pt idx="11">
                  <c:v>32536</c:v>
                </c:pt>
                <c:pt idx="14">
                  <c:v>33339</c:v>
                </c:pt>
              </c:numCache>
            </c:numRef>
          </c:val>
          <c:extLst>
            <c:ext xmlns:c16="http://schemas.microsoft.com/office/drawing/2014/chart" uri="{C3380CC4-5D6E-409C-BE32-E72D297353CC}">
              <c16:uniqueId val="{00000000-D176-4CF5-8263-B6DFE7BA7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5346</c:v>
                </c:pt>
                <c:pt idx="5">
                  <c:v>5731</c:v>
                </c:pt>
                <c:pt idx="8">
                  <c:v>7624</c:v>
                </c:pt>
                <c:pt idx="11">
                  <c:v>7458</c:v>
                </c:pt>
                <c:pt idx="14">
                  <c:v>8405</c:v>
                </c:pt>
              </c:numCache>
            </c:numRef>
          </c:val>
          <c:extLst>
            <c:ext xmlns:c16="http://schemas.microsoft.com/office/drawing/2014/chart" uri="{C3380CC4-5D6E-409C-BE32-E72D297353CC}">
              <c16:uniqueId val="{00000001-D176-4CF5-8263-B6DFE7BA7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6822</c:v>
                </c:pt>
                <c:pt idx="5">
                  <c:v>8211</c:v>
                </c:pt>
                <c:pt idx="8">
                  <c:v>8590</c:v>
                </c:pt>
                <c:pt idx="11">
                  <c:v>8126</c:v>
                </c:pt>
                <c:pt idx="14">
                  <c:v>7980</c:v>
                </c:pt>
              </c:numCache>
            </c:numRef>
          </c:val>
          <c:extLst>
            <c:ext xmlns:c16="http://schemas.microsoft.com/office/drawing/2014/chart" uri="{C3380CC4-5D6E-409C-BE32-E72D297353CC}">
              <c16:uniqueId val="{00000002-D176-4CF5-8263-B6DFE7BA7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76-4CF5-8263-B6DFE7BA7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76-4CF5-8263-B6DFE7BA7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76-4CF5-8263-B6DFE7BA7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4382</c:v>
                </c:pt>
                <c:pt idx="3">
                  <c:v>4438</c:v>
                </c:pt>
                <c:pt idx="6">
                  <c:v>4330</c:v>
                </c:pt>
                <c:pt idx="9">
                  <c:v>4276</c:v>
                </c:pt>
                <c:pt idx="12">
                  <c:v>4189</c:v>
                </c:pt>
              </c:numCache>
            </c:numRef>
          </c:val>
          <c:extLst>
            <c:ext xmlns:c16="http://schemas.microsoft.com/office/drawing/2014/chart" uri="{C3380CC4-5D6E-409C-BE32-E72D297353CC}">
              <c16:uniqueId val="{00000006-D176-4CF5-8263-B6DFE7BA7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4867</c:v>
                </c:pt>
                <c:pt idx="3">
                  <c:v>4677</c:v>
                </c:pt>
                <c:pt idx="6">
                  <c:v>5034</c:v>
                </c:pt>
                <c:pt idx="9">
                  <c:v>5211</c:v>
                </c:pt>
                <c:pt idx="12">
                  <c:v>4256</c:v>
                </c:pt>
              </c:numCache>
            </c:numRef>
          </c:val>
          <c:extLst>
            <c:ext xmlns:c16="http://schemas.microsoft.com/office/drawing/2014/chart" uri="{C3380CC4-5D6E-409C-BE32-E72D297353CC}">
              <c16:uniqueId val="{00000007-D176-4CF5-8263-B6DFE7BA7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11392</c:v>
                </c:pt>
                <c:pt idx="3">
                  <c:v>9717</c:v>
                </c:pt>
                <c:pt idx="6">
                  <c:v>10308</c:v>
                </c:pt>
                <c:pt idx="9">
                  <c:v>9940</c:v>
                </c:pt>
                <c:pt idx="12">
                  <c:v>10948</c:v>
                </c:pt>
              </c:numCache>
            </c:numRef>
          </c:val>
          <c:extLst>
            <c:ext xmlns:c16="http://schemas.microsoft.com/office/drawing/2014/chart" uri="{C3380CC4-5D6E-409C-BE32-E72D297353CC}">
              <c16:uniqueId val="{00000008-D176-4CF5-8263-B6DFE7BA7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1121</c:v>
                </c:pt>
                <c:pt idx="3">
                  <c:v>1022</c:v>
                </c:pt>
                <c:pt idx="6">
                  <c:v>916</c:v>
                </c:pt>
                <c:pt idx="9">
                  <c:v>823</c:v>
                </c:pt>
                <c:pt idx="12">
                  <c:v>739</c:v>
                </c:pt>
              </c:numCache>
            </c:numRef>
          </c:val>
          <c:extLst>
            <c:ext xmlns:c16="http://schemas.microsoft.com/office/drawing/2014/chart" uri="{C3380CC4-5D6E-409C-BE32-E72D297353CC}">
              <c16:uniqueId val="{00000009-D176-4CF5-8263-B6DFE7BA7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34857</c:v>
                </c:pt>
                <c:pt idx="3">
                  <c:v>34319</c:v>
                </c:pt>
                <c:pt idx="6">
                  <c:v>35012</c:v>
                </c:pt>
                <c:pt idx="9">
                  <c:v>35247</c:v>
                </c:pt>
                <c:pt idx="12">
                  <c:v>37917</c:v>
                </c:pt>
              </c:numCache>
            </c:numRef>
          </c:val>
          <c:extLst>
            <c:ext xmlns:c16="http://schemas.microsoft.com/office/drawing/2014/chart" uri="{C3380CC4-5D6E-409C-BE32-E72D297353CC}">
              <c16:uniqueId val="{0000000A-D176-4CF5-8263-B6DFE7BA78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10734</c:v>
                </c:pt>
                <c:pt idx="2">
                  <c:v>#N/A</c:v>
                </c:pt>
                <c:pt idx="3">
                  <c:v>#N/A</c:v>
                </c:pt>
                <c:pt idx="4">
                  <c:v>6854</c:v>
                </c:pt>
                <c:pt idx="5">
                  <c:v>#N/A</c:v>
                </c:pt>
                <c:pt idx="6">
                  <c:v>#N/A</c:v>
                </c:pt>
                <c:pt idx="7">
                  <c:v>6087</c:v>
                </c:pt>
                <c:pt idx="8">
                  <c:v>#N/A</c:v>
                </c:pt>
                <c:pt idx="9">
                  <c:v>#N/A</c:v>
                </c:pt>
                <c:pt idx="10">
                  <c:v>7377</c:v>
                </c:pt>
                <c:pt idx="11">
                  <c:v>#N/A</c:v>
                </c:pt>
                <c:pt idx="12">
                  <c:v>#N/A</c:v>
                </c:pt>
                <c:pt idx="13">
                  <c:v>8324</c:v>
                </c:pt>
                <c:pt idx="14">
                  <c:v>#N/A</c:v>
                </c:pt>
              </c:numCache>
            </c:numRef>
          </c:val>
          <c:smooth val="0"/>
          <c:extLst>
            <c:ext xmlns:c16="http://schemas.microsoft.com/office/drawing/2014/chart" uri="{C3380CC4-5D6E-409C-BE32-E72D297353CC}">
              <c16:uniqueId val="{0000000B-D176-4CF5-8263-B6DFE7BA78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1777</c:v>
                </c:pt>
                <c:pt idx="1">
                  <c:v>1857</c:v>
                </c:pt>
                <c:pt idx="2">
                  <c:v>1958</c:v>
                </c:pt>
              </c:numCache>
            </c:numRef>
          </c:val>
          <c:extLst>
            <c:ext xmlns:c16="http://schemas.microsoft.com/office/drawing/2014/chart" uri="{C3380CC4-5D6E-409C-BE32-E72D297353CC}">
              <c16:uniqueId val="{00000000-9BC6-4850-B01F-3DF78F50C3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c:v>
                </c:pt>
                <c:pt idx="1">
                  <c:v>64</c:v>
                </c:pt>
                <c:pt idx="2">
                  <c:v>63</c:v>
                </c:pt>
              </c:numCache>
            </c:numRef>
          </c:val>
          <c:extLst>
            <c:ext xmlns:c16="http://schemas.microsoft.com/office/drawing/2014/chart" uri="{C3380CC4-5D6E-409C-BE32-E72D297353CC}">
              <c16:uniqueId val="{00000001-9BC6-4850-B01F-3DF78F50C3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4139</c:v>
                </c:pt>
                <c:pt idx="1">
                  <c:v>3819</c:v>
                </c:pt>
                <c:pt idx="2">
                  <c:v>3791</c:v>
                </c:pt>
              </c:numCache>
            </c:numRef>
          </c:val>
          <c:extLst>
            <c:ext xmlns:c16="http://schemas.microsoft.com/office/drawing/2014/chart" uri="{C3380CC4-5D6E-409C-BE32-E72D297353CC}">
              <c16:uniqueId val="{00000002-9BC6-4850-B01F-3DF78F50C3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{5F96D264-69B8-4508-B2F1-D56E69830E3B}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A5B-42A7-9E30-846B9CB90F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{1568DFAC-90EB-4B55-AF1D-0B69409A3B69}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A5B-42A7-9E30-846B9CB90F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{C46700E7-7DB4-4912-817D-296EC7CC3EE1}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A5B-42A7-9E30-846B9CB90F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{BE51E547-4BE0-44CC-AA9C-FCA910C6B31D}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A5B-42A7-9E30-846B9CB90F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{9F900DE9-6EAF-47E8-B743-1DD3ED3FEB08}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A5B-42A7-9E30-846B9CB90FB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{B718927D-54D7-4FF9-AD4F-1062E39AEC55}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A5B-42A7-9E30-846B9CB90FB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{BF3D2872-F22F-453A-8F37-934CEC51C831}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A5B-42A7-9E30-846B9CB90FB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{979738C9-2E86-4246-A01F-0E892268A5DF}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A5B-42A7-9E30-846B9CB90FB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{968FBDD7-15CC-473E-9355-1A76282FF1EA}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A5B-42A7-9E30-846B9CB90F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59.3</c:v>
                </c:pt>
                <c:pt idx="16">
                  <c:v>60.9</c:v>
                </c:pt>
                <c:pt idx="24">
                  <c:v>62.5</c:v>
                </c:pt>
                <c:pt idx="32">
                  <c:v>63.7</c:v>
                </c:pt>
              </c:numCache>
            </c:numRef>
          </c:xVal>
          <c:yVal>
            <c:numRef>
              <c:f>公会計指標分析・財政指標組合せ分析表!$BP$51:$DC$51</c:f>
              <c:numCache>
                <c:formatCode>#,##0.0;"▲ "#,##0.0</c:formatCode>
                <c:ptCount val="40"/>
                <c:pt idx="0">
                  <c:v>63</c:v>
                </c:pt>
                <c:pt idx="8">
                  <c:v>40.5</c:v>
                </c:pt>
                <c:pt idx="16">
                  <c:v>35.9</c:v>
                </c:pt>
                <c:pt idx="24">
                  <c:v>43.2</c:v>
                </c:pt>
                <c:pt idx="32">
                  <c:v>47.7</c:v>
                </c:pt>
              </c:numCache>
            </c:numRef>
          </c:yVal>
          <c:smooth val="0"/>
          <c:extLst>
            <c:ext xmlns:c16="http://schemas.microsoft.com/office/drawing/2014/chart" uri="{C3380CC4-5D6E-409C-BE32-E72D297353CC}">
              <c16:uniqueId val="{00000009-FA5B-42A7-9E30-846B9CB90FB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{68150FC5-7483-40F5-81FB-1067C1E0023B}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A5B-42A7-9E30-846B9CB90FB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{CFFFF6E3-26E6-4102-B0AF-DBA805DA2ECD}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A5B-42A7-9E30-846B9CB90F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{636D475E-5D88-4253-BC79-A5837148EE11}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A5B-42A7-9E30-846B9CB90F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{1101A868-A5BA-410D-9679-3D4C7EA05C5C}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A5B-42A7-9E30-846B9CB90F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{F86513A6-8582-4DAB-9630-903BDEB4EF7C}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A5B-42A7-9E30-846B9CB90FB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{664D9AA0-F04D-4284-83C6-7023B5F0A64B}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A5B-42A7-9E30-846B9CB90FB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{236629A5-CB11-4561-8D1D-56F1B01DCD95}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A5B-42A7-9E30-846B9CB90FBE}"/>
                </c:ext>
              </c:extLst>
            </c:dLbl>
            <c:dLbl>
              <c:idx val="24"/>
              <c:layout>
                <c:manualLayout>
                  <c:x val="-4.077334399607660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{318CE5EC-CA78-437B-ADD3-97D8FA19812A}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A5B-42A7-9E30-846B9CB90FBE}"/>
                </c:ext>
              </c:extLst>
            </c:dLbl>
            <c:dLbl>
              <c:idx val="32"/>
              <c:layout>
                <c:manualLayout>
                  <c:x val="-2.325815730439178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{2B8FB2D9-E7FB-48D2-9373-3AE5DDCF91FD}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A5B-42A7-9E30-846B9CB90F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A5B-42A7-9E30-846B9CB90FBE}"/>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{54D1A260-85A9-44A0-B1D7-F5D914659CFA}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21B-4386-877D-6C38F06963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{762E700D-971A-429A-913C-3EFF3429C215}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1B-4386-877D-6C38F06963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{DAEA5F49-B898-4A34-B996-99601C5A5FEC}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1B-4386-877D-6C38F06963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{77423DB7-BEF9-41E4-A928-57EBCB84C29A}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1B-4386-877D-6C38F06963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{D511CDE2-837D-4C60-947B-CDD62A1301F5}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1B-4386-877D-6C38F06963C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{3F5B3CC0-7120-42F8-9277-CF00E9B475D8}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21B-4386-877D-6C38F06963C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{87F80A76-AD6D-4911-BCD9-CA255A8C1902}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21B-4386-877D-6C38F06963C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{04167487-23F2-43A0-997A-7888B36EA4EB}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21B-4386-877D-6C38F06963C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{FF1AF7AF-C829-4A47-A727-EE2CE0106196}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21B-4386-877D-6C38F06963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8.6</c:v>
                </c:pt>
                <c:pt idx="16">
                  <c:v>8.3000000000000007</c:v>
                </c:pt>
                <c:pt idx="24">
                  <c:v>7.9</c:v>
                </c:pt>
                <c:pt idx="32">
                  <c:v>8.1999999999999993</c:v>
                </c:pt>
              </c:numCache>
            </c:numRef>
          </c:xVal>
          <c:yVal>
            <c:numRef>
              <c:f>公会計指標分析・財政指標組合せ分析表!$BP$73:$DC$73</c:f>
              <c:numCache>
                <c:formatCode>#,##0.0;"▲ "#,##0.0</c:formatCode>
                <c:ptCount val="40"/>
                <c:pt idx="0">
                  <c:v>63</c:v>
                </c:pt>
                <c:pt idx="8">
                  <c:v>40.5</c:v>
                </c:pt>
                <c:pt idx="16">
                  <c:v>35.9</c:v>
                </c:pt>
                <c:pt idx="24">
                  <c:v>43.2</c:v>
                </c:pt>
                <c:pt idx="32">
                  <c:v>47.7</c:v>
                </c:pt>
              </c:numCache>
            </c:numRef>
          </c:yVal>
          <c:smooth val="0"/>
          <c:extLst>
            <c:ext xmlns:c16="http://schemas.microsoft.com/office/drawing/2014/chart" uri="{C3380CC4-5D6E-409C-BE32-E72D297353CC}">
              <c16:uniqueId val="{00000009-B21B-4386-877D-6C38F06963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{41282913-A2B8-4430-8A53-5F2CF8F25538}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21B-4386-877D-6C38F06963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{108EC4EA-30F9-4440-9C03-D0F63F3C2EC4}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1B-4386-877D-6C38F06963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{B600052A-D079-4907-8DFB-79716C8D1D6C}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1B-4386-877D-6C38F06963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{DA1A3002-4276-4C00-AE3D-B6BD035C2138}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1B-4386-877D-6C38F06963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{66A8DE09-CC72-4BE5-8009-D41E7583148A}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1B-4386-877D-6C38F06963C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{CAD1C473-6CCB-40B2-A582-519F25901445}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21B-4386-877D-6C38F06963C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{6941330B-879A-44FE-AF62-544C0CE81A78}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21B-4386-877D-6C38F06963C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{BD02AD49-3F1D-40D3-92F3-D86E5B3462D0}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21B-4386-877D-6C38F06963C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{F0200ABB-71DC-4755-986B-6A34D23AA026}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21B-4386-877D-6C38F06963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21B-4386-877D-6C38F06963C8}"/>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a:t>
          </a:r>
        </a:p>
        <a:p>
          <a:r>
            <a:rPr kumimoji="1" lang="ja-JP" altLang="en-US" sz="1100">
              <a:latin typeface="ＭＳ ゴシック" pitchFamily="49" charset="-128"/>
              <a:ea typeface="ＭＳ ゴシック" pitchFamily="49" charset="-128"/>
            </a:rPr>
            <a:t>　投資的経費の抑制により減少に努めており、過去に行った大規模建設事業に係る市債の償還が終了したため減となった。</a:t>
          </a:r>
        </a:p>
        <a:p>
          <a:r>
            <a:rPr kumimoji="1" lang="ja-JP" altLang="en-US" sz="1100">
              <a:latin typeface="ＭＳ ゴシック" pitchFamily="49" charset="-128"/>
              <a:ea typeface="ＭＳ ゴシック" pitchFamily="49" charset="-128"/>
            </a:rPr>
            <a:t>○公営企業債の元利償還金に対する繰入金</a:t>
          </a:r>
        </a:p>
        <a:p>
          <a:r>
            <a:rPr kumimoji="1" lang="ja-JP" altLang="en-US" sz="1100">
              <a:latin typeface="ＭＳ ゴシック" pitchFamily="49" charset="-128"/>
              <a:ea typeface="ＭＳ ゴシック" pitchFamily="49" charset="-128"/>
            </a:rPr>
            <a:t>　近年は投資的経費の抑制に努めており、令和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年度はと畜場事業の償還終了に伴い準元利償還金が減少したことなどから減となった。</a:t>
          </a:r>
        </a:p>
        <a:p>
          <a:r>
            <a:rPr kumimoji="1" lang="ja-JP" altLang="en-US" sz="1100">
              <a:latin typeface="ＭＳ ゴシック" pitchFamily="49" charset="-128"/>
              <a:ea typeface="ＭＳ ゴシック" pitchFamily="49" charset="-128"/>
            </a:rPr>
            <a:t>○実質公債費比率の分子</a:t>
          </a:r>
        </a:p>
        <a:p>
          <a:r>
            <a:rPr kumimoji="1" lang="ja-JP" altLang="en-US" sz="1100">
              <a:latin typeface="ＭＳ ゴシック" pitchFamily="49" charset="-128"/>
              <a:ea typeface="ＭＳ ゴシック" pitchFamily="49" charset="-128"/>
            </a:rPr>
            <a:t>　一般会計の公債費及び病院事業をはじめとする公営企業債の元利償還金に対する繰入金は減少したが、そこから差し引く交付税措置額の減が上回ったため全体として増となった。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早期健全化基準未満ではあるが、今後も市債発行の抑制を図りながら、健全な財政運営に努める。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満期一括償還地方債の借入に係る積立はなし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○一般会計等に係る地方債現在高</a:t>
          </a:r>
        </a:p>
        <a:p>
          <a:r>
            <a:rPr kumimoji="1" lang="ja-JP" altLang="en-US" sz="1100">
              <a:latin typeface="ＭＳ ゴシック" pitchFamily="49" charset="-128"/>
              <a:ea typeface="ＭＳ ゴシック" pitchFamily="49" charset="-128"/>
            </a:rPr>
            <a:t>　庁舎建替事業が本格化したことなどから、一般会計の全体の残高は増加した。　</a:t>
          </a:r>
        </a:p>
        <a:p>
          <a:r>
            <a:rPr kumimoji="1" lang="ja-JP" altLang="en-US" sz="1100">
              <a:latin typeface="ＭＳ ゴシック" pitchFamily="49" charset="-128"/>
              <a:ea typeface="ＭＳ ゴシック" pitchFamily="49" charset="-128"/>
            </a:rPr>
            <a:t>○公営企業債等繰入見込額</a:t>
          </a:r>
        </a:p>
        <a:p>
          <a:r>
            <a:rPr kumimoji="1" lang="ja-JP" altLang="en-US" sz="1100">
              <a:latin typeface="ＭＳ ゴシック" pitchFamily="49" charset="-128"/>
              <a:ea typeface="ＭＳ ゴシック" pitchFamily="49" charset="-128"/>
            </a:rPr>
            <a:t>　近年は投資的経費の抑制に努めているものの、令和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年度は病院事業のうち病院建替事業に係る企業債や特別減収対策企業債の発行等により増となった。</a:t>
          </a:r>
        </a:p>
        <a:p>
          <a:r>
            <a:rPr kumimoji="1" lang="ja-JP" altLang="en-US" sz="1100">
              <a:latin typeface="ＭＳ ゴシック" pitchFamily="49" charset="-128"/>
              <a:ea typeface="ＭＳ ゴシック" pitchFamily="49" charset="-128"/>
            </a:rPr>
            <a:t>○将来負担比率の分子</a:t>
          </a:r>
        </a:p>
        <a:p>
          <a:r>
            <a:rPr kumimoji="1" lang="ja-JP" altLang="en-US" sz="1100">
              <a:latin typeface="ＭＳ ゴシック" pitchFamily="49" charset="-128"/>
              <a:ea typeface="ＭＳ ゴシック" pitchFamily="49" charset="-128"/>
            </a:rPr>
            <a:t>　将来負担額の増のうち地域総合整備資金貸付事業による借入分については、融資した企業から全額返済されることにより、充当可能財源として全額差し引かれるため、この分は分子の増減要因にはならない。よって、地域総合整備資金貸付事業による借入分を除くと、庁舎建替事業債等の増による地方債現在高の増額等により、将来負担比率の分子は増となった。</a:t>
          </a:r>
        </a:p>
        <a:p>
          <a:r>
            <a:rPr kumimoji="1" lang="ja-JP" altLang="en-US" sz="1100">
              <a:latin typeface="ＭＳ ゴシック" pitchFamily="49" charset="-128"/>
              <a:ea typeface="ＭＳ ゴシック" pitchFamily="49" charset="-128"/>
            </a:rPr>
            <a:t>○今後の対応</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年度までを計画期間としていた財政健全化計画に掲げた施策については継続して取り組むことを基本とし、今後、中長期的な健全財政の維持に向けた取組を検討し、更なる歳入の確保や歳出の抑制を図る。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山形県米沢市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億円増加し、その他特定目的基金においては、ふるさと応援基金はその原資であるふるさと応援寄附金による収入が昨年を上回ったことから、約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億円増加した。公共施設等整備基金は市立病院建設事業に充当するために取り崩し、約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億円減少した。これらの結果、令和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年度末の全ての積立基金の残高合計は、約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庁舎建替事業や今後の市立病院建設事業などの大規模事業に対応するため、比較的財政運営に余裕のある平成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年度までに各種基金に計画的な積立を行ってきたため、令和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年度以降は、その積立額を取り崩すことで財源を確保し、後年度負担の平準化を図っていく。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附金を原資として、活力ある産業のまちづくりや教育と文化のまちづくり、子育てと健康長寿を支えるまちづくりなどの、市長があらかじめ明示し、寄附者が選択した施策や事業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新型コロナウイルス感染症対応利子補給等基金：新型コロナウイルス感染症により経営に支障を来している企業等への融資に対する利子補給事業及び信用保証料補給事業の資金に充てる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公共施設等整備基金については、市立病院建設事業に充当するために約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ふるさと応援基金は、ふるさと応援寄附金から返礼品に係る経費等を差し引いた額を積立て、翌年度以降の事業に活用していくものであり、令和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億円を積立て、各種事業に充当するため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億円を取り崩すことによって、年度末基金残高は約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新型コロナウイルス感染症対応利子補給等基金は、令和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年度までの利子補給金等に充当するために令和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年度に新設し、新型コロナウイルス感染症対応地方創生臨時交付金を財源に約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庁舎建替事業や今後の市立病院建設事業などの大規模事業に対応するため、比較的財政運営に余裕のある平成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年度までに各種基金に計画的な積立を行ってきたため、令和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年度以降は、その積立額を取り崩すことで財源を確保し、後年度負担の平準化を図っていく。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億円を積み立て、取崩しを上回ったため、年度末の基金残高は約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庁舎建替事業や今後の市立病院建設事業などの大規模事業に対応するため、比較的財政運営に余裕のある平成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年度までに財政調整基金などに計画的な積立を行ってきたため、令和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年度以降は、その積立額を取り崩すことで財源を確保し、後年度負担の平準化を図っていく。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百万円減少したものの、これは同報系防災行政無線の整備に係る借入額の返済に充当したためである。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同報系防災行政無線の整備に係る借入額の返済及び道の駅米沢の整備に際して発行した住民参加型市場公募地方債の一括償還に備えて、毎年度計画的に積立てを行う予定である。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64F580-4A7B-4CAF-BC4D-C77EDF2B0C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1C39434-BABB-4F78-A04E-F5DA8A2C8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AFE8752-7AE7-46D7-8456-171CF3986BEA}"/>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6A5A33D-E935-4BB2-936B-04CF9262543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22BEFC2-B1CF-4C6D-BCD4-DA36542F8637}"/>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22EE348-4015-450F-905B-EB7E28FC0E0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97147A9-9604-43B3-9395-C6DC22CFC3E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89D01B0-900B-48D6-84AD-20CF8F3C7C9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798DEBA-03CE-482C-A349-29EDCBB15F9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18D1062-1530-469B-A3EE-D627E131AA3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48C3723-C4D1-4629-AC7E-D640B694619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0F42410-D161-4398-AB8F-D7C00FE01C7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78,965
78,219
548.51
54,050,636
52,533,185
1,212,590
20,045,846
37,916,853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E4DAB64-290A-4EAF-9803-AEE93B8D4AE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1DA744F-4EE0-4982-BAA5-4AC52E6B46F4}"/>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DD476D81-0A50-4F94-B7D1-1B97240E4C0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F0E7C51-BE65-43E8-84B1-E85E95294276}"/>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5E950A8-D909-4301-9FDE-FAE23048FB1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BE3A1EA-5FC2-4DB6-8290-8DF72695002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22ED93B-C174-4A7C-9EAF-40B83425525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48031FE-6584-4B2E-8D67-CB515E42683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25CEA38-68B0-45CD-8D96-85E7FEBD31C4}"/>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EE62CF3-42BA-4630-B8BB-9E7CE4270E8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31113B-5185-42BB-A4F1-45B1C40E62C7}"/>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7DC6BBB-F1A8-4F6A-BE6E-2326D7566907}"/>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AABA1BB-F014-41E0-BCF6-9EE0A4D2297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61E3594-CF06-4275-8C5D-2FCCA3E4901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28E421B-1653-42AA-B082-C57639E4D15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B80399B-5188-4240-BCCF-84EFEECBC1E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D6A5CE4-781C-418A-8410-9BFB354E4C7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B9D59-E1D8-4AEF-8694-8B8E4DA30B83}"/>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97102ED-E407-4F82-A28D-2E2AC1641B4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A9260A3-9587-45DA-98BE-E860C7076A2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8C3D6A7-66F4-45F4-9445-D0A0A66B4CA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3A8386EE-F26A-4128-BCC2-07F8E29134B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7E5BF0E-18B7-4DAB-A3FF-CBD66B72846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63C98DE-682C-4274-B823-69A3575E27B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8F2D7A4-6C36-4192-9466-C938B2E4116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8AA6F437-4B34-48C2-9C91-F29BD7AEF3A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88FF846-8921-499C-B6B6-928259B76E0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C3113A4-298C-423C-8D6D-F64D6B08688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0616DF3-04F4-4387-B886-CF3B7D64B4D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8953D30-A440-49E2-9ECC-FF949BAFC2C6}"/>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FB5AC0D-6A6D-4DC3-A498-B8D2FEC95D8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692DED9-0766-4924-9B4B-DF8086960F7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1B5C040F-5C01-477E-8AE0-230BBCEDBA9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89BB6D7-56D8-496C-AAF4-AD6A95EC769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51F0303-53C2-4D8B-BC9D-7CB5CD6336BA}"/>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有形固定資産減価償却率については、上昇が続いており類似団体内平均値よりもやや高い現況となっている。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年間の建物系施設の延床面積の保有総量を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％削減するという目標を掲げており、老朽化した施設の集約化・複合化や除去を進め、保有総量の縮減に努めている。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E4DCB23-0473-42EC-9F3E-668D963CC37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C395EE23-B44A-4CBE-9BBB-3D6A4A93B1A3}"/>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BB9B64D-33E0-4F97-A341-BF01B436A997}"/>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8EEA0A6-6344-41A2-BD50-26A7ED28709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EAF21E5-E9E6-4045-8F8F-CFB5DF141A2D}"/>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EFE07A3-347C-435F-8390-29D0260B1EB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A85939D-6186-4C4C-869F-7E3DE10A0058}"/>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21FE9C1-351E-4288-899E-0D34C67EEB1D}"/>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234B8B9-6511-4F11-BD73-5B9BC199D3C1}"/>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517F1DA-56C2-4DE9-ACF7-CDAFCA8F951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749C663-B853-4923-9280-6BAD12083EF3}"/>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F4BED58-D46A-462F-908A-B1ADA16F1579}"/>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D82B115-5010-4A97-8971-7160FF60418E}"/>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B1DA26A-4743-4573-B059-B596EB37F71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7123C352-BB93-4B39-BC42-A3D3D28729E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1CD293D5-4D34-467D-A7E7-813AF4EC839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49721D9E-70D9-4171-9666-986571B7CEAF}"/>
            </a:ext>
          </a:extLst>
        </xdr:cNvPr>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5EB15E7E-EF5F-433D-A4BE-23761DD22808}"/>
            </a:ext>
          </a:extLst>
        </xdr:cNvPr>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1DF0E6C5-2650-4629-863F-4ADEBF1FB5DE}"/>
            </a:ext>
          </a:extLst>
        </xdr:cNvPr>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606D2D60-2642-46E8-925B-820199758C26}"/>
            </a:ext>
          </a:extLst>
        </xdr:cNvPr>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3D23B945-7838-4091-A417-2F9E2C6BB3CE}"/>
            </a:ext>
          </a:extLst>
        </xdr:cNvPr>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187979B0-E70B-4DD2-A634-783C8559ED35}"/>
            </a:ext>
          </a:extLst>
        </xdr:cNvPr>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D9D3523-4D6A-4D01-BFB7-DB69F882A25E}"/>
            </a:ext>
          </a:extLst>
        </xdr:cNvPr>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61376DE7-4525-451B-A420-13848B130B6B}"/>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72731899-D63C-4058-8443-D4FCB0E1BE7B}"/>
            </a:ext>
          </a:extLst>
        </xdr:cNvPr>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EB1C82-B67F-4AFA-86F5-BBF064C3DDC1}"/>
            </a:ext>
          </a:extLst>
        </xdr:cNvPr>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21230626-9A34-431C-A67D-441952006FB1}"/>
            </a:ext>
          </a:extLst>
        </xdr:cNvPr>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4EACDD0-F4B8-4BD7-ADB6-818E8A8D06F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F69A9A1-13D1-4786-9E59-FA1DB0980B6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B91A7D8-C8B5-4529-9F73-E3A58FBA126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DF5586B-7D3B-4D29-87DC-32089A6ED55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A816660-01DA-4C40-BF1A-FD67B76E6B3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1" name="楕円 80">
          <a:extLst>
            <a:ext uri="{FF2B5EF4-FFF2-40B4-BE49-F238E27FC236}">
              <a16:creationId xmlns:a16="http://schemas.microsoft.com/office/drawing/2014/main" id="{2F3B6814-367D-4198-A916-87CE3964253A}"/>
            </a:ext>
          </a:extLst>
        </xdr:cNvPr>
        <xdr:cNvSpPr/>
      </xdr:nvSpPr>
      <xdr:spPr>
        <a:xfrm>
          <a:off x="4711700" y="53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82" name="有形固定資産減価償却率該当値テキスト">
          <a:extLst>
            <a:ext uri="{FF2B5EF4-FFF2-40B4-BE49-F238E27FC236}">
              <a16:creationId xmlns:a16="http://schemas.microsoft.com/office/drawing/2014/main" id="{1B6B0F89-16F2-43CC-9AFD-EA1155D4DA42}"/>
            </a:ext>
          </a:extLst>
        </xdr:cNvPr>
        <xdr:cNvSpPr txBox="1"/>
      </xdr:nvSpPr>
      <xdr:spPr>
        <a:xfrm>
          <a:off x="4813300" y="5321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a:extLst>
            <a:ext uri="{FF2B5EF4-FFF2-40B4-BE49-F238E27FC236}">
              <a16:creationId xmlns:a16="http://schemas.microsoft.com/office/drawing/2014/main" id="{D81B24C1-61AF-4261-A3BE-3147454BCCF5}"/>
            </a:ext>
          </a:extLst>
        </xdr:cNvPr>
        <xdr:cNvSpPr/>
      </xdr:nvSpPr>
      <xdr:spPr>
        <a:xfrm>
          <a:off x="4000500" y="53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79163</xdr:rowOff>
    </xdr:to>
    <xdr:cxnSp macro="">
      <xdr:nvCxnSpPr>
        <xdr:cNvPr id="84" name="直線コネクタ 83">
          <a:extLst>
            <a:ext uri="{FF2B5EF4-FFF2-40B4-BE49-F238E27FC236}">
              <a16:creationId xmlns:a16="http://schemas.microsoft.com/office/drawing/2014/main" id="{2BED5861-A31F-4D31-91DD-42560E694458}"/>
            </a:ext>
          </a:extLst>
        </xdr:cNvPr>
        <xdr:cNvCxnSpPr/>
      </xdr:nvCxnSpPr>
      <xdr:spPr>
        <a:xfrm>
          <a:off x="4051300" y="535093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5" name="楕円 84">
          <a:extLst>
            <a:ext uri="{FF2B5EF4-FFF2-40B4-BE49-F238E27FC236}">
              <a16:creationId xmlns:a16="http://schemas.microsoft.com/office/drawing/2014/main" id="{1C81C065-905E-4AE3-9B2D-FC5CD63FB685}"/>
            </a:ext>
          </a:extLst>
        </xdr:cNvPr>
        <xdr:cNvSpPr/>
      </xdr:nvSpPr>
      <xdr:spPr>
        <a:xfrm>
          <a:off x="3238500" y="524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31</xdr:row>
      <xdr:rowOff>35983</xdr:rowOff>
    </xdr:to>
    <xdr:cxnSp macro="">
      <xdr:nvCxnSpPr>
        <xdr:cNvPr id="86" name="直線コネクタ 85">
          <a:extLst>
            <a:ext uri="{FF2B5EF4-FFF2-40B4-BE49-F238E27FC236}">
              <a16:creationId xmlns:a16="http://schemas.microsoft.com/office/drawing/2014/main" id="{98204405-26AD-4BA1-A584-00913A9C854A}"/>
            </a:ext>
          </a:extLst>
        </xdr:cNvPr>
        <xdr:cNvCxnSpPr/>
      </xdr:nvCxnSpPr>
      <xdr:spPr>
        <a:xfrm>
          <a:off x="3289300" y="529336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7" name="楕円 86">
          <a:extLst>
            <a:ext uri="{FF2B5EF4-FFF2-40B4-BE49-F238E27FC236}">
              <a16:creationId xmlns:a16="http://schemas.microsoft.com/office/drawing/2014/main" id="{361FF5DF-E108-474D-9003-5C4969A7987F}"/>
            </a:ext>
          </a:extLst>
        </xdr:cNvPr>
        <xdr:cNvSpPr/>
      </xdr:nvSpPr>
      <xdr:spPr>
        <a:xfrm>
          <a:off x="2476500" y="51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92287</xdr:rowOff>
    </xdr:from>
    <xdr:to>
      <xdr:col>15</xdr:col>
      <xdr:colOff>136525</xdr:colOff>
      <xdr:row>30</xdr:row>
      <xdr:rowOff>149860</xdr:rowOff>
    </xdr:to>
    <xdr:cxnSp macro="">
      <xdr:nvCxnSpPr>
        <xdr:cNvPr id="88" name="直線コネクタ 87">
          <a:extLst>
            <a:ext uri="{FF2B5EF4-FFF2-40B4-BE49-F238E27FC236}">
              <a16:creationId xmlns:a16="http://schemas.microsoft.com/office/drawing/2014/main" id="{4B5AC45F-CF8A-4937-A3AB-3336B0225868}"/>
            </a:ext>
          </a:extLst>
        </xdr:cNvPr>
        <xdr:cNvCxnSpPr/>
      </xdr:nvCxnSpPr>
      <xdr:spPr>
        <a:xfrm>
          <a:off x="2527300" y="5235787"/>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155363</xdr:rowOff>
    </xdr:from>
    <xdr:to>
      <xdr:col>7</xdr:col>
      <xdr:colOff>187325</xdr:colOff>
      <xdr:row>30</xdr:row>
      <xdr:rowOff>85513</xdr:rowOff>
    </xdr:to>
    <xdr:sp macro="" textlink="">
      <xdr:nvSpPr>
        <xdr:cNvPr id="89" name="楕円 88">
          <a:extLst>
            <a:ext uri="{FF2B5EF4-FFF2-40B4-BE49-F238E27FC236}">
              <a16:creationId xmlns:a16="http://schemas.microsoft.com/office/drawing/2014/main" id="{444595E9-7A8B-4115-AC52-449967309745}"/>
            </a:ext>
          </a:extLst>
        </xdr:cNvPr>
        <xdr:cNvSpPr/>
      </xdr:nvSpPr>
      <xdr:spPr>
        <a:xfrm>
          <a:off x="1714500" y="51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34713</xdr:rowOff>
    </xdr:from>
    <xdr:to>
      <xdr:col>11</xdr:col>
      <xdr:colOff>136525</xdr:colOff>
      <xdr:row>30</xdr:row>
      <xdr:rowOff>92287</xdr:rowOff>
    </xdr:to>
    <xdr:cxnSp macro="">
      <xdr:nvCxnSpPr>
        <xdr:cNvPr id="90" name="直線コネクタ 89">
          <a:extLst>
            <a:ext uri="{FF2B5EF4-FFF2-40B4-BE49-F238E27FC236}">
              <a16:creationId xmlns:a16="http://schemas.microsoft.com/office/drawing/2014/main" id="{A83B99DB-5CEA-4A84-AB55-55A5F409E64E}"/>
            </a:ext>
          </a:extLst>
        </xdr:cNvPr>
        <xdr:cNvCxnSpPr/>
      </xdr:nvCxnSpPr>
      <xdr:spPr>
        <a:xfrm>
          <a:off x="1765300" y="5178213"/>
          <a:ext cx="762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44889527-6DA1-4588-862B-95BA13D409B3}"/>
            </a:ext>
          </a:extLst>
        </xdr:cNvPr>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C13ABE58-7E7B-431B-9194-F3A1D43D473E}"/>
            </a:ext>
          </a:extLst>
        </xdr:cNvPr>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44971D84-A374-4E89-A829-1C7DCD8A51D0}"/>
            </a:ext>
          </a:extLst>
        </xdr:cNvPr>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42D0CF1D-4F7D-4645-B9B5-46718E1EA754}"/>
            </a:ext>
          </a:extLst>
        </xdr:cNvPr>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77910</xdr:rowOff>
    </xdr:from>
    <xdr:ext cx="405111" cy="259045"/>
    <xdr:sp macro="" textlink="">
      <xdr:nvSpPr>
        <xdr:cNvPr id="95" name="n_1mainValue有形固定資産減価償却率">
          <a:extLst>
            <a:ext uri="{FF2B5EF4-FFF2-40B4-BE49-F238E27FC236}">
              <a16:creationId xmlns:a16="http://schemas.microsoft.com/office/drawing/2014/main" id="{1AC40993-71AB-45D3-B3B1-568BBF66466D}"/>
            </a:ext>
          </a:extLst>
        </xdr:cNvPr>
        <xdr:cNvSpPr txBox="1"/>
      </xdr:nvSpPr>
      <xdr:spPr>
        <a:xfrm>
          <a:off x="3836044" y="5392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mainValue有形固定資産減価償却率">
          <a:extLst>
            <a:ext uri="{FF2B5EF4-FFF2-40B4-BE49-F238E27FC236}">
              <a16:creationId xmlns:a16="http://schemas.microsoft.com/office/drawing/2014/main" id="{4113A9CF-3D98-448A-9AE3-13DCF75A7FD4}"/>
            </a:ext>
          </a:extLst>
        </xdr:cNvPr>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7" name="n_3mainValue有形固定資産減価償却率">
          <a:extLst>
            <a:ext uri="{FF2B5EF4-FFF2-40B4-BE49-F238E27FC236}">
              <a16:creationId xmlns:a16="http://schemas.microsoft.com/office/drawing/2014/main" id="{DD819651-7F7F-41FE-976D-5A486F445EE9}"/>
            </a:ext>
          </a:extLst>
        </xdr:cNvPr>
        <xdr:cNvSpPr txBox="1"/>
      </xdr:nvSpPr>
      <xdr:spPr>
        <a:xfrm>
          <a:off x="2324744" y="5277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76640</xdr:rowOff>
    </xdr:from>
    <xdr:ext cx="405111" cy="259045"/>
    <xdr:sp macro="" textlink="">
      <xdr:nvSpPr>
        <xdr:cNvPr id="98" name="n_4mainValue有形固定資産減価償却率">
          <a:extLst>
            <a:ext uri="{FF2B5EF4-FFF2-40B4-BE49-F238E27FC236}">
              <a16:creationId xmlns:a16="http://schemas.microsoft.com/office/drawing/2014/main" id="{C0DB0A23-F9C2-4EB2-98DC-65BE5160FD0D}"/>
            </a:ext>
          </a:extLst>
        </xdr:cNvPr>
        <xdr:cNvSpPr txBox="1"/>
      </xdr:nvSpPr>
      <xdr:spPr>
        <a:xfrm>
          <a:off x="1562744" y="52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40E1060-8C58-441A-9910-27C307BCFAD9}"/>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8D90D9C5-7DBF-4DFE-895F-CFC40104A02E}"/>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7F66DF2-F98E-4D41-A170-72E3239F829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88B9457-26A9-4731-8DFB-FA8B8F40CBD4}"/>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554C9616-340E-48AE-91D4-091E20E6B50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B6ECBCA-E2F9-47C5-A74D-2A60374D193D}"/>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55672E3-F1DD-432F-9C36-870A8A74F8A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2929A755-EDE3-46F7-8AB9-63CA2B449E5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9A1E9FA-1E4D-43DE-B565-EF22B32456E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7984819-A5BF-4D0C-970F-C52062E2142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E56AF18-AAB9-4064-8806-8B1B9ED2902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C92EA87-2FE5-43A3-9931-439944EB584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A6898E3-BA11-499B-A474-493E9434044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a:t>
          </a:r>
          <a:r>
            <a:rPr kumimoji="1" lang="en-US" altLang="ja-JP" sz="1100">
              <a:latin typeface="ＭＳ Ｐゴシック" panose="020B0600070205080204" pitchFamily="50" charset="-128"/>
              <a:ea typeface="ＭＳ Ｐゴシック" panose="020B0600070205080204" pitchFamily="50" charset="-128"/>
            </a:rPr>
            <a:t>718.3</a:t>
          </a:r>
          <a:r>
            <a:rPr kumimoji="1" lang="ja-JP" altLang="en-US" sz="1100">
              <a:latin typeface="ＭＳ Ｐゴシック" panose="020B0600070205080204" pitchFamily="50" charset="-128"/>
              <a:ea typeface="ＭＳ Ｐゴシック" panose="020B0600070205080204" pitchFamily="50" charset="-128"/>
            </a:rPr>
            <a:t>％となり</a:t>
          </a:r>
          <a:r>
            <a:rPr kumimoji="1" lang="en-US" altLang="ja-JP" sz="1100">
              <a:latin typeface="ＭＳ Ｐゴシック" panose="020B0600070205080204" pitchFamily="50" charset="-128"/>
              <a:ea typeface="ＭＳ Ｐゴシック" panose="020B0600070205080204" pitchFamily="50" charset="-128"/>
            </a:rPr>
            <a:t>22.9</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将来負担額の増加により比率は増加し、類似団体内平均値や全国平均よりも高い現況となっている。</a:t>
          </a:r>
          <a:r>
            <a:rPr kumimoji="1" lang="ja-JP" altLang="ja-JP" sz="1100">
              <a:solidFill>
                <a:schemeClr val="dk1"/>
              </a:solidFill>
              <a:effectLst/>
              <a:latin typeface="+mn-lt"/>
              <a:ea typeface="+mn-ea"/>
              <a:cs typeface="+mn-cs"/>
            </a:rPr>
            <a:t>　</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4E71CE1-19C6-452D-8977-824237B01768}"/>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943B32FD-639B-4FAF-ABD6-60D807F09F1C}"/>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5B3F626-B1C5-4F94-B5D0-2EFC770F345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6C58DC8-BEF1-4798-92F5-B9818D16A2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83EEDF2C-A6C7-4ED8-B68C-E593719B698D}"/>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BAB7DC5F-C90B-463C-9644-C6A75F0887BB}"/>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AA08DB0-D58D-46BE-8024-6E468B838705}"/>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1C5D152E-F50F-4DDB-B787-6748EF839AD1}"/>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E8C8025A-57BC-4015-9BE2-8552AEE2D452}"/>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4E72F319-484B-4A19-BD45-B54AF92E920C}"/>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1F10FD4-D0EE-4E50-BD35-8232AFFC9F7E}"/>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9766DAD-72AD-4B4D-89F6-6ECF1FB82FE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96103424-53C0-4052-9881-35E4571B67A7}"/>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91DD3AC4-DFAC-4111-89CB-5E3397686EC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102A690-0C9A-4162-BD48-FBF979AABC7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CC2FCF8B-F577-4F2B-AAC7-5038AB4EA503}"/>
            </a:ext>
          </a:extLst>
        </xdr:cNvPr>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73F190FB-AA9B-4883-BF56-F5235670D6DB}"/>
            </a:ext>
          </a:extLst>
        </xdr:cNvPr>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F27D8067-C526-4FC2-8CCA-8FF002E0354B}"/>
            </a:ext>
          </a:extLst>
        </xdr:cNvPr>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A0B5CD1-1AEE-448C-BD3F-46E4761BBEA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6C5EFC22-A4B5-42C0-92EF-04EB0BF28758}"/>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F9D5FEA4-BE2C-45C9-84E3-8FD35E8FB144}"/>
            </a:ext>
          </a:extLst>
        </xdr:cNvPr>
        <xdr:cNvSpPr txBox="1"/>
      </xdr:nvSpPr>
      <xdr:spPr>
        <a:xfrm>
          <a:off x="14846300" y="5103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63276507-3E98-4104-8F7B-9EF074FCD749}"/>
            </a:ext>
          </a:extLst>
        </xdr:cNvPr>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76E04A85-6628-4C19-95CA-5E7FDF0782D8}"/>
            </a:ext>
          </a:extLst>
        </xdr:cNvPr>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CF3FF8FB-D8AC-4CDE-A85C-42F9D455C12D}"/>
            </a:ext>
          </a:extLst>
        </xdr:cNvPr>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CB960AB6-5A9F-4882-A6D7-1589C740A575}"/>
            </a:ext>
          </a:extLst>
        </xdr:cNvPr>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97B67ECB-5002-4F94-932F-BC11556BFF2B}"/>
            </a:ext>
          </a:extLst>
        </xdr:cNvPr>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CF996DE6-899B-47FB-9BC0-32E99608623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552A2D1-08D3-4782-8B3E-EE2C8FC420A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970026C-C33F-4DAE-A94C-0DD47BF9C68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DA2E7B5-F207-4F14-97F4-4340124522D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06FE6BD-F98E-4D97-854D-155362CA0F2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37119</xdr:rowOff>
    </xdr:from>
    <xdr:to>
      <xdr:col>76</xdr:col>
      <xdr:colOff>73025</xdr:colOff>
      <xdr:row>31</xdr:row>
      <xdr:rowOff>138719</xdr:rowOff>
    </xdr:to>
    <xdr:sp macro="" textlink="">
      <xdr:nvSpPr>
        <xdr:cNvPr id="143" name="楕円 142">
          <a:extLst>
            <a:ext uri="{FF2B5EF4-FFF2-40B4-BE49-F238E27FC236}">
              <a16:creationId xmlns:a16="http://schemas.microsoft.com/office/drawing/2014/main" id="{E702B573-1022-44FA-B8D1-A3FDC8A3BAAD}"/>
            </a:ext>
          </a:extLst>
        </xdr:cNvPr>
        <xdr:cNvSpPr/>
      </xdr:nvSpPr>
      <xdr:spPr>
        <a:xfrm>
          <a:off x="14744700" y="53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15546</xdr:rowOff>
    </xdr:from>
    <xdr:ext cx="469744" cy="259045"/>
    <xdr:sp macro="" textlink="">
      <xdr:nvSpPr>
        <xdr:cNvPr id="144" name="債務償還比率該当値テキスト">
          <a:extLst>
            <a:ext uri="{FF2B5EF4-FFF2-40B4-BE49-F238E27FC236}">
              <a16:creationId xmlns:a16="http://schemas.microsoft.com/office/drawing/2014/main" id="{0AA86A19-0096-4EBA-B1A1-FEA8983F47C3}"/>
            </a:ext>
          </a:extLst>
        </xdr:cNvPr>
        <xdr:cNvSpPr txBox="1"/>
      </xdr:nvSpPr>
      <xdr:spPr>
        <a:xfrm>
          <a:off x="14846300" y="533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9652</xdr:rowOff>
    </xdr:from>
    <xdr:to>
      <xdr:col>72</xdr:col>
      <xdr:colOff>123825</xdr:colOff>
      <xdr:row>31</xdr:row>
      <xdr:rowOff>111252</xdr:rowOff>
    </xdr:to>
    <xdr:sp macro="" textlink="">
      <xdr:nvSpPr>
        <xdr:cNvPr id="145" name="楕円 144">
          <a:extLst>
            <a:ext uri="{FF2B5EF4-FFF2-40B4-BE49-F238E27FC236}">
              <a16:creationId xmlns:a16="http://schemas.microsoft.com/office/drawing/2014/main" id="{BD57BD15-66A9-478A-AF4D-9F9A653C7C45}"/>
            </a:ext>
          </a:extLst>
        </xdr:cNvPr>
        <xdr:cNvSpPr/>
      </xdr:nvSpPr>
      <xdr:spPr>
        <a:xfrm>
          <a:off x="14033500" y="532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60452</xdr:rowOff>
    </xdr:from>
    <xdr:to>
      <xdr:col>76</xdr:col>
      <xdr:colOff>22225</xdr:colOff>
      <xdr:row>31</xdr:row>
      <xdr:rowOff>87919</xdr:rowOff>
    </xdr:to>
    <xdr:cxnSp macro="">
      <xdr:nvCxnSpPr>
        <xdr:cNvPr id="146" name="直線コネクタ 145">
          <a:extLst>
            <a:ext uri="{FF2B5EF4-FFF2-40B4-BE49-F238E27FC236}">
              <a16:creationId xmlns:a16="http://schemas.microsoft.com/office/drawing/2014/main" id="{0F62CECD-0CFE-465C-80D4-81FDCC18AF45}"/>
            </a:ext>
          </a:extLst>
        </xdr:cNvPr>
        <xdr:cNvCxnSpPr/>
      </xdr:nvCxnSpPr>
      <xdr:spPr>
        <a:xfrm>
          <a:off x="14084300" y="5375402"/>
          <a:ext cx="711200" cy="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36519</xdr:rowOff>
    </xdr:from>
    <xdr:to>
      <xdr:col>68</xdr:col>
      <xdr:colOff>123825</xdr:colOff>
      <xdr:row>31</xdr:row>
      <xdr:rowOff>138119</xdr:rowOff>
    </xdr:to>
    <xdr:sp macro="" textlink="">
      <xdr:nvSpPr>
        <xdr:cNvPr id="147" name="楕円 146">
          <a:extLst>
            <a:ext uri="{FF2B5EF4-FFF2-40B4-BE49-F238E27FC236}">
              <a16:creationId xmlns:a16="http://schemas.microsoft.com/office/drawing/2014/main" id="{0F11325F-ACB7-41C2-9726-3AE317B0AAAF}"/>
            </a:ext>
          </a:extLst>
        </xdr:cNvPr>
        <xdr:cNvSpPr/>
      </xdr:nvSpPr>
      <xdr:spPr>
        <a:xfrm>
          <a:off x="13271500" y="53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60452</xdr:rowOff>
    </xdr:from>
    <xdr:to>
      <xdr:col>72</xdr:col>
      <xdr:colOff>73025</xdr:colOff>
      <xdr:row>31</xdr:row>
      <xdr:rowOff>87319</xdr:rowOff>
    </xdr:to>
    <xdr:cxnSp macro="">
      <xdr:nvCxnSpPr>
        <xdr:cNvPr id="148" name="直線コネクタ 147">
          <a:extLst>
            <a:ext uri="{FF2B5EF4-FFF2-40B4-BE49-F238E27FC236}">
              <a16:creationId xmlns:a16="http://schemas.microsoft.com/office/drawing/2014/main" id="{14BA22DE-62DE-440B-80D2-DF7DA29B5270}"/>
            </a:ext>
          </a:extLst>
        </xdr:cNvPr>
        <xdr:cNvCxnSpPr/>
      </xdr:nvCxnSpPr>
      <xdr:spPr>
        <a:xfrm flipV="1">
          <a:off x="13322300" y="5375402"/>
          <a:ext cx="7620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896</xdr:rowOff>
    </xdr:from>
    <xdr:to>
      <xdr:col>64</xdr:col>
      <xdr:colOff>123825</xdr:colOff>
      <xdr:row>31</xdr:row>
      <xdr:rowOff>102496</xdr:rowOff>
    </xdr:to>
    <xdr:sp macro="" textlink="">
      <xdr:nvSpPr>
        <xdr:cNvPr id="149" name="楕円 148">
          <a:extLst>
            <a:ext uri="{FF2B5EF4-FFF2-40B4-BE49-F238E27FC236}">
              <a16:creationId xmlns:a16="http://schemas.microsoft.com/office/drawing/2014/main" id="{6C7AA86F-DC2A-4ED2-9504-C14DAC742742}"/>
            </a:ext>
          </a:extLst>
        </xdr:cNvPr>
        <xdr:cNvSpPr/>
      </xdr:nvSpPr>
      <xdr:spPr>
        <a:xfrm>
          <a:off x="12509500" y="53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51696</xdr:rowOff>
    </xdr:from>
    <xdr:to>
      <xdr:col>68</xdr:col>
      <xdr:colOff>73025</xdr:colOff>
      <xdr:row>31</xdr:row>
      <xdr:rowOff>87319</xdr:rowOff>
    </xdr:to>
    <xdr:cxnSp macro="">
      <xdr:nvCxnSpPr>
        <xdr:cNvPr id="150" name="直線コネクタ 149">
          <a:extLst>
            <a:ext uri="{FF2B5EF4-FFF2-40B4-BE49-F238E27FC236}">
              <a16:creationId xmlns:a16="http://schemas.microsoft.com/office/drawing/2014/main" id="{011C814C-6644-4CD1-A8AF-173A6CC2B708}"/>
            </a:ext>
          </a:extLst>
        </xdr:cNvPr>
        <xdr:cNvCxnSpPr/>
      </xdr:nvCxnSpPr>
      <xdr:spPr>
        <a:xfrm>
          <a:off x="12560300" y="5366646"/>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56550</xdr:rowOff>
    </xdr:from>
    <xdr:to>
      <xdr:col>60</xdr:col>
      <xdr:colOff>123825</xdr:colOff>
      <xdr:row>31</xdr:row>
      <xdr:rowOff>158150</xdr:rowOff>
    </xdr:to>
    <xdr:sp macro="" textlink="">
      <xdr:nvSpPr>
        <xdr:cNvPr id="151" name="楕円 150">
          <a:extLst>
            <a:ext uri="{FF2B5EF4-FFF2-40B4-BE49-F238E27FC236}">
              <a16:creationId xmlns:a16="http://schemas.microsoft.com/office/drawing/2014/main" id="{05159973-71CF-47AF-B403-22433C419222}"/>
            </a:ext>
          </a:extLst>
        </xdr:cNvPr>
        <xdr:cNvSpPr/>
      </xdr:nvSpPr>
      <xdr:spPr>
        <a:xfrm>
          <a:off x="11747500" y="53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51696</xdr:rowOff>
    </xdr:from>
    <xdr:to>
      <xdr:col>64</xdr:col>
      <xdr:colOff>73025</xdr:colOff>
      <xdr:row>31</xdr:row>
      <xdr:rowOff>107350</xdr:rowOff>
    </xdr:to>
    <xdr:cxnSp macro="">
      <xdr:nvCxnSpPr>
        <xdr:cNvPr id="152" name="直線コネクタ 151">
          <a:extLst>
            <a:ext uri="{FF2B5EF4-FFF2-40B4-BE49-F238E27FC236}">
              <a16:creationId xmlns:a16="http://schemas.microsoft.com/office/drawing/2014/main" id="{87263B06-0064-4F66-B9D1-B1E8AE7F3FA7}"/>
            </a:ext>
          </a:extLst>
        </xdr:cNvPr>
        <xdr:cNvCxnSpPr/>
      </xdr:nvCxnSpPr>
      <xdr:spPr>
        <a:xfrm flipV="1">
          <a:off x="11798300" y="5366646"/>
          <a:ext cx="762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B36A3B89-FD4A-4DCD-A7AA-208C67A54D29}"/>
            </a:ext>
          </a:extLst>
        </xdr:cNvPr>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CA80FA0C-D7D2-4EFE-A9B4-29EA7D026040}"/>
            </a:ext>
          </a:extLst>
        </xdr:cNvPr>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48F90BE4-7F17-4C86-8A02-660D8532A977}"/>
            </a:ext>
          </a:extLst>
        </xdr:cNvPr>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DCBF8CAE-24BF-4528-BA9D-7A9237EE3EBC}"/>
            </a:ext>
          </a:extLst>
        </xdr:cNvPr>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102379</xdr:rowOff>
    </xdr:from>
    <xdr:ext cx="469744" cy="259045"/>
    <xdr:sp macro="" textlink="">
      <xdr:nvSpPr>
        <xdr:cNvPr id="157" name="n_1mainValue債務償還比率">
          <a:extLst>
            <a:ext uri="{FF2B5EF4-FFF2-40B4-BE49-F238E27FC236}">
              <a16:creationId xmlns:a16="http://schemas.microsoft.com/office/drawing/2014/main" id="{19648377-C68D-4965-8C27-C02306DEC01C}"/>
            </a:ext>
          </a:extLst>
        </xdr:cNvPr>
        <xdr:cNvSpPr txBox="1"/>
      </xdr:nvSpPr>
      <xdr:spPr>
        <a:xfrm>
          <a:off x="13836727" y="5417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129246</xdr:rowOff>
    </xdr:from>
    <xdr:ext cx="469744" cy="259045"/>
    <xdr:sp macro="" textlink="">
      <xdr:nvSpPr>
        <xdr:cNvPr id="158" name="n_2mainValue債務償還比率">
          <a:extLst>
            <a:ext uri="{FF2B5EF4-FFF2-40B4-BE49-F238E27FC236}">
              <a16:creationId xmlns:a16="http://schemas.microsoft.com/office/drawing/2014/main" id="{3981E97F-AA9E-4CB2-BC2B-CB4B0F5CC824}"/>
            </a:ext>
          </a:extLst>
        </xdr:cNvPr>
        <xdr:cNvSpPr txBox="1"/>
      </xdr:nvSpPr>
      <xdr:spPr>
        <a:xfrm>
          <a:off x="13087427" y="544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93623</xdr:rowOff>
    </xdr:from>
    <xdr:ext cx="469744" cy="259045"/>
    <xdr:sp macro="" textlink="">
      <xdr:nvSpPr>
        <xdr:cNvPr id="159" name="n_3mainValue債務償還比率">
          <a:extLst>
            <a:ext uri="{FF2B5EF4-FFF2-40B4-BE49-F238E27FC236}">
              <a16:creationId xmlns:a16="http://schemas.microsoft.com/office/drawing/2014/main" id="{7958D878-3726-4DD2-B1E2-7F6D5957222D}"/>
            </a:ext>
          </a:extLst>
        </xdr:cNvPr>
        <xdr:cNvSpPr txBox="1"/>
      </xdr:nvSpPr>
      <xdr:spPr>
        <a:xfrm>
          <a:off x="12325427" y="540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149277</xdr:rowOff>
    </xdr:from>
    <xdr:ext cx="469744" cy="259045"/>
    <xdr:sp macro="" textlink="">
      <xdr:nvSpPr>
        <xdr:cNvPr id="160" name="n_4mainValue債務償還比率">
          <a:extLst>
            <a:ext uri="{FF2B5EF4-FFF2-40B4-BE49-F238E27FC236}">
              <a16:creationId xmlns:a16="http://schemas.microsoft.com/office/drawing/2014/main" id="{752C3398-53DE-4E3A-BC14-2C22BD545B04}"/>
            </a:ext>
          </a:extLst>
        </xdr:cNvPr>
        <xdr:cNvSpPr txBox="1"/>
      </xdr:nvSpPr>
      <xdr:spPr>
        <a:xfrm>
          <a:off x="11563427" y="54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91E7857-230C-4A68-AC5E-29A2D668ECB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669C417F-698D-435B-AC56-E00C0384746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30D22A7-639B-4736-8C2B-D51C748D497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FB167C3-FBB7-447E-99A7-41C5BEDFEDD8}"/>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0A67DD9-8F70-4444-A187-5D2B86EDD9EB}"/>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8111E419-2C64-4B67-976B-2C9813A11518}"/>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144F44-BE30-4B1C-94C8-A968C227F9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0F9A05-88D3-4EBD-AA13-6200EE9B9D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7257E5B-B0A9-4CF5-81E3-71AFDF3329E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CBFCEE6-24FB-415D-A736-168F4E0A85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5A8F20F-7FB8-4134-B631-0AE986F28D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DEF7DE-255D-467E-8217-2490DD31B5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832C0C-E77A-463C-BC7F-13F979F40D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0F5CE4-DAE8-4759-9133-4FC45A42CF2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1F517B-84B3-4379-A915-F455D2BD4E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E1E590-7659-4D3B-9766-C569D96420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78,965
78,219
548.51
54,050,636
52,533,185
1,212,590
20,045,846
37,916,853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3B4F7D-FCC8-4ECE-B61D-A626500A307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53F65C-A7FD-4CF8-A227-3E7B941240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0CC7415-421E-466A-961F-2188EBB593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EAFF17-BD73-4078-ACB5-A2D9B0FD50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733CE5-C78C-4F19-B25E-7066A86E975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5E93643-B4DB-40D4-B041-3E0EA68772E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42F003-5A81-4AC4-99BC-12BA320438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5BB7E1-2089-4A71-9B3D-8875AA0543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5E7640-3800-4759-BDA2-56C71DD71E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F4A49A-CD41-4BDD-BF29-4581748BEF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DC6F9E4-02BD-461E-B9B6-A171878D41C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9C3F0A-DA42-484A-A644-89DBAA036BF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437680-6B47-4497-8809-D84CC3E4D9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103553-0795-4015-B3DF-4349999BE4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7DCB951-BD2E-4F4B-9877-855FB85701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BDF925-61E9-4FF1-AE35-61859B41C0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59B572-104D-4589-A296-43EED9DC92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CEFFF3-CC4D-4CFF-A42C-0A55C293AEE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F88240-B5F9-4E60-A87D-8B26D0C9A28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3C443D1-073D-4BBE-9380-7FE0DE77698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575F47-0C92-4707-8DC0-02BDDD7623B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2652D04-7B6A-4BCA-87D8-A295E23FB8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829B0AF-2BCE-480E-91A6-59E6483B2C1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8978588-9308-4D57-B750-A3EEFC4C73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3B5D5C-D7AD-42B9-AE0F-0BC947DDFF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4512DE-F6BA-4FF1-87D6-768F1B5BE12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FA58B2-F861-4194-AC72-4F2F89ADC1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B0FF735-3336-47D2-97BF-21C88D769C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C1DDA4-1017-483C-99E2-6771A7468B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280A4B-A0D6-4E73-A9BA-0D23E54B08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0574814-B8A9-47D1-B8F9-93553198F8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BBB9FFF-6898-45AA-B1AC-AF3005C739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67F5891-91B0-4ACF-9E3C-26CE90DD123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80B5BD7-D7D2-4C87-ADF7-F6C061D052B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D62F320-CA10-4CED-9D7A-59CC84939C1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FD1CF0-0EA5-4D4A-B0EC-96353B9F219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84E6176-51E2-4856-A679-BF314E9520ED}"/>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AFA7F2-5109-4F5C-9641-EA7DF1E29D0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96C615E-3694-4F9F-825D-865F5423DEC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5BE1F24-655E-4068-AE65-7BE1CA6F9A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EF1A1C7-01AB-40D7-9400-A91A86E9B67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9A351F3-C828-41AF-B623-7A57DC892C5D}"/>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4CE7BCA-FA5F-4F91-AB35-14B418A8DC5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F014A5E-9DA7-4EB5-B8AA-A2BCA08AA01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87ED1A5-74C8-4E5F-A93D-9B9A267D9DB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8F00822C-E67E-496F-886F-A1FF623E7F5F}"/>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FC355FAF-0AB6-4067-85D4-435D23E08C81}"/>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C7FD8708-14A7-4C6D-8116-B2F38B706413}"/>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96DB53DF-941D-410C-9F80-F85110F2C40D}"/>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37D39B44-BAC5-4391-BD27-887421D13C7D}"/>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7819EE06-8ED7-46FD-B080-C329DE463273}"/>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B995A236-45FC-4F45-8386-07601D3830CB}"/>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E216587D-EDD3-44CF-A280-0AE461FFA6A4}"/>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2517D991-E7BE-40FC-B8B1-9F75D83C545C}"/>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44B32D82-04B2-4442-9B91-A750A14F937A}"/>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8D25D84B-DCCB-4355-8EED-4749C1FEB1BD}"/>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8F681B6-899F-45AE-AD41-E2541A71CA5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00CB27-8078-46CF-AB6F-43779B97F0E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E22B40C-36E1-4248-BAAE-844C3177DDC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1FD8AC-4D17-44C6-87BC-18AC24D0BB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F06F331-FEB6-40DC-8B23-06AA76384C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73" name="楕円 72">
          <a:extLst>
            <a:ext uri="{FF2B5EF4-FFF2-40B4-BE49-F238E27FC236}">
              <a16:creationId xmlns:a16="http://schemas.microsoft.com/office/drawing/2014/main" id="{A1DEAD9A-B4CF-4FFC-8758-F17B87254696}"/>
            </a:ext>
          </a:extLst>
        </xdr:cNvPr>
        <xdr:cNvSpPr/>
      </xdr:nvSpPr>
      <xdr:spPr>
        <a:xfrm>
          <a:off x="4584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78757</xdr:rowOff>
    </xdr:from>
    <xdr:ext cx="405111" cy="259045"/>
    <xdr:sp macro="" textlink="">
      <xdr:nvSpPr>
        <xdr:cNvPr id="74" name="【道路】&#10;有形固定資産減価償却率該当値テキスト">
          <a:extLst>
            <a:ext uri="{FF2B5EF4-FFF2-40B4-BE49-F238E27FC236}">
              <a16:creationId xmlns:a16="http://schemas.microsoft.com/office/drawing/2014/main" id="{CC1E4043-F482-425B-9F07-97891D27B8F7}"/>
            </a:ext>
          </a:extLst>
        </xdr:cNvPr>
        <xdr:cNvSpPr txBox="1"/>
      </xdr:nvSpPr>
      <xdr:spPr>
        <a:xfrm>
          <a:off x="4673600"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19685</xdr:rowOff>
    </xdr:from>
    <xdr:to>
      <xdr:col>20</xdr:col>
      <xdr:colOff>38100</xdr:colOff>
      <xdr:row>37</xdr:row>
      <xdr:rowOff>121285</xdr:rowOff>
    </xdr:to>
    <xdr:sp macro="" textlink="">
      <xdr:nvSpPr>
        <xdr:cNvPr id="75" name="楕円 74">
          <a:extLst>
            <a:ext uri="{FF2B5EF4-FFF2-40B4-BE49-F238E27FC236}">
              <a16:creationId xmlns:a16="http://schemas.microsoft.com/office/drawing/2014/main" id="{373C1039-50C1-49C4-87B8-9EAB0C6C851D}"/>
            </a:ext>
          </a:extLst>
        </xdr:cNvPr>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70485</xdr:rowOff>
    </xdr:from>
    <xdr:to>
      <xdr:col>24</xdr:col>
      <xdr:colOff>63500</xdr:colOff>
      <xdr:row>37</xdr:row>
      <xdr:rowOff>106680</xdr:rowOff>
    </xdr:to>
    <xdr:cxnSp macro="">
      <xdr:nvCxnSpPr>
        <xdr:cNvPr id="76" name="直線コネクタ 75">
          <a:extLst>
            <a:ext uri="{FF2B5EF4-FFF2-40B4-BE49-F238E27FC236}">
              <a16:creationId xmlns:a16="http://schemas.microsoft.com/office/drawing/2014/main" id="{DA7802F2-B119-4D4A-A476-FE23B0BE1950}"/>
            </a:ext>
          </a:extLst>
        </xdr:cNvPr>
        <xdr:cNvCxnSpPr/>
      </xdr:nvCxnSpPr>
      <xdr:spPr>
        <a:xfrm>
          <a:off x="3797300" y="64141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a:extLst>
            <a:ext uri="{FF2B5EF4-FFF2-40B4-BE49-F238E27FC236}">
              <a16:creationId xmlns:a16="http://schemas.microsoft.com/office/drawing/2014/main" id="{8E75EC8C-AD45-40E3-B2E4-945FC04F08B6}"/>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70485</xdr:rowOff>
    </xdr:to>
    <xdr:cxnSp macro="">
      <xdr:nvCxnSpPr>
        <xdr:cNvPr id="78" name="直線コネクタ 77">
          <a:extLst>
            <a:ext uri="{FF2B5EF4-FFF2-40B4-BE49-F238E27FC236}">
              <a16:creationId xmlns:a16="http://schemas.microsoft.com/office/drawing/2014/main" id="{AA9F101E-1446-4FFB-8FD8-6E0E72B97C35}"/>
            </a:ext>
          </a:extLst>
        </xdr:cNvPr>
        <xdr:cNvCxnSpPr/>
      </xdr:nvCxnSpPr>
      <xdr:spPr>
        <a:xfrm>
          <a:off x="2908300" y="63779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118745</xdr:rowOff>
    </xdr:from>
    <xdr:to>
      <xdr:col>10</xdr:col>
      <xdr:colOff>165100</xdr:colOff>
      <xdr:row>37</xdr:row>
      <xdr:rowOff>48895</xdr:rowOff>
    </xdr:to>
    <xdr:sp macro="" textlink="">
      <xdr:nvSpPr>
        <xdr:cNvPr id="79" name="楕円 78">
          <a:extLst>
            <a:ext uri="{FF2B5EF4-FFF2-40B4-BE49-F238E27FC236}">
              <a16:creationId xmlns:a16="http://schemas.microsoft.com/office/drawing/2014/main" id="{284E9873-96E6-472E-A077-379DB0592525}"/>
            </a:ext>
          </a:extLst>
        </xdr:cNvPr>
        <xdr:cNvSpPr/>
      </xdr:nvSpPr>
      <xdr:spPr>
        <a:xfrm>
          <a:off x="1968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169545</xdr:rowOff>
    </xdr:from>
    <xdr:to>
      <xdr:col>15</xdr:col>
      <xdr:colOff>50800</xdr:colOff>
      <xdr:row>37</xdr:row>
      <xdr:rowOff>34290</xdr:rowOff>
    </xdr:to>
    <xdr:cxnSp macro="">
      <xdr:nvCxnSpPr>
        <xdr:cNvPr id="80" name="直線コネクタ 79">
          <a:extLst>
            <a:ext uri="{FF2B5EF4-FFF2-40B4-BE49-F238E27FC236}">
              <a16:creationId xmlns:a16="http://schemas.microsoft.com/office/drawing/2014/main" id="{A499EFCE-9CC2-4FB8-8FB1-89CA3B1C5C98}"/>
            </a:ext>
          </a:extLst>
        </xdr:cNvPr>
        <xdr:cNvCxnSpPr/>
      </xdr:nvCxnSpPr>
      <xdr:spPr>
        <a:xfrm>
          <a:off x="2019300" y="63417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82550</xdr:rowOff>
    </xdr:from>
    <xdr:to>
      <xdr:col>6</xdr:col>
      <xdr:colOff>38100</xdr:colOff>
      <xdr:row>37</xdr:row>
      <xdr:rowOff>12700</xdr:rowOff>
    </xdr:to>
    <xdr:sp macro="" textlink="">
      <xdr:nvSpPr>
        <xdr:cNvPr id="81" name="楕円 80">
          <a:extLst>
            <a:ext uri="{FF2B5EF4-FFF2-40B4-BE49-F238E27FC236}">
              <a16:creationId xmlns:a16="http://schemas.microsoft.com/office/drawing/2014/main" id="{D0BB7157-7862-49CE-9B45-0A529D25E278}"/>
            </a:ext>
          </a:extLst>
        </xdr:cNvPr>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133350</xdr:rowOff>
    </xdr:from>
    <xdr:to>
      <xdr:col>10</xdr:col>
      <xdr:colOff>114300</xdr:colOff>
      <xdr:row>36</xdr:row>
      <xdr:rowOff>169545</xdr:rowOff>
    </xdr:to>
    <xdr:cxnSp macro="">
      <xdr:nvCxnSpPr>
        <xdr:cNvPr id="82" name="直線コネクタ 81">
          <a:extLst>
            <a:ext uri="{FF2B5EF4-FFF2-40B4-BE49-F238E27FC236}">
              <a16:creationId xmlns:a16="http://schemas.microsoft.com/office/drawing/2014/main" id="{59B655E2-FB10-4D94-95FE-ECB8EEAF38D7}"/>
            </a:ext>
          </a:extLst>
        </xdr:cNvPr>
        <xdr:cNvCxnSpPr/>
      </xdr:nvCxnSpPr>
      <xdr:spPr>
        <a:xfrm>
          <a:off x="1130300" y="6305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989CB09B-8E3E-4603-89C4-3644F1AC238D}"/>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7F88D1C8-6BB0-4D90-B000-069927B73F33}"/>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50D1E795-5127-491D-8BB0-FDE376677093}"/>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9836004C-202D-4303-94D8-315D3F6462D7}"/>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137812</xdr:rowOff>
    </xdr:from>
    <xdr:ext cx="405111" cy="259045"/>
    <xdr:sp macro="" textlink="">
      <xdr:nvSpPr>
        <xdr:cNvPr id="87" name="n_1mainValue【道路】&#10;有形固定資産減価償却率">
          <a:extLst>
            <a:ext uri="{FF2B5EF4-FFF2-40B4-BE49-F238E27FC236}">
              <a16:creationId xmlns:a16="http://schemas.microsoft.com/office/drawing/2014/main" id="{453F0888-9954-4101-80D9-49800EDD7D46}"/>
            </a:ext>
          </a:extLst>
        </xdr:cNvPr>
        <xdr:cNvSpPr txBox="1"/>
      </xdr:nvSpPr>
      <xdr:spPr>
        <a:xfrm>
          <a:off x="3582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88" name="n_2mainValue【道路】&#10;有形固定資産減価償却率">
          <a:extLst>
            <a:ext uri="{FF2B5EF4-FFF2-40B4-BE49-F238E27FC236}">
              <a16:creationId xmlns:a16="http://schemas.microsoft.com/office/drawing/2014/main" id="{D3534662-28EB-48EA-8889-743F27A5EA9F}"/>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65422</xdr:rowOff>
    </xdr:from>
    <xdr:ext cx="405111" cy="259045"/>
    <xdr:sp macro="" textlink="">
      <xdr:nvSpPr>
        <xdr:cNvPr id="89" name="n_3mainValue【道路】&#10;有形固定資産減価償却率">
          <a:extLst>
            <a:ext uri="{FF2B5EF4-FFF2-40B4-BE49-F238E27FC236}">
              <a16:creationId xmlns:a16="http://schemas.microsoft.com/office/drawing/2014/main" id="{84B752F6-7917-4351-9AD2-B1819E967EC8}"/>
            </a:ext>
          </a:extLst>
        </xdr:cNvPr>
        <xdr:cNvSpPr txBox="1"/>
      </xdr:nvSpPr>
      <xdr:spPr>
        <a:xfrm>
          <a:off x="1816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90" name="n_4mainValue【道路】&#10;有形固定資産減価償却率">
          <a:extLst>
            <a:ext uri="{FF2B5EF4-FFF2-40B4-BE49-F238E27FC236}">
              <a16:creationId xmlns:a16="http://schemas.microsoft.com/office/drawing/2014/main" id="{7E165463-87D7-4CEA-9DC3-7276BEFD13AF}"/>
            </a:ext>
          </a:extLst>
        </xdr:cNvPr>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7102AC0-0FCD-4A9C-809A-C3225F4C194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DD867F3-E9E4-46B4-84E1-8C607AF1EC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33DD601-2E95-4F66-A745-D84142C82D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2C25FFE-8D3F-4C91-9002-B8966ACB0C0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A9BAF0F-41FF-431A-9FFC-748445FCC7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285FBE1-4A7F-4232-B317-C9002D5EBA6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D35E93B-BF98-4AFC-B4F5-95BF270824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922A314-965A-443E-94E9-5C61D932BC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AD26D4A-BE79-4D81-9B21-62C99847C6D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D3401D6-F739-433C-9C4E-CE93440960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63AD98D-D4F9-4C8D-BC67-AAFC5306CA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E17AFFE-7AA6-4272-B769-D6B57CAA32D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87D1DD6-3187-4133-B217-6B05B612D23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467012B-1067-4CAA-8D38-6214FC77375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C3FB758-0EB1-4F6F-B0A8-7F24DE66A7F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52288A6-97B3-4134-A82B-DC3E866C876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9272302-67DE-4938-9352-BB09958A439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E6F81E6-DC79-42BD-9003-DB00CEE7E8E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DECD04D-314D-4DAE-96ED-24FA5EDE39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8E85E9A2-2E87-468E-9AFF-3A9F1C0C3E3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4890B0A6-D11C-453B-A015-7A83748C3D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6B4D242F-B16E-488A-BD79-BF711EE1AAE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3254F1D-CFB2-4806-A71C-1616331BDB3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92F0A8D5-96F8-4E2E-8A10-0D466076D68C}"/>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30AB90E0-ECE1-4E9F-BF31-B05C3F6F3493}"/>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EE570CE5-F9B8-4548-A331-4B646C9AC889}"/>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A55AF62A-87BC-4419-A7B3-B780EE19BFAA}"/>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C53699EE-0376-4A8C-9E49-37A6A8393BDE}"/>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1BD4441F-1B0C-4DBE-9C0F-329654F33D63}"/>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DADAFC52-1A1A-4715-B5DC-15C42D76C5A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5259DE6-0D4A-4B40-8C69-C2AD16E634D7}"/>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DABD0EF4-3307-4A75-9F14-66E557EB77DA}"/>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6E4D65BD-D332-4C1E-80B3-A383715799DD}"/>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6D87FE9B-1F20-44E7-9EC5-E5D9DEAC360B}"/>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8111410-D0EB-4186-BA9E-5BD98AC335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10B45E-634A-4337-A407-1929CE79CB7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26912B4-5CDA-4D04-A21D-0E79C8D5D09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009BBE-114F-48F8-AED9-056DC7892F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97819FB-522C-441A-A3A7-F573FFBF839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160293</xdr:rowOff>
    </xdr:from>
    <xdr:to>
      <xdr:col>55</xdr:col>
      <xdr:colOff>50800</xdr:colOff>
      <xdr:row>41</xdr:row>
      <xdr:rowOff>90443</xdr:rowOff>
    </xdr:to>
    <xdr:sp macro="" textlink="">
      <xdr:nvSpPr>
        <xdr:cNvPr id="130" name="楕円 129">
          <a:extLst>
            <a:ext uri="{FF2B5EF4-FFF2-40B4-BE49-F238E27FC236}">
              <a16:creationId xmlns:a16="http://schemas.microsoft.com/office/drawing/2014/main" id="{B9D6067D-03A5-4A85-AAD8-A98F6B8440B8}"/>
            </a:ext>
          </a:extLst>
        </xdr:cNvPr>
        <xdr:cNvSpPr/>
      </xdr:nvSpPr>
      <xdr:spPr>
        <a:xfrm>
          <a:off x="10426700" y="70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75220</xdr:rowOff>
    </xdr:from>
    <xdr:ext cx="469744" cy="259045"/>
    <xdr:sp macro="" textlink="">
      <xdr:nvSpPr>
        <xdr:cNvPr id="131" name="【道路】&#10;一人当たり延長該当値テキスト">
          <a:extLst>
            <a:ext uri="{FF2B5EF4-FFF2-40B4-BE49-F238E27FC236}">
              <a16:creationId xmlns:a16="http://schemas.microsoft.com/office/drawing/2014/main" id="{1420EFED-4B8E-4E63-938C-A304A1D22FC0}"/>
            </a:ext>
          </a:extLst>
        </xdr:cNvPr>
        <xdr:cNvSpPr txBox="1"/>
      </xdr:nvSpPr>
      <xdr:spPr>
        <a:xfrm>
          <a:off x="10515600" y="693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162389</xdr:rowOff>
    </xdr:from>
    <xdr:to>
      <xdr:col>50</xdr:col>
      <xdr:colOff>165100</xdr:colOff>
      <xdr:row>41</xdr:row>
      <xdr:rowOff>92539</xdr:rowOff>
    </xdr:to>
    <xdr:sp macro="" textlink="">
      <xdr:nvSpPr>
        <xdr:cNvPr id="132" name="楕円 131">
          <a:extLst>
            <a:ext uri="{FF2B5EF4-FFF2-40B4-BE49-F238E27FC236}">
              <a16:creationId xmlns:a16="http://schemas.microsoft.com/office/drawing/2014/main" id="{10530DA8-C97F-4F1A-9150-01247415F912}"/>
            </a:ext>
          </a:extLst>
        </xdr:cNvPr>
        <xdr:cNvSpPr/>
      </xdr:nvSpPr>
      <xdr:spPr>
        <a:xfrm>
          <a:off x="9588500" y="702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39643</xdr:rowOff>
    </xdr:from>
    <xdr:to>
      <xdr:col>55</xdr:col>
      <xdr:colOff>0</xdr:colOff>
      <xdr:row>41</xdr:row>
      <xdr:rowOff>41739</xdr:rowOff>
    </xdr:to>
    <xdr:cxnSp macro="">
      <xdr:nvCxnSpPr>
        <xdr:cNvPr id="133" name="直線コネクタ 132">
          <a:extLst>
            <a:ext uri="{FF2B5EF4-FFF2-40B4-BE49-F238E27FC236}">
              <a16:creationId xmlns:a16="http://schemas.microsoft.com/office/drawing/2014/main" id="{FC638C66-9F35-4DB5-BB4A-751FD9C11C07}"/>
            </a:ext>
          </a:extLst>
        </xdr:cNvPr>
        <xdr:cNvCxnSpPr/>
      </xdr:nvCxnSpPr>
      <xdr:spPr>
        <a:xfrm flipV="1">
          <a:off x="9639300" y="7069093"/>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164827</xdr:rowOff>
    </xdr:from>
    <xdr:to>
      <xdr:col>46</xdr:col>
      <xdr:colOff>38100</xdr:colOff>
      <xdr:row>41</xdr:row>
      <xdr:rowOff>94977</xdr:rowOff>
    </xdr:to>
    <xdr:sp macro="" textlink="">
      <xdr:nvSpPr>
        <xdr:cNvPr id="134" name="楕円 133">
          <a:extLst>
            <a:ext uri="{FF2B5EF4-FFF2-40B4-BE49-F238E27FC236}">
              <a16:creationId xmlns:a16="http://schemas.microsoft.com/office/drawing/2014/main" id="{A1E84FB4-D102-431C-B114-C9D3E705B66E}"/>
            </a:ext>
          </a:extLst>
        </xdr:cNvPr>
        <xdr:cNvSpPr/>
      </xdr:nvSpPr>
      <xdr:spPr>
        <a:xfrm>
          <a:off x="8699500" y="7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41739</xdr:rowOff>
    </xdr:from>
    <xdr:to>
      <xdr:col>50</xdr:col>
      <xdr:colOff>114300</xdr:colOff>
      <xdr:row>41</xdr:row>
      <xdr:rowOff>44177</xdr:rowOff>
    </xdr:to>
    <xdr:cxnSp macro="">
      <xdr:nvCxnSpPr>
        <xdr:cNvPr id="135" name="直線コネクタ 134">
          <a:extLst>
            <a:ext uri="{FF2B5EF4-FFF2-40B4-BE49-F238E27FC236}">
              <a16:creationId xmlns:a16="http://schemas.microsoft.com/office/drawing/2014/main" id="{5AF0316E-A2BB-46CB-AFB5-64F86BEA4B76}"/>
            </a:ext>
          </a:extLst>
        </xdr:cNvPr>
        <xdr:cNvCxnSpPr/>
      </xdr:nvCxnSpPr>
      <xdr:spPr>
        <a:xfrm flipV="1">
          <a:off x="8750300" y="7071189"/>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167494</xdr:rowOff>
    </xdr:from>
    <xdr:to>
      <xdr:col>41</xdr:col>
      <xdr:colOff>101600</xdr:colOff>
      <xdr:row>41</xdr:row>
      <xdr:rowOff>97644</xdr:rowOff>
    </xdr:to>
    <xdr:sp macro="" textlink="">
      <xdr:nvSpPr>
        <xdr:cNvPr id="136" name="楕円 135">
          <a:extLst>
            <a:ext uri="{FF2B5EF4-FFF2-40B4-BE49-F238E27FC236}">
              <a16:creationId xmlns:a16="http://schemas.microsoft.com/office/drawing/2014/main" id="{319463CC-17FB-4221-8247-D127AE0A4C92}"/>
            </a:ext>
          </a:extLst>
        </xdr:cNvPr>
        <xdr:cNvSpPr/>
      </xdr:nvSpPr>
      <xdr:spPr>
        <a:xfrm>
          <a:off x="7810500" y="70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44177</xdr:rowOff>
    </xdr:from>
    <xdr:to>
      <xdr:col>45</xdr:col>
      <xdr:colOff>177800</xdr:colOff>
      <xdr:row>41</xdr:row>
      <xdr:rowOff>46844</xdr:rowOff>
    </xdr:to>
    <xdr:cxnSp macro="">
      <xdr:nvCxnSpPr>
        <xdr:cNvPr id="137" name="直線コネクタ 136">
          <a:extLst>
            <a:ext uri="{FF2B5EF4-FFF2-40B4-BE49-F238E27FC236}">
              <a16:creationId xmlns:a16="http://schemas.microsoft.com/office/drawing/2014/main" id="{E6225437-6D12-45F4-947A-D7D4BFA47B19}"/>
            </a:ext>
          </a:extLst>
        </xdr:cNvPr>
        <xdr:cNvCxnSpPr/>
      </xdr:nvCxnSpPr>
      <xdr:spPr>
        <a:xfrm flipV="1">
          <a:off x="7861300" y="707362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169437</xdr:rowOff>
    </xdr:from>
    <xdr:to>
      <xdr:col>36</xdr:col>
      <xdr:colOff>165100</xdr:colOff>
      <xdr:row>41</xdr:row>
      <xdr:rowOff>99587</xdr:rowOff>
    </xdr:to>
    <xdr:sp macro="" textlink="">
      <xdr:nvSpPr>
        <xdr:cNvPr id="138" name="楕円 137">
          <a:extLst>
            <a:ext uri="{FF2B5EF4-FFF2-40B4-BE49-F238E27FC236}">
              <a16:creationId xmlns:a16="http://schemas.microsoft.com/office/drawing/2014/main" id="{A124A657-FE0D-45CB-A16B-535B68C613FF}"/>
            </a:ext>
          </a:extLst>
        </xdr:cNvPr>
        <xdr:cNvSpPr/>
      </xdr:nvSpPr>
      <xdr:spPr>
        <a:xfrm>
          <a:off x="6921500" y="70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46844</xdr:rowOff>
    </xdr:from>
    <xdr:to>
      <xdr:col>41</xdr:col>
      <xdr:colOff>50800</xdr:colOff>
      <xdr:row>41</xdr:row>
      <xdr:rowOff>48787</xdr:rowOff>
    </xdr:to>
    <xdr:cxnSp macro="">
      <xdr:nvCxnSpPr>
        <xdr:cNvPr id="139" name="直線コネクタ 138">
          <a:extLst>
            <a:ext uri="{FF2B5EF4-FFF2-40B4-BE49-F238E27FC236}">
              <a16:creationId xmlns:a16="http://schemas.microsoft.com/office/drawing/2014/main" id="{91B12239-F5B2-480F-BFEB-7052C53B41F4}"/>
            </a:ext>
          </a:extLst>
        </xdr:cNvPr>
        <xdr:cNvCxnSpPr/>
      </xdr:nvCxnSpPr>
      <xdr:spPr>
        <a:xfrm flipV="1">
          <a:off x="6972300" y="707629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8FA07401-9F4A-436D-B104-7442B4D43556}"/>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EC3BBA66-29B4-4532-B70B-F5291625DBAB}"/>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93E7446B-C324-4B42-80DC-3500CB6400A5}"/>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95114F39-6E36-4501-8221-4B51CCF606C5}"/>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83666</xdr:rowOff>
    </xdr:from>
    <xdr:ext cx="469744" cy="259045"/>
    <xdr:sp macro="" textlink="">
      <xdr:nvSpPr>
        <xdr:cNvPr id="144" name="n_1mainValue【道路】&#10;一人当たり延長">
          <a:extLst>
            <a:ext uri="{FF2B5EF4-FFF2-40B4-BE49-F238E27FC236}">
              <a16:creationId xmlns:a16="http://schemas.microsoft.com/office/drawing/2014/main" id="{8F4311E9-117E-45FE-A9B4-A4D9D5B789EE}"/>
            </a:ext>
          </a:extLst>
        </xdr:cNvPr>
        <xdr:cNvSpPr txBox="1"/>
      </xdr:nvSpPr>
      <xdr:spPr>
        <a:xfrm>
          <a:off x="9391727" y="71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86104</xdr:rowOff>
    </xdr:from>
    <xdr:ext cx="469744" cy="259045"/>
    <xdr:sp macro="" textlink="">
      <xdr:nvSpPr>
        <xdr:cNvPr id="145" name="n_2mainValue【道路】&#10;一人当たり延長">
          <a:extLst>
            <a:ext uri="{FF2B5EF4-FFF2-40B4-BE49-F238E27FC236}">
              <a16:creationId xmlns:a16="http://schemas.microsoft.com/office/drawing/2014/main" id="{66FBD699-CC00-4FB4-81A2-EB89FCFDEDF4}"/>
            </a:ext>
          </a:extLst>
        </xdr:cNvPr>
        <xdr:cNvSpPr txBox="1"/>
      </xdr:nvSpPr>
      <xdr:spPr>
        <a:xfrm>
          <a:off x="8515427" y="71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88771</xdr:rowOff>
    </xdr:from>
    <xdr:ext cx="469744" cy="259045"/>
    <xdr:sp macro="" textlink="">
      <xdr:nvSpPr>
        <xdr:cNvPr id="146" name="n_3mainValue【道路】&#10;一人当たり延長">
          <a:extLst>
            <a:ext uri="{FF2B5EF4-FFF2-40B4-BE49-F238E27FC236}">
              <a16:creationId xmlns:a16="http://schemas.microsoft.com/office/drawing/2014/main" id="{9D9A7042-619C-43AE-849B-DA3E9D5B5519}"/>
            </a:ext>
          </a:extLst>
        </xdr:cNvPr>
        <xdr:cNvSpPr txBox="1"/>
      </xdr:nvSpPr>
      <xdr:spPr>
        <a:xfrm>
          <a:off x="7626427" y="711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90714</xdr:rowOff>
    </xdr:from>
    <xdr:ext cx="469744" cy="259045"/>
    <xdr:sp macro="" textlink="">
      <xdr:nvSpPr>
        <xdr:cNvPr id="147" name="n_4mainValue【道路】&#10;一人当たり延長">
          <a:extLst>
            <a:ext uri="{FF2B5EF4-FFF2-40B4-BE49-F238E27FC236}">
              <a16:creationId xmlns:a16="http://schemas.microsoft.com/office/drawing/2014/main" id="{E35877A0-4813-4BB1-911E-9762083A73A4}"/>
            </a:ext>
          </a:extLst>
        </xdr:cNvPr>
        <xdr:cNvSpPr txBox="1"/>
      </xdr:nvSpPr>
      <xdr:spPr>
        <a:xfrm>
          <a:off x="6737427" y="71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84ABE6C-F9BA-4113-8B3B-7F0E455710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B703051-B2E2-4C82-AAA5-31D4B978E4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B92734E8-A305-45C8-97A3-EF38426283E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022CE96-8BF6-4D7E-9A16-263BC29225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78BDF606-37C2-48E0-998B-69E7FC8769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FCFC676-E317-4C44-A928-857F3CF529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9E8A723-63D2-439B-BE3E-80F21F7E7C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1638520-4A6B-4B98-9496-0C3F16AD15B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914FDB3-B154-4241-9A71-CE89218076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E5EBF2A-6377-421B-8BEC-A41D2B73858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9386D92-0276-434A-B81B-EAE28687C11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1A7D866B-8149-4F16-BFAA-3E8981E96E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F208E108-0708-4529-851F-7AD2FB8C3FC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084C575-7AC2-4A4A-8EB7-11168ED7205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77BFB0A-A71F-4890-B27F-EA1BED6350C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26DDAFE-1117-4C11-B6F1-285F64E73A0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981B1527-327E-420B-8F87-A55CBB2216D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7CD40022-9C72-4073-ACFE-C712AD15263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CB906701-F88C-4997-AEBD-52C8437AAAB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5F9F4578-DBB7-4086-80D6-F138CE0E55A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8C6C49D0-9E0C-4E61-B6C8-FF38155A272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898A58F-42DE-4C57-9AFD-4A054117BE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1B9A0F17-3837-4B23-BEC2-31E83A2FD7C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C8F1896C-6B38-4255-ABA5-5D7E08A8FC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4FC483FD-D17E-4EED-BAAC-F484AF3A455C}"/>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CD78DE29-CF23-4533-BDE7-C70EFD983C3C}"/>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BD7FFB0A-9082-479C-96EA-B20AF718A87F}"/>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1E3BF1D8-A7A6-4BF2-959B-83C3FC7CF6B4}"/>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1FABD1CA-481B-4D66-9AB2-802C419AFD4A}"/>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CE5A4A25-28F8-48F3-82D2-8124A520997C}"/>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6C280EA4-6F29-4BB4-B289-4950F73B5381}"/>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4DF3EB9D-7A85-42F0-8EF8-F03260C7887B}"/>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F139BF72-F0B9-4BC8-B1EB-53ED84816DC3}"/>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E6C8948F-0C3C-439F-8499-7472112EC474}"/>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91658E19-C06D-49C8-9982-AFB790BA2D6D}"/>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E2424BA-214B-4BF3-8B34-54E409D0EA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E1F1552-CC18-44B9-9795-E52D17C543F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E96FA42-3DA9-40A8-9B89-D405077306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6794C62-4C5C-4F5B-9189-96ACE53E57C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07925F8-880E-47D4-8C6F-231186E5D6E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8" name="楕円 187">
          <a:extLst>
            <a:ext uri="{FF2B5EF4-FFF2-40B4-BE49-F238E27FC236}">
              <a16:creationId xmlns:a16="http://schemas.microsoft.com/office/drawing/2014/main" id="{91EE0E30-1CC2-4A40-8F42-B415C754A259}"/>
            </a:ext>
          </a:extLst>
        </xdr:cNvPr>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D3AD7CC-E930-46D7-B187-646B4ED046DC}"/>
            </a:ext>
          </a:extLst>
        </xdr:cNvPr>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90" name="楕円 189">
          <a:extLst>
            <a:ext uri="{FF2B5EF4-FFF2-40B4-BE49-F238E27FC236}">
              <a16:creationId xmlns:a16="http://schemas.microsoft.com/office/drawing/2014/main" id="{4DB53663-83C4-4FF2-924B-1848E4DB3E3B}"/>
            </a:ext>
          </a:extLst>
        </xdr:cNvPr>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93345</xdr:rowOff>
    </xdr:to>
    <xdr:cxnSp macro="">
      <xdr:nvCxnSpPr>
        <xdr:cNvPr id="191" name="直線コネクタ 190">
          <a:extLst>
            <a:ext uri="{FF2B5EF4-FFF2-40B4-BE49-F238E27FC236}">
              <a16:creationId xmlns:a16="http://schemas.microsoft.com/office/drawing/2014/main" id="{871A203D-8A0C-4B66-AB5E-200A1CE8E2E8}"/>
            </a:ext>
          </a:extLst>
        </xdr:cNvPr>
        <xdr:cNvCxnSpPr/>
      </xdr:nvCxnSpPr>
      <xdr:spPr>
        <a:xfrm flipV="1">
          <a:off x="3797300" y="103670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2" name="楕円 191">
          <a:extLst>
            <a:ext uri="{FF2B5EF4-FFF2-40B4-BE49-F238E27FC236}">
              <a16:creationId xmlns:a16="http://schemas.microsoft.com/office/drawing/2014/main" id="{E73705A4-F46B-4F2F-B82A-DBF17B834949}"/>
            </a:ext>
          </a:extLst>
        </xdr:cNvPr>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93345</xdr:rowOff>
    </xdr:to>
    <xdr:cxnSp macro="">
      <xdr:nvCxnSpPr>
        <xdr:cNvPr id="193" name="直線コネクタ 192">
          <a:extLst>
            <a:ext uri="{FF2B5EF4-FFF2-40B4-BE49-F238E27FC236}">
              <a16:creationId xmlns:a16="http://schemas.microsoft.com/office/drawing/2014/main" id="{2F598A70-A465-4747-AE18-68B95ECA716A}"/>
            </a:ext>
          </a:extLst>
        </xdr:cNvPr>
        <xdr:cNvCxnSpPr/>
      </xdr:nvCxnSpPr>
      <xdr:spPr>
        <a:xfrm>
          <a:off x="2908300" y="103498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94" name="楕円 193">
          <a:extLst>
            <a:ext uri="{FF2B5EF4-FFF2-40B4-BE49-F238E27FC236}">
              <a16:creationId xmlns:a16="http://schemas.microsoft.com/office/drawing/2014/main" id="{49E03CE4-8286-4C46-8883-A3A658317E53}"/>
            </a:ext>
          </a:extLst>
        </xdr:cNvPr>
        <xdr:cNvSpPr/>
      </xdr:nvSpPr>
      <xdr:spPr>
        <a:xfrm>
          <a:off x="1968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28575</xdr:rowOff>
    </xdr:from>
    <xdr:to>
      <xdr:col>15</xdr:col>
      <xdr:colOff>50800</xdr:colOff>
      <xdr:row>60</xdr:row>
      <xdr:rowOff>62865</xdr:rowOff>
    </xdr:to>
    <xdr:cxnSp macro="">
      <xdr:nvCxnSpPr>
        <xdr:cNvPr id="195" name="直線コネクタ 194">
          <a:extLst>
            <a:ext uri="{FF2B5EF4-FFF2-40B4-BE49-F238E27FC236}">
              <a16:creationId xmlns:a16="http://schemas.microsoft.com/office/drawing/2014/main" id="{EBAF14F7-AE1C-4BBC-8224-EC49D8A233D8}"/>
            </a:ext>
          </a:extLst>
        </xdr:cNvPr>
        <xdr:cNvCxnSpPr/>
      </xdr:nvCxnSpPr>
      <xdr:spPr>
        <a:xfrm>
          <a:off x="2019300" y="103155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124460</xdr:rowOff>
    </xdr:from>
    <xdr:to>
      <xdr:col>6</xdr:col>
      <xdr:colOff>38100</xdr:colOff>
      <xdr:row>60</xdr:row>
      <xdr:rowOff>54610</xdr:rowOff>
    </xdr:to>
    <xdr:sp macro="" textlink="">
      <xdr:nvSpPr>
        <xdr:cNvPr id="196" name="楕円 195">
          <a:extLst>
            <a:ext uri="{FF2B5EF4-FFF2-40B4-BE49-F238E27FC236}">
              <a16:creationId xmlns:a16="http://schemas.microsoft.com/office/drawing/2014/main" id="{B308CA09-4253-4C86-A5A9-69CBF38E4DEF}"/>
            </a:ext>
          </a:extLst>
        </xdr:cNvPr>
        <xdr:cNvSpPr/>
      </xdr:nvSpPr>
      <xdr:spPr>
        <a:xfrm>
          <a:off x="1079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xdr:rowOff>
    </xdr:from>
    <xdr:to>
      <xdr:col>10</xdr:col>
      <xdr:colOff>114300</xdr:colOff>
      <xdr:row>60</xdr:row>
      <xdr:rowOff>28575</xdr:rowOff>
    </xdr:to>
    <xdr:cxnSp macro="">
      <xdr:nvCxnSpPr>
        <xdr:cNvPr id="197" name="直線コネクタ 196">
          <a:extLst>
            <a:ext uri="{FF2B5EF4-FFF2-40B4-BE49-F238E27FC236}">
              <a16:creationId xmlns:a16="http://schemas.microsoft.com/office/drawing/2014/main" id="{06B7F826-90C5-4A6D-9556-10A315E66607}"/>
            </a:ext>
          </a:extLst>
        </xdr:cNvPr>
        <xdr:cNvCxnSpPr/>
      </xdr:nvCxnSpPr>
      <xdr:spPr>
        <a:xfrm>
          <a:off x="1130300" y="102908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35AF6825-BEF5-465B-B64E-37D69AB697DE}"/>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99E2414-C715-43B5-8DBC-318FDD198803}"/>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F754AEC-04FB-42D5-93D0-FDE7994C3617}"/>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4C9A81A9-9F83-40F7-B7A6-5C104B7E8082}"/>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135272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00119E0-6233-42D9-A5C8-0B130F5C87B2}"/>
            </a:ext>
          </a:extLst>
        </xdr:cNvPr>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7FF1AA1-0685-4DC5-8D05-69B385702936}"/>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9A51F2F-136A-4869-9BFE-CA9C9200E464}"/>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45737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224D0E64-F59A-4C61-BC0B-95ADB602F39A}"/>
            </a:ext>
          </a:extLst>
        </xdr:cNvPr>
        <xdr:cNvSpPr txBox="1"/>
      </xdr:nvSpPr>
      <xdr:spPr>
        <a:xfrm>
          <a:off x="927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69C07CC-60AF-4A09-B8BE-B2E5D58A3D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40426B5F-194D-446F-9C19-3F3E0EAD56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17B69BB-69E2-4500-943E-1A2FD6B5DA3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6018773-4B1D-47CD-91DF-658176B177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0F9E762-EB61-4768-951D-45808A7D626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C54B956-473B-4A7F-8F8A-F9EC916DFEE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56A5E653-0CEE-4071-AE5C-EF2C6C2AD78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A275B20-DF47-48C8-A3D7-0AC7CD366E0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28983C9-8FAA-4462-94FE-CC94F5E8AE9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7FD1152-83E3-497C-93C2-833481B3526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44902F6F-7646-4D63-A006-4FEDCB6821C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59D6E5C3-F4D3-48C1-820B-F6C227B9A5AC}"/>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DE9CCA0B-ED81-4B60-9CBA-B5AF8FC771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5259DAE9-4FF1-4F5E-A917-76140F373F4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C2BCC3C6-5AA9-4AD0-9334-6B23C75D37D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D874457-26E7-4B5E-959B-FF3B5B397DA1}"/>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CD220A08-EC8D-448D-A05C-B9DACA86412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A7960E23-1831-4B9F-BBD1-CFF8A7B9B191}"/>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89FFA9EB-0482-4A53-AB3A-A1F2924CBA0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BC485470-5926-4172-96A0-8A29D02B9F11}"/>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A25E69CC-5ADD-46CF-B327-824B2785ADA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6E738874-267E-45AC-8769-FCF6B293FC96}"/>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2AE66E69-4CCB-4CB0-B93D-FF4CEF494CD3}"/>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B04096E9-7EE1-4B5F-B307-65BF4536BAED}"/>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9F45F928-2F39-4B7D-9092-44AEBCE63B23}"/>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23063651-449C-48D7-9EB8-FEB02188C5B8}"/>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D9D62862-2241-479D-8CB0-5120EB656880}"/>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8FD0B2D9-88DD-4173-B26B-342E5CDE3074}"/>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3A2D0621-1CA8-44E5-94FB-9A37E785F87C}"/>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4852EE37-2DB1-4A15-9A7D-FD175E2DB8A2}"/>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8C9DDE6C-8A41-4C6C-BFB5-4D696AEBB842}"/>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4D744883-75F6-446E-879C-22F234EB1AFD}"/>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F5919EDB-4E60-46F4-81AB-393F34C709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053C3B-D9CD-42A2-AEAA-A33103B66D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AD7231A-F485-4A9E-879A-A240233DD3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67DA35C-50C5-4D08-A07E-CB25BBB1D2A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4246907-9553-4A07-A61F-CE336C33427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53540</xdr:rowOff>
    </xdr:from>
    <xdr:to>
      <xdr:col>55</xdr:col>
      <xdr:colOff>50800</xdr:colOff>
      <xdr:row>60</xdr:row>
      <xdr:rowOff>155140</xdr:rowOff>
    </xdr:to>
    <xdr:sp macro="" textlink="">
      <xdr:nvSpPr>
        <xdr:cNvPr id="243" name="楕円 242">
          <a:extLst>
            <a:ext uri="{FF2B5EF4-FFF2-40B4-BE49-F238E27FC236}">
              <a16:creationId xmlns:a16="http://schemas.microsoft.com/office/drawing/2014/main" id="{61153274-B440-4643-9E51-3C4C8AE1F711}"/>
            </a:ext>
          </a:extLst>
        </xdr:cNvPr>
        <xdr:cNvSpPr/>
      </xdr:nvSpPr>
      <xdr:spPr>
        <a:xfrm>
          <a:off x="10426700" y="1034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76417</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7412F943-186A-4B14-B3AB-5F1F84ECDA21}"/>
            </a:ext>
          </a:extLst>
        </xdr:cNvPr>
        <xdr:cNvSpPr txBox="1"/>
      </xdr:nvSpPr>
      <xdr:spPr>
        <a:xfrm>
          <a:off x="10515600" y="1019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79056</xdr:rowOff>
    </xdr:from>
    <xdr:to>
      <xdr:col>50</xdr:col>
      <xdr:colOff>165100</xdr:colOff>
      <xdr:row>61</xdr:row>
      <xdr:rowOff>9206</xdr:rowOff>
    </xdr:to>
    <xdr:sp macro="" textlink="">
      <xdr:nvSpPr>
        <xdr:cNvPr id="245" name="楕円 244">
          <a:extLst>
            <a:ext uri="{FF2B5EF4-FFF2-40B4-BE49-F238E27FC236}">
              <a16:creationId xmlns:a16="http://schemas.microsoft.com/office/drawing/2014/main" id="{4402BED4-9B20-4385-84A0-5777CAADF3E8}"/>
            </a:ext>
          </a:extLst>
        </xdr:cNvPr>
        <xdr:cNvSpPr/>
      </xdr:nvSpPr>
      <xdr:spPr>
        <a:xfrm>
          <a:off x="9588500" y="1036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104340</xdr:rowOff>
    </xdr:from>
    <xdr:to>
      <xdr:col>55</xdr:col>
      <xdr:colOff>0</xdr:colOff>
      <xdr:row>60</xdr:row>
      <xdr:rowOff>129856</xdr:rowOff>
    </xdr:to>
    <xdr:cxnSp macro="">
      <xdr:nvCxnSpPr>
        <xdr:cNvPr id="246" name="直線コネクタ 245">
          <a:extLst>
            <a:ext uri="{FF2B5EF4-FFF2-40B4-BE49-F238E27FC236}">
              <a16:creationId xmlns:a16="http://schemas.microsoft.com/office/drawing/2014/main" id="{E6A24F82-FC3E-4257-943B-637ECD03E783}"/>
            </a:ext>
          </a:extLst>
        </xdr:cNvPr>
        <xdr:cNvCxnSpPr/>
      </xdr:nvCxnSpPr>
      <xdr:spPr>
        <a:xfrm flipV="1">
          <a:off x="9639300" y="10391340"/>
          <a:ext cx="8382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86264</xdr:rowOff>
    </xdr:from>
    <xdr:to>
      <xdr:col>46</xdr:col>
      <xdr:colOff>38100</xdr:colOff>
      <xdr:row>61</xdr:row>
      <xdr:rowOff>16414</xdr:rowOff>
    </xdr:to>
    <xdr:sp macro="" textlink="">
      <xdr:nvSpPr>
        <xdr:cNvPr id="247" name="楕円 246">
          <a:extLst>
            <a:ext uri="{FF2B5EF4-FFF2-40B4-BE49-F238E27FC236}">
              <a16:creationId xmlns:a16="http://schemas.microsoft.com/office/drawing/2014/main" id="{F2856D00-25FA-4CFA-9C4B-BA59C75BE8C8}"/>
            </a:ext>
          </a:extLst>
        </xdr:cNvPr>
        <xdr:cNvSpPr/>
      </xdr:nvSpPr>
      <xdr:spPr>
        <a:xfrm>
          <a:off x="8699500" y="1037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129856</xdr:rowOff>
    </xdr:from>
    <xdr:to>
      <xdr:col>50</xdr:col>
      <xdr:colOff>114300</xdr:colOff>
      <xdr:row>60</xdr:row>
      <xdr:rowOff>137064</xdr:rowOff>
    </xdr:to>
    <xdr:cxnSp macro="">
      <xdr:nvCxnSpPr>
        <xdr:cNvPr id="248" name="直線コネクタ 247">
          <a:extLst>
            <a:ext uri="{FF2B5EF4-FFF2-40B4-BE49-F238E27FC236}">
              <a16:creationId xmlns:a16="http://schemas.microsoft.com/office/drawing/2014/main" id="{3AE2A9D6-C2DF-424E-A760-40F5D3FE8075}"/>
            </a:ext>
          </a:extLst>
        </xdr:cNvPr>
        <xdr:cNvCxnSpPr/>
      </xdr:nvCxnSpPr>
      <xdr:spPr>
        <a:xfrm flipV="1">
          <a:off x="8750300" y="10416856"/>
          <a:ext cx="889000" cy="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110736</xdr:rowOff>
    </xdr:from>
    <xdr:to>
      <xdr:col>41</xdr:col>
      <xdr:colOff>101600</xdr:colOff>
      <xdr:row>61</xdr:row>
      <xdr:rowOff>40886</xdr:rowOff>
    </xdr:to>
    <xdr:sp macro="" textlink="">
      <xdr:nvSpPr>
        <xdr:cNvPr id="249" name="楕円 248">
          <a:extLst>
            <a:ext uri="{FF2B5EF4-FFF2-40B4-BE49-F238E27FC236}">
              <a16:creationId xmlns:a16="http://schemas.microsoft.com/office/drawing/2014/main" id="{49C09866-F6F6-4971-8A70-05BAFA174995}"/>
            </a:ext>
          </a:extLst>
        </xdr:cNvPr>
        <xdr:cNvSpPr/>
      </xdr:nvSpPr>
      <xdr:spPr>
        <a:xfrm>
          <a:off x="7810500" y="103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137064</xdr:rowOff>
    </xdr:from>
    <xdr:to>
      <xdr:col>45</xdr:col>
      <xdr:colOff>177800</xdr:colOff>
      <xdr:row>60</xdr:row>
      <xdr:rowOff>161536</xdr:rowOff>
    </xdr:to>
    <xdr:cxnSp macro="">
      <xdr:nvCxnSpPr>
        <xdr:cNvPr id="250" name="直線コネクタ 249">
          <a:extLst>
            <a:ext uri="{FF2B5EF4-FFF2-40B4-BE49-F238E27FC236}">
              <a16:creationId xmlns:a16="http://schemas.microsoft.com/office/drawing/2014/main" id="{23437550-DA65-4316-BCC6-A8D87B428C4E}"/>
            </a:ext>
          </a:extLst>
        </xdr:cNvPr>
        <xdr:cNvCxnSpPr/>
      </xdr:nvCxnSpPr>
      <xdr:spPr>
        <a:xfrm flipV="1">
          <a:off x="7861300" y="10424064"/>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120595</xdr:rowOff>
    </xdr:from>
    <xdr:to>
      <xdr:col>36</xdr:col>
      <xdr:colOff>165100</xdr:colOff>
      <xdr:row>61</xdr:row>
      <xdr:rowOff>50745</xdr:rowOff>
    </xdr:to>
    <xdr:sp macro="" textlink="">
      <xdr:nvSpPr>
        <xdr:cNvPr id="251" name="楕円 250">
          <a:extLst>
            <a:ext uri="{FF2B5EF4-FFF2-40B4-BE49-F238E27FC236}">
              <a16:creationId xmlns:a16="http://schemas.microsoft.com/office/drawing/2014/main" id="{A0F66CD5-9205-4367-9767-E6F957880E4B}"/>
            </a:ext>
          </a:extLst>
        </xdr:cNvPr>
        <xdr:cNvSpPr/>
      </xdr:nvSpPr>
      <xdr:spPr>
        <a:xfrm>
          <a:off x="6921500" y="104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161536</xdr:rowOff>
    </xdr:from>
    <xdr:to>
      <xdr:col>41</xdr:col>
      <xdr:colOff>50800</xdr:colOff>
      <xdr:row>60</xdr:row>
      <xdr:rowOff>171395</xdr:rowOff>
    </xdr:to>
    <xdr:cxnSp macro="">
      <xdr:nvCxnSpPr>
        <xdr:cNvPr id="252" name="直線コネクタ 251">
          <a:extLst>
            <a:ext uri="{FF2B5EF4-FFF2-40B4-BE49-F238E27FC236}">
              <a16:creationId xmlns:a16="http://schemas.microsoft.com/office/drawing/2014/main" id="{28F89E5A-88E1-4EBB-B1C3-1B920023C887}"/>
            </a:ext>
          </a:extLst>
        </xdr:cNvPr>
        <xdr:cNvCxnSpPr/>
      </xdr:nvCxnSpPr>
      <xdr:spPr>
        <a:xfrm flipV="1">
          <a:off x="6972300" y="10448536"/>
          <a:ext cx="889000" cy="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AB8F454E-9E1E-415E-8FBB-33AAEC056416}"/>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446E7D22-7EEE-4F62-AD9F-963A7399D3DF}"/>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CCA360BD-0BD3-4BA2-AD25-68CEF2183EBD}"/>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BAB25F16-B08E-40A4-BDEA-F0F67EB3CF1E}"/>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25733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AE4C6AD6-21CA-49AD-9053-B1FDE50423C5}"/>
            </a:ext>
          </a:extLst>
        </xdr:cNvPr>
        <xdr:cNvSpPr txBox="1"/>
      </xdr:nvSpPr>
      <xdr:spPr>
        <a:xfrm>
          <a:off x="9327095" y="1014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32941</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107CCADA-2980-4D37-81B0-04B120BF19A3}"/>
            </a:ext>
          </a:extLst>
        </xdr:cNvPr>
        <xdr:cNvSpPr txBox="1"/>
      </xdr:nvSpPr>
      <xdr:spPr>
        <a:xfrm>
          <a:off x="8450795" y="1014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57413</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F8D0BD33-C508-4EFB-AF75-9810FA85BDB8}"/>
            </a:ext>
          </a:extLst>
        </xdr:cNvPr>
        <xdr:cNvSpPr txBox="1"/>
      </xdr:nvSpPr>
      <xdr:spPr>
        <a:xfrm>
          <a:off x="7561795" y="101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67272</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7F2B3AE5-9604-4585-B9F2-F000595F5C1A}"/>
            </a:ext>
          </a:extLst>
        </xdr:cNvPr>
        <xdr:cNvSpPr txBox="1"/>
      </xdr:nvSpPr>
      <xdr:spPr>
        <a:xfrm>
          <a:off x="6672795" y="10182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FF421223-EBED-43A2-926C-8B66142901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6C27BD82-8245-4C50-BDAC-CA177E0B0F0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8FC25A10-4E9F-4C27-8A37-47EE771B71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30013522-BCCA-4835-8DBB-8FD9C19F7CB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54042C3B-A079-435A-B076-C72A811CAEA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B808156C-C6E7-49CB-9911-85DEBE4C3E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D580CC20-49B7-42B0-8662-4BAE53F5485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B5880DF0-0C0A-4F38-AC6A-53C5754883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D014B7B-0A12-4422-ACB9-86EDFA3781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A1D0A2B5-F8AF-4E42-9D91-231E54D70F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3727E4A-21E9-4C23-BE4F-F1D87B8A723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595327E0-D642-415E-ACC8-B72CA7C8D7A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AF7B923-B7B3-4B97-9765-77BF2225E6C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436027C8-F1EA-4B30-AA8C-925141AE096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39EE4637-89E3-4F22-8DB5-358B8182859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F0202DEE-3A47-43A7-995E-6A954E64EED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2D17CBA0-A033-472C-983D-6807D02F871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45D7A8A2-CBED-4A23-B5CD-7227D1EF133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4887118D-5ABA-413A-9B3E-4874C90A26F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B3D878DC-F718-42C8-903B-72D4EB53EF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114105AF-AD11-42D1-8677-42F5D77BC1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FD282C7B-A8D4-490B-B0BF-431746B6F5A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9A2E07FA-6EBE-4D7D-B8E4-1DEB2032AA9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E90AC8D0-92E7-4F92-BFAA-E11B70E7F5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30323F09-C46F-4800-B653-3E4B4F058A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6F62B949-61C8-4487-9A55-E67FF41119DF}"/>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18294E2-29F8-44CD-951A-94377D6972E3}"/>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E99F39E1-E2FA-4268-8D56-47804A239E8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1260ABEB-1685-4544-A710-AADB24CB4EA5}"/>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8E756EEB-53C5-4C5E-B493-802692233F37}"/>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2C42485F-EBF3-4F5D-972A-9A5E1AA3DB8C}"/>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8EC7CDCD-A639-4411-A1BC-A7BE87265B1B}"/>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A000FB3F-4826-49DA-97D6-E07C3F8C5172}"/>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FD1D30A2-85A8-46A8-A690-24D672C0605C}"/>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453DA3CB-B892-4BC0-BB44-C798E12E0DD4}"/>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6113C253-256D-474E-9D45-0851A3F239A5}"/>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633DB47-F176-4200-997C-156912DB8EE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D27A830-C13F-48BB-A919-29B434F6D3F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FFADFAD-F052-4282-85C6-4C431E260FD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7DAD7CC-D0F6-4420-81CD-11F9BDF361D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A73D4FF-25D1-4713-8A0A-74CFE6C9D89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26488</xdr:rowOff>
    </xdr:from>
    <xdr:to>
      <xdr:col>24</xdr:col>
      <xdr:colOff>114300</xdr:colOff>
      <xdr:row>83</xdr:row>
      <xdr:rowOff>128088</xdr:rowOff>
    </xdr:to>
    <xdr:sp macro="" textlink="">
      <xdr:nvSpPr>
        <xdr:cNvPr id="302" name="楕円 301">
          <a:extLst>
            <a:ext uri="{FF2B5EF4-FFF2-40B4-BE49-F238E27FC236}">
              <a16:creationId xmlns:a16="http://schemas.microsoft.com/office/drawing/2014/main" id="{00D0A088-8502-4838-B026-026C6B67283B}"/>
            </a:ext>
          </a:extLst>
        </xdr:cNvPr>
        <xdr:cNvSpPr/>
      </xdr:nvSpPr>
      <xdr:spPr>
        <a:xfrm>
          <a:off x="45847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49365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D36C7353-A8C3-4C4C-B46A-3C5812E04D4C}"/>
            </a:ext>
          </a:extLst>
        </xdr:cNvPr>
        <xdr:cNvSpPr txBox="1"/>
      </xdr:nvSpPr>
      <xdr:spPr>
        <a:xfrm>
          <a:off x="4673600" y="1410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304" name="楕円 303">
          <a:extLst>
            <a:ext uri="{FF2B5EF4-FFF2-40B4-BE49-F238E27FC236}">
              <a16:creationId xmlns:a16="http://schemas.microsoft.com/office/drawing/2014/main" id="{B57D6169-6391-4467-8D97-B700313D47FC}"/>
            </a:ext>
          </a:extLst>
        </xdr:cNvPr>
        <xdr:cNvSpPr/>
      </xdr:nvSpPr>
      <xdr:spPr>
        <a:xfrm>
          <a:off x="3746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51163</xdr:rowOff>
    </xdr:from>
    <xdr:to>
      <xdr:col>24</xdr:col>
      <xdr:colOff>63500</xdr:colOff>
      <xdr:row>83</xdr:row>
      <xdr:rowOff>77288</xdr:rowOff>
    </xdr:to>
    <xdr:cxnSp macro="">
      <xdr:nvCxnSpPr>
        <xdr:cNvPr id="305" name="直線コネクタ 304">
          <a:extLst>
            <a:ext uri="{FF2B5EF4-FFF2-40B4-BE49-F238E27FC236}">
              <a16:creationId xmlns:a16="http://schemas.microsoft.com/office/drawing/2014/main" id="{812BFE71-657E-4BFA-AC98-0B83987AC027}"/>
            </a:ext>
          </a:extLst>
        </xdr:cNvPr>
        <xdr:cNvCxnSpPr/>
      </xdr:nvCxnSpPr>
      <xdr:spPr>
        <a:xfrm>
          <a:off x="3797300" y="1428151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06" name="楕円 305">
          <a:extLst>
            <a:ext uri="{FF2B5EF4-FFF2-40B4-BE49-F238E27FC236}">
              <a16:creationId xmlns:a16="http://schemas.microsoft.com/office/drawing/2014/main" id="{D26742A7-F154-4C1E-9DD0-17056769ED91}"/>
            </a:ext>
          </a:extLst>
        </xdr:cNvPr>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51163</xdr:rowOff>
    </xdr:to>
    <xdr:cxnSp macro="">
      <xdr:nvCxnSpPr>
        <xdr:cNvPr id="307" name="直線コネクタ 306">
          <a:extLst>
            <a:ext uri="{FF2B5EF4-FFF2-40B4-BE49-F238E27FC236}">
              <a16:creationId xmlns:a16="http://schemas.microsoft.com/office/drawing/2014/main" id="{8379B5AF-67F7-4ACC-AD80-FDB7C21B41C2}"/>
            </a:ext>
          </a:extLst>
        </xdr:cNvPr>
        <xdr:cNvCxnSpPr/>
      </xdr:nvCxnSpPr>
      <xdr:spPr>
        <a:xfrm>
          <a:off x="2908300" y="1425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109764</xdr:rowOff>
    </xdr:from>
    <xdr:to>
      <xdr:col>10</xdr:col>
      <xdr:colOff>165100</xdr:colOff>
      <xdr:row>83</xdr:row>
      <xdr:rowOff>39914</xdr:rowOff>
    </xdr:to>
    <xdr:sp macro="" textlink="">
      <xdr:nvSpPr>
        <xdr:cNvPr id="308" name="楕円 307">
          <a:extLst>
            <a:ext uri="{FF2B5EF4-FFF2-40B4-BE49-F238E27FC236}">
              <a16:creationId xmlns:a16="http://schemas.microsoft.com/office/drawing/2014/main" id="{4E95316E-BCBB-4EA2-A9CD-CA4882852A92}"/>
            </a:ext>
          </a:extLst>
        </xdr:cNvPr>
        <xdr:cNvSpPr/>
      </xdr:nvSpPr>
      <xdr:spPr>
        <a:xfrm>
          <a:off x="1968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160564</xdr:rowOff>
    </xdr:from>
    <xdr:to>
      <xdr:col>15</xdr:col>
      <xdr:colOff>50800</xdr:colOff>
      <xdr:row>83</xdr:row>
      <xdr:rowOff>20138</xdr:rowOff>
    </xdr:to>
    <xdr:cxnSp macro="">
      <xdr:nvCxnSpPr>
        <xdr:cNvPr id="309" name="直線コネクタ 308">
          <a:extLst>
            <a:ext uri="{FF2B5EF4-FFF2-40B4-BE49-F238E27FC236}">
              <a16:creationId xmlns:a16="http://schemas.microsoft.com/office/drawing/2014/main" id="{C1CE38BF-4552-4071-85C0-E449B056EA20}"/>
            </a:ext>
          </a:extLst>
        </xdr:cNvPr>
        <xdr:cNvCxnSpPr/>
      </xdr:nvCxnSpPr>
      <xdr:spPr>
        <a:xfrm>
          <a:off x="2019300" y="1421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77107</xdr:rowOff>
    </xdr:from>
    <xdr:to>
      <xdr:col>6</xdr:col>
      <xdr:colOff>38100</xdr:colOff>
      <xdr:row>83</xdr:row>
      <xdr:rowOff>7257</xdr:rowOff>
    </xdr:to>
    <xdr:sp macro="" textlink="">
      <xdr:nvSpPr>
        <xdr:cNvPr id="310" name="楕円 309">
          <a:extLst>
            <a:ext uri="{FF2B5EF4-FFF2-40B4-BE49-F238E27FC236}">
              <a16:creationId xmlns:a16="http://schemas.microsoft.com/office/drawing/2014/main" id="{8A1B4E21-E67F-4953-8AFD-64E22EB0431D}"/>
            </a:ext>
          </a:extLst>
        </xdr:cNvPr>
        <xdr:cNvSpPr/>
      </xdr:nvSpPr>
      <xdr:spPr>
        <a:xfrm>
          <a:off x="1079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127907</xdr:rowOff>
    </xdr:from>
    <xdr:to>
      <xdr:col>10</xdr:col>
      <xdr:colOff>114300</xdr:colOff>
      <xdr:row>82</xdr:row>
      <xdr:rowOff>160564</xdr:rowOff>
    </xdr:to>
    <xdr:cxnSp macro="">
      <xdr:nvCxnSpPr>
        <xdr:cNvPr id="311" name="直線コネクタ 310">
          <a:extLst>
            <a:ext uri="{FF2B5EF4-FFF2-40B4-BE49-F238E27FC236}">
              <a16:creationId xmlns:a16="http://schemas.microsoft.com/office/drawing/2014/main" id="{47278128-2A4D-400D-B780-75F79EBB22CC}"/>
            </a:ext>
          </a:extLst>
        </xdr:cNvPr>
        <xdr:cNvCxnSpPr/>
      </xdr:nvCxnSpPr>
      <xdr:spPr>
        <a:xfrm>
          <a:off x="1130300" y="1418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6AECF0EC-34C4-4182-A28B-13E54CB50E69}"/>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6FFE3E7D-45E6-463D-9618-6DD3C84E79B7}"/>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2790F5FD-7B07-4B1D-93FA-9EED4D0A4E79}"/>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389E8313-7B86-43B2-96CA-4D1C9FA40B7A}"/>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118490</xdr:rowOff>
    </xdr:from>
    <xdr:ext cx="405111" cy="259045"/>
    <xdr:sp macro="" textlink="">
      <xdr:nvSpPr>
        <xdr:cNvPr id="316" name="n_1mainValue【公営住宅】&#10;有形固定資産減価償却率">
          <a:extLst>
            <a:ext uri="{FF2B5EF4-FFF2-40B4-BE49-F238E27FC236}">
              <a16:creationId xmlns:a16="http://schemas.microsoft.com/office/drawing/2014/main" id="{9456BF0F-9CF8-4C9F-9F45-DDAE552A4D8E}"/>
            </a:ext>
          </a:extLst>
        </xdr:cNvPr>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87465</xdr:rowOff>
    </xdr:from>
    <xdr:ext cx="405111" cy="259045"/>
    <xdr:sp macro="" textlink="">
      <xdr:nvSpPr>
        <xdr:cNvPr id="317" name="n_2mainValue【公営住宅】&#10;有形固定資産減価償却率">
          <a:extLst>
            <a:ext uri="{FF2B5EF4-FFF2-40B4-BE49-F238E27FC236}">
              <a16:creationId xmlns:a16="http://schemas.microsoft.com/office/drawing/2014/main" id="{3DB691EC-D0B3-49FD-8460-7A60DEC15CA6}"/>
            </a:ext>
          </a:extLst>
        </xdr:cNvPr>
        <xdr:cNvSpPr txBox="1"/>
      </xdr:nvSpPr>
      <xdr:spPr>
        <a:xfrm>
          <a:off x="2705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56441</xdr:rowOff>
    </xdr:from>
    <xdr:ext cx="405111" cy="259045"/>
    <xdr:sp macro="" textlink="">
      <xdr:nvSpPr>
        <xdr:cNvPr id="318" name="n_3mainValue【公営住宅】&#10;有形固定資産減価償却率">
          <a:extLst>
            <a:ext uri="{FF2B5EF4-FFF2-40B4-BE49-F238E27FC236}">
              <a16:creationId xmlns:a16="http://schemas.microsoft.com/office/drawing/2014/main" id="{B963DDA4-D3B9-45DC-8F7E-0E490C71E3B0}"/>
            </a:ext>
          </a:extLst>
        </xdr:cNvPr>
        <xdr:cNvSpPr txBox="1"/>
      </xdr:nvSpPr>
      <xdr:spPr>
        <a:xfrm>
          <a:off x="1816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23784</xdr:rowOff>
    </xdr:from>
    <xdr:ext cx="405111" cy="259045"/>
    <xdr:sp macro="" textlink="">
      <xdr:nvSpPr>
        <xdr:cNvPr id="319" name="n_4mainValue【公営住宅】&#10;有形固定資産減価償却率">
          <a:extLst>
            <a:ext uri="{FF2B5EF4-FFF2-40B4-BE49-F238E27FC236}">
              <a16:creationId xmlns:a16="http://schemas.microsoft.com/office/drawing/2014/main" id="{0EAB6B1B-6FAC-499F-89A7-49ED041BBEE0}"/>
            </a:ext>
          </a:extLst>
        </xdr:cNvPr>
        <xdr:cNvSpPr txBox="1"/>
      </xdr:nvSpPr>
      <xdr:spPr>
        <a:xfrm>
          <a:off x="9277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AEC7EF60-935D-45DA-800B-9434FB7ED0B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0A50AF2-F02E-4B3C-88EE-2C2AD2187F4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D0C1F0B8-B6C9-4EFD-AEF1-BF0EB68B32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6AE8D87-73C6-432C-A37E-E34A5FF833C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6313EFA-3BC1-4A5D-BD96-B2778EDEA5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4A92EC8-F62E-427F-8178-08043374AD9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C1F69E4E-D483-4B46-BD7D-8FD9098DF89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5AFE94F9-C73D-4C34-BB7E-5F498F82B7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C52B34B9-98A6-4CED-A53E-B3D6E479C56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92153B69-96E6-4BCC-B81F-F4C3B69430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AD8F2CCE-7EC1-4015-AAD8-74B237CE844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68A6E542-DE9E-4467-80AA-1265648A9A6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C450324C-1A6E-4CA5-AAE4-EB0B993CBF8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E5F29472-4C35-4E25-ADAC-016052BF3DA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F58BEECF-0D4D-41DC-8D63-CB313AC2086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E05E5D9C-F71B-400B-A9E4-443ECCB9457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DA708C3A-8794-442A-8C49-40518C52636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11ABDC2C-3D8E-47A3-9BF7-DD61E9D95BB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825B2AF7-9EAC-4F72-80CA-F5483795AD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1CAFE1F5-DD2E-4755-92D7-A95482B5C4C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3F82E150-F9DC-4DFB-8434-82999A65FCA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9B5A821A-D329-4B6F-B58B-F9688CF3C2E3}"/>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F865CA60-C264-454F-BAAB-FD21E7DCD8B8}"/>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1C3D111C-4E5A-4109-A3D3-2EF8295EFEB3}"/>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1E73B0AB-7AB9-4847-AE4E-C8761187CD97}"/>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4E1E3E6D-9206-44E8-820A-E8B53E483A39}"/>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87B2E097-C3FB-4D17-AC16-BBB15E64E892}"/>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7D89E3C9-D72C-4FB0-8B8E-929CDEC563DA}"/>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79537CE6-02B9-4C17-9D8C-A4663A25CB5A}"/>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C545799C-DB5B-4493-99CE-04FC7657F324}"/>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55FF795F-0CAE-4580-A2C2-51B4E6DD3752}"/>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82B5530B-E19F-497C-8707-90B248A0217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0D7AE3A-B1E2-4172-8B42-9A9367AF1B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47CA7DA-46AB-408E-AE01-1B613ECEA2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01A37F5-23F2-487D-869B-082810A833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8DDA8C6-0ED9-4116-915F-BC4DC84409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32E8A1C-DA0F-4BAA-815C-3EBF68FC639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57" name="楕円 356">
          <a:extLst>
            <a:ext uri="{FF2B5EF4-FFF2-40B4-BE49-F238E27FC236}">
              <a16:creationId xmlns:a16="http://schemas.microsoft.com/office/drawing/2014/main" id="{BD622834-7300-4CD8-9C2A-46B94F23F502}"/>
            </a:ext>
          </a:extLst>
        </xdr:cNvPr>
        <xdr:cNvSpPr/>
      </xdr:nvSpPr>
      <xdr:spPr>
        <a:xfrm>
          <a:off x="10426700" y="144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55439</xdr:rowOff>
    </xdr:from>
    <xdr:ext cx="469744" cy="259045"/>
    <xdr:sp macro="" textlink="">
      <xdr:nvSpPr>
        <xdr:cNvPr id="358" name="【公営住宅】&#10;一人当たり面積該当値テキスト">
          <a:extLst>
            <a:ext uri="{FF2B5EF4-FFF2-40B4-BE49-F238E27FC236}">
              <a16:creationId xmlns:a16="http://schemas.microsoft.com/office/drawing/2014/main" id="{5FAB17B5-51F9-4124-AB12-479D0077F4FB}"/>
            </a:ext>
          </a:extLst>
        </xdr:cNvPr>
        <xdr:cNvSpPr txBox="1"/>
      </xdr:nvSpPr>
      <xdr:spPr>
        <a:xfrm>
          <a:off x="10515600" y="1428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35306</xdr:rowOff>
    </xdr:from>
    <xdr:to>
      <xdr:col>50</xdr:col>
      <xdr:colOff>165100</xdr:colOff>
      <xdr:row>84</xdr:row>
      <xdr:rowOff>136906</xdr:rowOff>
    </xdr:to>
    <xdr:sp macro="" textlink="">
      <xdr:nvSpPr>
        <xdr:cNvPr id="359" name="楕円 358">
          <a:extLst>
            <a:ext uri="{FF2B5EF4-FFF2-40B4-BE49-F238E27FC236}">
              <a16:creationId xmlns:a16="http://schemas.microsoft.com/office/drawing/2014/main" id="{6B511C50-EE7F-402C-80E0-504362F5AC00}"/>
            </a:ext>
          </a:extLst>
        </xdr:cNvPr>
        <xdr:cNvSpPr/>
      </xdr:nvSpPr>
      <xdr:spPr>
        <a:xfrm>
          <a:off x="9588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83362</xdr:rowOff>
    </xdr:from>
    <xdr:to>
      <xdr:col>55</xdr:col>
      <xdr:colOff>0</xdr:colOff>
      <xdr:row>84</xdr:row>
      <xdr:rowOff>86106</xdr:rowOff>
    </xdr:to>
    <xdr:cxnSp macro="">
      <xdr:nvCxnSpPr>
        <xdr:cNvPr id="360" name="直線コネクタ 359">
          <a:extLst>
            <a:ext uri="{FF2B5EF4-FFF2-40B4-BE49-F238E27FC236}">
              <a16:creationId xmlns:a16="http://schemas.microsoft.com/office/drawing/2014/main" id="{C9BF94A2-81C9-45E3-8F09-765130B4B51F}"/>
            </a:ext>
          </a:extLst>
        </xdr:cNvPr>
        <xdr:cNvCxnSpPr/>
      </xdr:nvCxnSpPr>
      <xdr:spPr>
        <a:xfrm flipV="1">
          <a:off x="9639300" y="14485162"/>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38506</xdr:rowOff>
    </xdr:from>
    <xdr:to>
      <xdr:col>46</xdr:col>
      <xdr:colOff>38100</xdr:colOff>
      <xdr:row>84</xdr:row>
      <xdr:rowOff>140106</xdr:rowOff>
    </xdr:to>
    <xdr:sp macro="" textlink="">
      <xdr:nvSpPr>
        <xdr:cNvPr id="361" name="楕円 360">
          <a:extLst>
            <a:ext uri="{FF2B5EF4-FFF2-40B4-BE49-F238E27FC236}">
              <a16:creationId xmlns:a16="http://schemas.microsoft.com/office/drawing/2014/main" id="{63EFB432-2928-42A7-9875-54625ACCA2E4}"/>
            </a:ext>
          </a:extLst>
        </xdr:cNvPr>
        <xdr:cNvSpPr/>
      </xdr:nvSpPr>
      <xdr:spPr>
        <a:xfrm>
          <a:off x="8699500" y="144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86106</xdr:rowOff>
    </xdr:from>
    <xdr:to>
      <xdr:col>50</xdr:col>
      <xdr:colOff>114300</xdr:colOff>
      <xdr:row>84</xdr:row>
      <xdr:rowOff>89306</xdr:rowOff>
    </xdr:to>
    <xdr:cxnSp macro="">
      <xdr:nvCxnSpPr>
        <xdr:cNvPr id="362" name="直線コネクタ 361">
          <a:extLst>
            <a:ext uri="{FF2B5EF4-FFF2-40B4-BE49-F238E27FC236}">
              <a16:creationId xmlns:a16="http://schemas.microsoft.com/office/drawing/2014/main" id="{8ACB1855-54A9-4346-89A6-27BD3A176505}"/>
            </a:ext>
          </a:extLst>
        </xdr:cNvPr>
        <xdr:cNvCxnSpPr/>
      </xdr:nvCxnSpPr>
      <xdr:spPr>
        <a:xfrm flipV="1">
          <a:off x="8750300" y="1448790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40336</xdr:rowOff>
    </xdr:from>
    <xdr:to>
      <xdr:col>41</xdr:col>
      <xdr:colOff>101600</xdr:colOff>
      <xdr:row>84</xdr:row>
      <xdr:rowOff>141936</xdr:rowOff>
    </xdr:to>
    <xdr:sp macro="" textlink="">
      <xdr:nvSpPr>
        <xdr:cNvPr id="363" name="楕円 362">
          <a:extLst>
            <a:ext uri="{FF2B5EF4-FFF2-40B4-BE49-F238E27FC236}">
              <a16:creationId xmlns:a16="http://schemas.microsoft.com/office/drawing/2014/main" id="{10507485-4B26-4254-B03C-0ABB288B114D}"/>
            </a:ext>
          </a:extLst>
        </xdr:cNvPr>
        <xdr:cNvSpPr/>
      </xdr:nvSpPr>
      <xdr:spPr>
        <a:xfrm>
          <a:off x="7810500" y="144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89306</xdr:rowOff>
    </xdr:from>
    <xdr:to>
      <xdr:col>45</xdr:col>
      <xdr:colOff>177800</xdr:colOff>
      <xdr:row>84</xdr:row>
      <xdr:rowOff>91136</xdr:rowOff>
    </xdr:to>
    <xdr:cxnSp macro="">
      <xdr:nvCxnSpPr>
        <xdr:cNvPr id="364" name="直線コネクタ 363">
          <a:extLst>
            <a:ext uri="{FF2B5EF4-FFF2-40B4-BE49-F238E27FC236}">
              <a16:creationId xmlns:a16="http://schemas.microsoft.com/office/drawing/2014/main" id="{08512D01-56BD-4F37-83AD-1BC3EA3D30C1}"/>
            </a:ext>
          </a:extLst>
        </xdr:cNvPr>
        <xdr:cNvCxnSpPr/>
      </xdr:nvCxnSpPr>
      <xdr:spPr>
        <a:xfrm flipV="1">
          <a:off x="7861300" y="1449110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43993</xdr:rowOff>
    </xdr:from>
    <xdr:to>
      <xdr:col>36</xdr:col>
      <xdr:colOff>165100</xdr:colOff>
      <xdr:row>84</xdr:row>
      <xdr:rowOff>145593</xdr:rowOff>
    </xdr:to>
    <xdr:sp macro="" textlink="">
      <xdr:nvSpPr>
        <xdr:cNvPr id="365" name="楕円 364">
          <a:extLst>
            <a:ext uri="{FF2B5EF4-FFF2-40B4-BE49-F238E27FC236}">
              <a16:creationId xmlns:a16="http://schemas.microsoft.com/office/drawing/2014/main" id="{81E38BA4-F6E1-4D65-9D52-B755BFC878A8}"/>
            </a:ext>
          </a:extLst>
        </xdr:cNvPr>
        <xdr:cNvSpPr/>
      </xdr:nvSpPr>
      <xdr:spPr>
        <a:xfrm>
          <a:off x="6921500" y="14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91136</xdr:rowOff>
    </xdr:from>
    <xdr:to>
      <xdr:col>41</xdr:col>
      <xdr:colOff>50800</xdr:colOff>
      <xdr:row>84</xdr:row>
      <xdr:rowOff>94793</xdr:rowOff>
    </xdr:to>
    <xdr:cxnSp macro="">
      <xdr:nvCxnSpPr>
        <xdr:cNvPr id="366" name="直線コネクタ 365">
          <a:extLst>
            <a:ext uri="{FF2B5EF4-FFF2-40B4-BE49-F238E27FC236}">
              <a16:creationId xmlns:a16="http://schemas.microsoft.com/office/drawing/2014/main" id="{ADF72B53-35BD-4A36-9190-1E24DAE05DFD}"/>
            </a:ext>
          </a:extLst>
        </xdr:cNvPr>
        <xdr:cNvCxnSpPr/>
      </xdr:nvCxnSpPr>
      <xdr:spPr>
        <a:xfrm flipV="1">
          <a:off x="6972300" y="1449293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F2528D40-2991-43E6-AE25-AD83D9E4D9AC}"/>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E4AD1D29-320F-4246-A19E-19CFA040BEC4}"/>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D6E72976-C64C-4627-94DA-7DB7405436D9}"/>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31A54FC8-16B3-4B77-9B3B-EA497CAECB68}"/>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153433</xdr:rowOff>
    </xdr:from>
    <xdr:ext cx="469744" cy="259045"/>
    <xdr:sp macro="" textlink="">
      <xdr:nvSpPr>
        <xdr:cNvPr id="371" name="n_1mainValue【公営住宅】&#10;一人当たり面積">
          <a:extLst>
            <a:ext uri="{FF2B5EF4-FFF2-40B4-BE49-F238E27FC236}">
              <a16:creationId xmlns:a16="http://schemas.microsoft.com/office/drawing/2014/main" id="{119727CC-B1DD-4EB2-A046-929119B52789}"/>
            </a:ext>
          </a:extLst>
        </xdr:cNvPr>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156633</xdr:rowOff>
    </xdr:from>
    <xdr:ext cx="469744" cy="259045"/>
    <xdr:sp macro="" textlink="">
      <xdr:nvSpPr>
        <xdr:cNvPr id="372" name="n_2mainValue【公営住宅】&#10;一人当たり面積">
          <a:extLst>
            <a:ext uri="{FF2B5EF4-FFF2-40B4-BE49-F238E27FC236}">
              <a16:creationId xmlns:a16="http://schemas.microsoft.com/office/drawing/2014/main" id="{42F5D5BB-F18D-4BE9-A3D3-C3E4EDA5FEDA}"/>
            </a:ext>
          </a:extLst>
        </xdr:cNvPr>
        <xdr:cNvSpPr txBox="1"/>
      </xdr:nvSpPr>
      <xdr:spPr>
        <a:xfrm>
          <a:off x="8515427" y="1421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158463</xdr:rowOff>
    </xdr:from>
    <xdr:ext cx="469744" cy="259045"/>
    <xdr:sp macro="" textlink="">
      <xdr:nvSpPr>
        <xdr:cNvPr id="373" name="n_3mainValue【公営住宅】&#10;一人当たり面積">
          <a:extLst>
            <a:ext uri="{FF2B5EF4-FFF2-40B4-BE49-F238E27FC236}">
              <a16:creationId xmlns:a16="http://schemas.microsoft.com/office/drawing/2014/main" id="{37E5A07B-E74C-43CE-BC86-00FED8FC67E6}"/>
            </a:ext>
          </a:extLst>
        </xdr:cNvPr>
        <xdr:cNvSpPr txBox="1"/>
      </xdr:nvSpPr>
      <xdr:spPr>
        <a:xfrm>
          <a:off x="7626427" y="1421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162120</xdr:rowOff>
    </xdr:from>
    <xdr:ext cx="469744" cy="259045"/>
    <xdr:sp macro="" textlink="">
      <xdr:nvSpPr>
        <xdr:cNvPr id="374" name="n_4mainValue【公営住宅】&#10;一人当たり面積">
          <a:extLst>
            <a:ext uri="{FF2B5EF4-FFF2-40B4-BE49-F238E27FC236}">
              <a16:creationId xmlns:a16="http://schemas.microsoft.com/office/drawing/2014/main" id="{072D3629-1712-4128-9D0F-1882D325A1EC}"/>
            </a:ext>
          </a:extLst>
        </xdr:cNvPr>
        <xdr:cNvSpPr txBox="1"/>
      </xdr:nvSpPr>
      <xdr:spPr>
        <a:xfrm>
          <a:off x="6737427" y="1422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36FA857-945F-4F0B-9A7C-C9D73E3AF41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DF747623-72BA-4907-924E-D54FE225B3B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61AC5C7E-4C5E-4BFF-A0C4-209B2D77018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660D0DC1-AB73-413A-8F14-5B86BC4710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AE9A8D0-CA50-446C-9A19-3BD0626CFDA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6FD70E3-8F5B-4D51-9F8B-032FB66C514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BE502AD-3EEB-44C4-B2A5-141B06E073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89649AB-77C9-4F26-BD70-EE14CEA382D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802EE24C-437E-4A21-AE91-2007193587B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E5E4C739-D323-4A39-979A-2A34815CC3C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B447F749-34D1-43B9-9595-2C7D62BAC74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78C736B5-D28B-4312-81B7-366DE5CFA5F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61DBD8D0-E8B2-443B-93E2-49C7735B112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3C438BDF-25E4-4875-821C-5EECD825BE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F12B57C6-04AE-48E2-928D-40B706E2DF3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F29B5E63-38A0-4B2A-B0E7-644455E083E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5F90F922-7C8F-425E-8269-82B2D7CAE01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4D621543-38C3-4312-A782-0FA049F9A1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B0A95A74-1408-4028-9F1D-BE586F4F05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1EABCC3-9B6D-4C5D-8E41-C52E7C05688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8CA17C4B-9723-4694-84A1-76F4CB8B5D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E8916D1E-CA9B-41EC-BF41-67A81F06DA3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622781E7-EEAC-4157-A931-E5909C8A720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F10E0DD5-C3C8-4036-BB64-B62AED661C1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5365F0E4-A5A4-4EF6-98D4-7B2B412C9AA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7874F13-29D2-4BEA-A0C5-3B85975AD5D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89305E85-EEF9-4340-AE48-72FD3DD22F7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BA5F1C35-4C92-4301-B350-71670977144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A8E0A46C-1F8D-4FAB-AF77-B2337941583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9ACD69EC-6225-40C9-90A6-6FE4A0FDC9D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7E658502-B812-4A39-B0D2-D572BEE19EB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6AAA5159-773E-408A-81C8-ECD68FC32B4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382F1C4-44FB-455D-B98A-F399FE6C35A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D7220F80-B969-45BB-95F2-E80DAA3F4AE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9AEA3528-5BAE-4C28-B70F-E0F72E780DB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F5E684C0-E3C3-4D68-8130-516F039975F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61F0B74E-411B-4D43-B17F-0FB59A54974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98C60081-19F6-477F-9F70-6285F887AC7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9199412D-B1A3-42C1-9254-2DFB3598E59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BBAB42CB-14D8-4077-8B24-FC5D32C1DD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EACC1B8F-8CC8-4021-A1B6-4EB7C1FD77FF}"/>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A10A801B-0442-4B88-908A-6DCA1F8A709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2F2C8ABD-F0EB-4B6E-96F2-2D731830E2A4}"/>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394D96C1-0992-4A89-B992-91C998456B66}"/>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5075DC87-1480-4C22-B0FA-E4AF95A03C39}"/>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5CB0E97A-6B86-4981-9A68-10CEBBAC744E}"/>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4E054EF3-B4E6-40FC-902C-756361EF0EEE}"/>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9F2116CE-DC13-4715-A39C-9CED279F3CF8}"/>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EEE84122-F28E-4F8C-B87A-18BA361CB5C8}"/>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F980BED5-106B-4565-BCD7-E8C069655B9B}"/>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98560385-B2CA-4389-8D08-3D207EFC8D04}"/>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36A9A1E-33A1-434A-894E-AB650E34190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CA2B7EA4-C5F9-44AF-A7FA-F4E942AD4A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3DC3014-9DC6-4693-A3CC-CCA3E58D0E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96DB31D-5855-4D85-9EE6-3EC458CF6A3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8AA0F72-C9A8-4BD8-8C0B-F9DA29BC32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23495</xdr:rowOff>
    </xdr:from>
    <xdr:to>
      <xdr:col>85</xdr:col>
      <xdr:colOff>177800</xdr:colOff>
      <xdr:row>40</xdr:row>
      <xdr:rowOff>125095</xdr:rowOff>
    </xdr:to>
    <xdr:sp macro="" textlink="">
      <xdr:nvSpPr>
        <xdr:cNvPr id="431" name="楕円 430">
          <a:extLst>
            <a:ext uri="{FF2B5EF4-FFF2-40B4-BE49-F238E27FC236}">
              <a16:creationId xmlns:a16="http://schemas.microsoft.com/office/drawing/2014/main" id="{D65961F7-B2B2-4549-875B-5BC9D5FB9993}"/>
            </a:ext>
          </a:extLst>
        </xdr:cNvPr>
        <xdr:cNvSpPr/>
      </xdr:nvSpPr>
      <xdr:spPr>
        <a:xfrm>
          <a:off x="162687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1922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19E3F6F-EE61-4360-AF64-4E537504F497}"/>
            </a:ext>
          </a:extLst>
        </xdr:cNvPr>
        <xdr:cNvSpPr txBox="1"/>
      </xdr:nvSpPr>
      <xdr:spPr>
        <a:xfrm>
          <a:off x="16357600"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10160</xdr:rowOff>
    </xdr:from>
    <xdr:to>
      <xdr:col>81</xdr:col>
      <xdr:colOff>101600</xdr:colOff>
      <xdr:row>40</xdr:row>
      <xdr:rowOff>111760</xdr:rowOff>
    </xdr:to>
    <xdr:sp macro="" textlink="">
      <xdr:nvSpPr>
        <xdr:cNvPr id="433" name="楕円 432">
          <a:extLst>
            <a:ext uri="{FF2B5EF4-FFF2-40B4-BE49-F238E27FC236}">
              <a16:creationId xmlns:a16="http://schemas.microsoft.com/office/drawing/2014/main" id="{8CB124FB-9AD9-475F-B134-1FA1F5BD9145}"/>
            </a:ext>
          </a:extLst>
        </xdr:cNvPr>
        <xdr:cNvSpPr/>
      </xdr:nvSpPr>
      <xdr:spPr>
        <a:xfrm>
          <a:off x="15430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60960</xdr:rowOff>
    </xdr:from>
    <xdr:to>
      <xdr:col>85</xdr:col>
      <xdr:colOff>127000</xdr:colOff>
      <xdr:row>40</xdr:row>
      <xdr:rowOff>74295</xdr:rowOff>
    </xdr:to>
    <xdr:cxnSp macro="">
      <xdr:nvCxnSpPr>
        <xdr:cNvPr id="434" name="直線コネクタ 433">
          <a:extLst>
            <a:ext uri="{FF2B5EF4-FFF2-40B4-BE49-F238E27FC236}">
              <a16:creationId xmlns:a16="http://schemas.microsoft.com/office/drawing/2014/main" id="{2EAA32DD-744F-46B8-993A-72E6AF2C52FC}"/>
            </a:ext>
          </a:extLst>
        </xdr:cNvPr>
        <xdr:cNvCxnSpPr/>
      </xdr:nvCxnSpPr>
      <xdr:spPr>
        <a:xfrm>
          <a:off x="15481300" y="69189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168275</xdr:rowOff>
    </xdr:from>
    <xdr:to>
      <xdr:col>76</xdr:col>
      <xdr:colOff>165100</xdr:colOff>
      <xdr:row>40</xdr:row>
      <xdr:rowOff>98425</xdr:rowOff>
    </xdr:to>
    <xdr:sp macro="" textlink="">
      <xdr:nvSpPr>
        <xdr:cNvPr id="435" name="楕円 434">
          <a:extLst>
            <a:ext uri="{FF2B5EF4-FFF2-40B4-BE49-F238E27FC236}">
              <a16:creationId xmlns:a16="http://schemas.microsoft.com/office/drawing/2014/main" id="{021218A6-CE70-4FE3-9A71-CEF13F365542}"/>
            </a:ext>
          </a:extLst>
        </xdr:cNvPr>
        <xdr:cNvSpPr/>
      </xdr:nvSpPr>
      <xdr:spPr>
        <a:xfrm>
          <a:off x="14541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47625</xdr:rowOff>
    </xdr:from>
    <xdr:to>
      <xdr:col>81</xdr:col>
      <xdr:colOff>50800</xdr:colOff>
      <xdr:row>40</xdr:row>
      <xdr:rowOff>60960</xdr:rowOff>
    </xdr:to>
    <xdr:cxnSp macro="">
      <xdr:nvCxnSpPr>
        <xdr:cNvPr id="436" name="直線コネクタ 435">
          <a:extLst>
            <a:ext uri="{FF2B5EF4-FFF2-40B4-BE49-F238E27FC236}">
              <a16:creationId xmlns:a16="http://schemas.microsoft.com/office/drawing/2014/main" id="{BC6C24D7-0EB0-4602-BC4E-D7B56B8BC53E}"/>
            </a:ext>
          </a:extLst>
        </xdr:cNvPr>
        <xdr:cNvCxnSpPr/>
      </xdr:nvCxnSpPr>
      <xdr:spPr>
        <a:xfrm>
          <a:off x="14592300" y="69056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156845</xdr:rowOff>
    </xdr:from>
    <xdr:to>
      <xdr:col>72</xdr:col>
      <xdr:colOff>38100</xdr:colOff>
      <xdr:row>40</xdr:row>
      <xdr:rowOff>86995</xdr:rowOff>
    </xdr:to>
    <xdr:sp macro="" textlink="">
      <xdr:nvSpPr>
        <xdr:cNvPr id="437" name="楕円 436">
          <a:extLst>
            <a:ext uri="{FF2B5EF4-FFF2-40B4-BE49-F238E27FC236}">
              <a16:creationId xmlns:a16="http://schemas.microsoft.com/office/drawing/2014/main" id="{813B04A2-EA4A-46FB-9057-EB8F9067FB32}"/>
            </a:ext>
          </a:extLst>
        </xdr:cNvPr>
        <xdr:cNvSpPr/>
      </xdr:nvSpPr>
      <xdr:spPr>
        <a:xfrm>
          <a:off x="13652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36195</xdr:rowOff>
    </xdr:from>
    <xdr:to>
      <xdr:col>76</xdr:col>
      <xdr:colOff>114300</xdr:colOff>
      <xdr:row>40</xdr:row>
      <xdr:rowOff>47625</xdr:rowOff>
    </xdr:to>
    <xdr:cxnSp macro="">
      <xdr:nvCxnSpPr>
        <xdr:cNvPr id="438" name="直線コネクタ 437">
          <a:extLst>
            <a:ext uri="{FF2B5EF4-FFF2-40B4-BE49-F238E27FC236}">
              <a16:creationId xmlns:a16="http://schemas.microsoft.com/office/drawing/2014/main" id="{B06797BA-0047-42A4-82EA-E28C9A5F6F4A}"/>
            </a:ext>
          </a:extLst>
        </xdr:cNvPr>
        <xdr:cNvCxnSpPr/>
      </xdr:nvCxnSpPr>
      <xdr:spPr>
        <a:xfrm>
          <a:off x="13703300" y="68941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143510</xdr:rowOff>
    </xdr:from>
    <xdr:to>
      <xdr:col>67</xdr:col>
      <xdr:colOff>101600</xdr:colOff>
      <xdr:row>40</xdr:row>
      <xdr:rowOff>73660</xdr:rowOff>
    </xdr:to>
    <xdr:sp macro="" textlink="">
      <xdr:nvSpPr>
        <xdr:cNvPr id="439" name="楕円 438">
          <a:extLst>
            <a:ext uri="{FF2B5EF4-FFF2-40B4-BE49-F238E27FC236}">
              <a16:creationId xmlns:a16="http://schemas.microsoft.com/office/drawing/2014/main" id="{87FC94A3-F0B1-4661-97AF-3938C5007D5C}"/>
            </a:ext>
          </a:extLst>
        </xdr:cNvPr>
        <xdr:cNvSpPr/>
      </xdr:nvSpPr>
      <xdr:spPr>
        <a:xfrm>
          <a:off x="12763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22860</xdr:rowOff>
    </xdr:from>
    <xdr:to>
      <xdr:col>71</xdr:col>
      <xdr:colOff>177800</xdr:colOff>
      <xdr:row>40</xdr:row>
      <xdr:rowOff>36195</xdr:rowOff>
    </xdr:to>
    <xdr:cxnSp macro="">
      <xdr:nvCxnSpPr>
        <xdr:cNvPr id="440" name="直線コネクタ 439">
          <a:extLst>
            <a:ext uri="{FF2B5EF4-FFF2-40B4-BE49-F238E27FC236}">
              <a16:creationId xmlns:a16="http://schemas.microsoft.com/office/drawing/2014/main" id="{FDBBC664-B638-4D47-AA22-B4B42347A4C8}"/>
            </a:ext>
          </a:extLst>
        </xdr:cNvPr>
        <xdr:cNvCxnSpPr/>
      </xdr:nvCxnSpPr>
      <xdr:spPr>
        <a:xfrm>
          <a:off x="12814300" y="6880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934213FD-CC1D-4E92-AFE9-CCAB05444A3E}"/>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8E22EA17-BF2C-4710-9521-89DB99691AC6}"/>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24C86C4F-C359-413E-BE14-22F0BCD41F5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3B57BF45-0FFB-4364-8000-95D89F020E33}"/>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102887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2C844FFD-3D1A-4E28-8D67-43DE8F39ED4F}"/>
            </a:ext>
          </a:extLst>
        </xdr:cNvPr>
        <xdr:cNvSpPr txBox="1"/>
      </xdr:nvSpPr>
      <xdr:spPr>
        <a:xfrm>
          <a:off x="152660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89552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6E03D9F9-E70B-4318-9CE5-7D0FA1C0AEEF}"/>
            </a:ext>
          </a:extLst>
        </xdr:cNvPr>
        <xdr:cNvSpPr txBox="1"/>
      </xdr:nvSpPr>
      <xdr:spPr>
        <a:xfrm>
          <a:off x="14389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78122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4555F3B-D0F6-461A-ABF3-B2A2F6DB246A}"/>
            </a:ext>
          </a:extLst>
        </xdr:cNvPr>
        <xdr:cNvSpPr txBox="1"/>
      </xdr:nvSpPr>
      <xdr:spPr>
        <a:xfrm>
          <a:off x="13500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64787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6F478668-2C61-46B5-8011-E05E89ECC44D}"/>
            </a:ext>
          </a:extLst>
        </xdr:cNvPr>
        <xdr:cNvSpPr txBox="1"/>
      </xdr:nvSpPr>
      <xdr:spPr>
        <a:xfrm>
          <a:off x="12611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7DD6C3E0-04F7-4543-8E03-8A9DDD2AAF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1470192E-A9CA-41F2-BF2F-F5555780487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4BF7D410-147C-4A8E-B048-8E763094426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1D258651-FC13-4152-BF21-A46CE04847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10FE2CBC-9E4B-4F0F-B129-DE579B36C9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B4B3146B-2587-4C90-BAB6-F9323EA338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8F5DD403-A3B7-4F2C-90E0-08C592CE82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A3D7C6A4-C610-4745-A527-92D553079E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457C3E7E-08D6-435D-91E8-BB21A1427E2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BCBD8212-33DD-4ABE-AE8F-B99E43E419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8A7BB00-1F47-41A2-9E0A-26921B5E03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D883D70B-0AD7-4F83-9726-C34A71CB12F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E13AB04D-CE52-4BAC-9E98-71F002CFAD4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79DEF157-E620-4EAE-8A8B-8D10A926614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E7FF2737-E677-4401-962C-F840BE9D38F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120B6E61-D06D-4678-BF46-C6B4D2D2594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37EE32E9-C939-466F-AE08-ECA34333A08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D6E492F9-72B2-40BB-9621-11F5619321B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CD7179FC-5F70-407B-8381-E6E629BFCB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56642940-E5B0-4BC2-BDC8-8D768A700E5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446795D0-64D7-453C-8874-DB386C26038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F697FE90-532C-4CC2-B234-E358E7026C08}"/>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940DD972-994F-493F-A8EC-B2EC035F6394}"/>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8B5070AF-046C-4574-AB49-A75A2FE82BD9}"/>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E66E28AB-445B-4E7C-9739-852B192492F4}"/>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E9E968F-52E5-4041-8BDC-58D91A2799EB}"/>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33CDFD99-0CD6-4ACE-80D2-EA65A1FED40A}"/>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978E060D-D016-4BD1-84BD-676F7AB42339}"/>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4240E053-D026-45FC-9A50-EEED0CF77B7C}"/>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52D2E2CA-54DA-4A41-8878-19581A39EB55}"/>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CDD4D7F5-E0DE-4849-A4BE-8E0846D8B9E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B809EB-DCD3-4FC3-90CF-38504C9297C1}"/>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11747321-402E-4D53-BC37-9F6D2A7E4F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2EF8974-DA96-4993-8523-4DEBEA8ABB7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DD5387A-9594-492B-ABD3-5B1804583C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4F11BA4-82A1-496F-A558-9E277744D4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53DB878-55C0-4E9D-BCB1-0488133543C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27686</xdr:rowOff>
    </xdr:from>
    <xdr:to>
      <xdr:col>116</xdr:col>
      <xdr:colOff>114300</xdr:colOff>
      <xdr:row>41</xdr:row>
      <xdr:rowOff>129286</xdr:rowOff>
    </xdr:to>
    <xdr:sp macro="" textlink="">
      <xdr:nvSpPr>
        <xdr:cNvPr id="486" name="楕円 485">
          <a:extLst>
            <a:ext uri="{FF2B5EF4-FFF2-40B4-BE49-F238E27FC236}">
              <a16:creationId xmlns:a16="http://schemas.microsoft.com/office/drawing/2014/main" id="{6F940097-19EB-4D72-A6EE-2F0C2909E8C1}"/>
            </a:ext>
          </a:extLst>
        </xdr:cNvPr>
        <xdr:cNvSpPr/>
      </xdr:nvSpPr>
      <xdr:spPr>
        <a:xfrm>
          <a:off x="22110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114063</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CFFE950B-9F9F-43B8-ABB6-0C0556F365C1}"/>
            </a:ext>
          </a:extLst>
        </xdr:cNvPr>
        <xdr:cNvSpPr txBox="1"/>
      </xdr:nvSpPr>
      <xdr:spPr>
        <a:xfrm>
          <a:off x="22199600" y="69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32258</xdr:rowOff>
    </xdr:from>
    <xdr:to>
      <xdr:col>112</xdr:col>
      <xdr:colOff>38100</xdr:colOff>
      <xdr:row>41</xdr:row>
      <xdr:rowOff>133858</xdr:rowOff>
    </xdr:to>
    <xdr:sp macro="" textlink="">
      <xdr:nvSpPr>
        <xdr:cNvPr id="488" name="楕円 487">
          <a:extLst>
            <a:ext uri="{FF2B5EF4-FFF2-40B4-BE49-F238E27FC236}">
              <a16:creationId xmlns:a16="http://schemas.microsoft.com/office/drawing/2014/main" id="{557B1431-AB9A-4425-87DC-4E328F8EAAD5}"/>
            </a:ext>
          </a:extLst>
        </xdr:cNvPr>
        <xdr:cNvSpPr/>
      </xdr:nvSpPr>
      <xdr:spPr>
        <a:xfrm>
          <a:off x="21272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78486</xdr:rowOff>
    </xdr:from>
    <xdr:to>
      <xdr:col>116</xdr:col>
      <xdr:colOff>63500</xdr:colOff>
      <xdr:row>41</xdr:row>
      <xdr:rowOff>83058</xdr:rowOff>
    </xdr:to>
    <xdr:cxnSp macro="">
      <xdr:nvCxnSpPr>
        <xdr:cNvPr id="489" name="直線コネクタ 488">
          <a:extLst>
            <a:ext uri="{FF2B5EF4-FFF2-40B4-BE49-F238E27FC236}">
              <a16:creationId xmlns:a16="http://schemas.microsoft.com/office/drawing/2014/main" id="{315FB1D8-1025-47FF-8EB7-B538667CDCF9}"/>
            </a:ext>
          </a:extLst>
        </xdr:cNvPr>
        <xdr:cNvCxnSpPr/>
      </xdr:nvCxnSpPr>
      <xdr:spPr>
        <a:xfrm flipV="1">
          <a:off x="21323300" y="7107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32258</xdr:rowOff>
    </xdr:from>
    <xdr:to>
      <xdr:col>107</xdr:col>
      <xdr:colOff>101600</xdr:colOff>
      <xdr:row>41</xdr:row>
      <xdr:rowOff>133858</xdr:rowOff>
    </xdr:to>
    <xdr:sp macro="" textlink="">
      <xdr:nvSpPr>
        <xdr:cNvPr id="490" name="楕円 489">
          <a:extLst>
            <a:ext uri="{FF2B5EF4-FFF2-40B4-BE49-F238E27FC236}">
              <a16:creationId xmlns:a16="http://schemas.microsoft.com/office/drawing/2014/main" id="{7BD44E3E-35C7-4C42-A6B1-A980792ECAF0}"/>
            </a:ext>
          </a:extLst>
        </xdr:cNvPr>
        <xdr:cNvSpPr/>
      </xdr:nvSpPr>
      <xdr:spPr>
        <a:xfrm>
          <a:off x="20383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83058</xdr:rowOff>
    </xdr:from>
    <xdr:to>
      <xdr:col>111</xdr:col>
      <xdr:colOff>177800</xdr:colOff>
      <xdr:row>41</xdr:row>
      <xdr:rowOff>83058</xdr:rowOff>
    </xdr:to>
    <xdr:cxnSp macro="">
      <xdr:nvCxnSpPr>
        <xdr:cNvPr id="491" name="直線コネクタ 490">
          <a:extLst>
            <a:ext uri="{FF2B5EF4-FFF2-40B4-BE49-F238E27FC236}">
              <a16:creationId xmlns:a16="http://schemas.microsoft.com/office/drawing/2014/main" id="{39B31C16-C12D-4518-A1D1-267F1F7F9079}"/>
            </a:ext>
          </a:extLst>
        </xdr:cNvPr>
        <xdr:cNvCxnSpPr/>
      </xdr:nvCxnSpPr>
      <xdr:spPr>
        <a:xfrm>
          <a:off x="20434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32258</xdr:rowOff>
    </xdr:from>
    <xdr:to>
      <xdr:col>102</xdr:col>
      <xdr:colOff>165100</xdr:colOff>
      <xdr:row>41</xdr:row>
      <xdr:rowOff>133858</xdr:rowOff>
    </xdr:to>
    <xdr:sp macro="" textlink="">
      <xdr:nvSpPr>
        <xdr:cNvPr id="492" name="楕円 491">
          <a:extLst>
            <a:ext uri="{FF2B5EF4-FFF2-40B4-BE49-F238E27FC236}">
              <a16:creationId xmlns:a16="http://schemas.microsoft.com/office/drawing/2014/main" id="{2F6CFA68-1BDA-40C4-9F30-1C14397E92A6}"/>
            </a:ext>
          </a:extLst>
        </xdr:cNvPr>
        <xdr:cNvSpPr/>
      </xdr:nvSpPr>
      <xdr:spPr>
        <a:xfrm>
          <a:off x="19494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83058</xdr:rowOff>
    </xdr:from>
    <xdr:to>
      <xdr:col>107</xdr:col>
      <xdr:colOff>50800</xdr:colOff>
      <xdr:row>41</xdr:row>
      <xdr:rowOff>83058</xdr:rowOff>
    </xdr:to>
    <xdr:cxnSp macro="">
      <xdr:nvCxnSpPr>
        <xdr:cNvPr id="493" name="直線コネクタ 492">
          <a:extLst>
            <a:ext uri="{FF2B5EF4-FFF2-40B4-BE49-F238E27FC236}">
              <a16:creationId xmlns:a16="http://schemas.microsoft.com/office/drawing/2014/main" id="{95D6204D-2EEA-4613-9D6C-E7C6529C7CA3}"/>
            </a:ext>
          </a:extLst>
        </xdr:cNvPr>
        <xdr:cNvCxnSpPr/>
      </xdr:nvCxnSpPr>
      <xdr:spPr>
        <a:xfrm>
          <a:off x="19545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32258</xdr:rowOff>
    </xdr:from>
    <xdr:to>
      <xdr:col>98</xdr:col>
      <xdr:colOff>38100</xdr:colOff>
      <xdr:row>41</xdr:row>
      <xdr:rowOff>133858</xdr:rowOff>
    </xdr:to>
    <xdr:sp macro="" textlink="">
      <xdr:nvSpPr>
        <xdr:cNvPr id="494" name="楕円 493">
          <a:extLst>
            <a:ext uri="{FF2B5EF4-FFF2-40B4-BE49-F238E27FC236}">
              <a16:creationId xmlns:a16="http://schemas.microsoft.com/office/drawing/2014/main" id="{B6E3E079-724C-4819-8404-6BD750DBF9D8}"/>
            </a:ext>
          </a:extLst>
        </xdr:cNvPr>
        <xdr:cNvSpPr/>
      </xdr:nvSpPr>
      <xdr:spPr>
        <a:xfrm>
          <a:off x="18605500" y="70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83058</xdr:rowOff>
    </xdr:from>
    <xdr:to>
      <xdr:col>102</xdr:col>
      <xdr:colOff>114300</xdr:colOff>
      <xdr:row>41</xdr:row>
      <xdr:rowOff>83058</xdr:rowOff>
    </xdr:to>
    <xdr:cxnSp macro="">
      <xdr:nvCxnSpPr>
        <xdr:cNvPr id="495" name="直線コネクタ 494">
          <a:extLst>
            <a:ext uri="{FF2B5EF4-FFF2-40B4-BE49-F238E27FC236}">
              <a16:creationId xmlns:a16="http://schemas.microsoft.com/office/drawing/2014/main" id="{A12B3EB6-4C52-4FD1-A4B6-E06944A408DF}"/>
            </a:ext>
          </a:extLst>
        </xdr:cNvPr>
        <xdr:cNvCxnSpPr/>
      </xdr:nvCxnSpPr>
      <xdr:spPr>
        <a:xfrm>
          <a:off x="18656300" y="711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C318FD9B-97CD-41F4-9731-6F96305873CC}"/>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FEFB1C01-9BD2-4402-B418-EA5E35654B3B}"/>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59601C75-ED6E-4C41-8A17-1F2F5CC21E63}"/>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82E66B64-0195-4D60-A306-CD8B0F5D8DBE}"/>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124985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AEC2B611-ABE1-4040-B49D-3E3AD74600D2}"/>
            </a:ext>
          </a:extLst>
        </xdr:cNvPr>
        <xdr:cNvSpPr txBox="1"/>
      </xdr:nvSpPr>
      <xdr:spPr>
        <a:xfrm>
          <a:off x="210757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124985</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59CAD5F-1DDD-44D5-B4C6-BD1B8DE71630}"/>
            </a:ext>
          </a:extLst>
        </xdr:cNvPr>
        <xdr:cNvSpPr txBox="1"/>
      </xdr:nvSpPr>
      <xdr:spPr>
        <a:xfrm>
          <a:off x="20199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124985</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8881778B-1C0C-4960-8447-E9982FDBC86A}"/>
            </a:ext>
          </a:extLst>
        </xdr:cNvPr>
        <xdr:cNvSpPr txBox="1"/>
      </xdr:nvSpPr>
      <xdr:spPr>
        <a:xfrm>
          <a:off x="19310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124985</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F5CC41CC-2F15-40C1-9D88-9DECADD66F12}"/>
            </a:ext>
          </a:extLst>
        </xdr:cNvPr>
        <xdr:cNvSpPr txBox="1"/>
      </xdr:nvSpPr>
      <xdr:spPr>
        <a:xfrm>
          <a:off x="18421427" y="715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29A036EE-0254-44DE-8982-399EBD39EF4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76EB79B5-6414-471D-BFCF-77C33B418F5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BCA08983-A4B8-40CF-9A5F-4DABD0C01A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FC028EA4-EB50-48DE-A6EC-A6AE0782B2E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36CD0438-8DBB-427A-8213-CC6895AC7C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175D254F-8971-457B-8F11-1871B1C19C6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F76FE480-07AD-46D7-8788-11FC83FA9CC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E84049F6-7124-4EFC-992D-2FA9967D1F5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24057428-8F87-4089-9FF6-9002DC289CD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F44F4C38-98C9-4585-A8D8-5CC3D28468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D86864AE-0C82-492A-A9A5-E399ABE1864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2DE595AB-F838-4698-BBE3-65966CE051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461EA807-B775-405B-A2BD-4782FABE1856}"/>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F99FF36D-9FCC-4A37-8B1B-F7D74018023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89D3631C-648D-4B2F-BF9F-F2B76470DFA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4680C4C2-F23D-4017-9F2E-E0D415B463F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8B8EBF43-F8B3-49B8-AA9F-12516A56865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32C543E1-0348-4AE5-8829-DCB53DE4F35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FDC21E55-8FD8-4D7D-8199-1E56E676662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7F6D893B-A3ED-4997-86DE-AFAB7005A5A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EC6D2A35-7ECA-4B05-BBAF-454DD2467A6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7B3B94D6-8C1B-48B9-AA83-0DC58A80801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B81367B1-3E32-47CD-9685-B5DC10801FFA}"/>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CB76E0E2-095A-407D-A5CD-1367A76904F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2E14B9F5-3383-4BDC-8B83-7F466ACBC57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BD27CED7-D30F-4705-A301-C6AF4A25504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AA4BC015-2B61-4186-84A5-0169F9D774AA}"/>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317C35D1-B91C-4E3F-B0F7-F3CC9DA6736F}"/>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42C6B9BC-5DC8-4D76-ACF9-149702A78FF7}"/>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D254000E-E97D-4766-A7C6-8B6B7B58B4A6}"/>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9530E76E-2852-4148-A1EE-46FA56ABE0D1}"/>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EE26B08B-AFC5-491E-A6F2-E17BC489186C}"/>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525F487A-699E-4404-A3EA-B51CDB109755}"/>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49BB36D1-B600-4195-8F7B-2C5C504B63E8}"/>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9D312D1A-A911-4808-9867-FCF53CE9E523}"/>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71BFAF65-A671-44EE-8ACE-C4633C8E7E2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57B6DBF6-2935-49D7-9B1B-7AB7C555FD8E}"/>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62A7C6C-0304-4FA5-B256-09379F54C17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A846B8E-8DA9-4BFC-94CC-79115D8D52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589B59F-1F71-46EF-9101-B850A54D4B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7A5AEE7-75F3-4393-8EEE-579BFE2DC3C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B175477-CC82-40B9-B34D-6D8534C3F9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84727</xdr:rowOff>
    </xdr:from>
    <xdr:to>
      <xdr:col>85</xdr:col>
      <xdr:colOff>177800</xdr:colOff>
      <xdr:row>60</xdr:row>
      <xdr:rowOff>14877</xdr:rowOff>
    </xdr:to>
    <xdr:sp macro="" textlink="">
      <xdr:nvSpPr>
        <xdr:cNvPr id="546" name="楕円 545">
          <a:extLst>
            <a:ext uri="{FF2B5EF4-FFF2-40B4-BE49-F238E27FC236}">
              <a16:creationId xmlns:a16="http://schemas.microsoft.com/office/drawing/2014/main" id="{A2A38983-7988-41A3-9FB3-B1123B482403}"/>
            </a:ext>
          </a:extLst>
        </xdr:cNvPr>
        <xdr:cNvSpPr/>
      </xdr:nvSpPr>
      <xdr:spPr>
        <a:xfrm>
          <a:off x="162687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107604</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3177BFE0-FA42-4A1A-B74F-508A92219723}"/>
            </a:ext>
          </a:extLst>
        </xdr:cNvPr>
        <xdr:cNvSpPr txBox="1"/>
      </xdr:nvSpPr>
      <xdr:spPr>
        <a:xfrm>
          <a:off x="16357600" y="1005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48" name="楕円 547">
          <a:extLst>
            <a:ext uri="{FF2B5EF4-FFF2-40B4-BE49-F238E27FC236}">
              <a16:creationId xmlns:a16="http://schemas.microsoft.com/office/drawing/2014/main" id="{81516580-D41D-4A94-AE7E-F4F5125F98B8}"/>
            </a:ext>
          </a:extLst>
        </xdr:cNvPr>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135527</xdr:rowOff>
    </xdr:to>
    <xdr:cxnSp macro="">
      <xdr:nvCxnSpPr>
        <xdr:cNvPr id="549" name="直線コネクタ 548">
          <a:extLst>
            <a:ext uri="{FF2B5EF4-FFF2-40B4-BE49-F238E27FC236}">
              <a16:creationId xmlns:a16="http://schemas.microsoft.com/office/drawing/2014/main" id="{F596E314-311A-4F93-A887-15E30317BF22}"/>
            </a:ext>
          </a:extLst>
        </xdr:cNvPr>
        <xdr:cNvCxnSpPr/>
      </xdr:nvCxnSpPr>
      <xdr:spPr>
        <a:xfrm>
          <a:off x="15481300" y="102249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35741</xdr:rowOff>
    </xdr:from>
    <xdr:to>
      <xdr:col>76</xdr:col>
      <xdr:colOff>165100</xdr:colOff>
      <xdr:row>59</xdr:row>
      <xdr:rowOff>137341</xdr:rowOff>
    </xdr:to>
    <xdr:sp macro="" textlink="">
      <xdr:nvSpPr>
        <xdr:cNvPr id="550" name="楕円 549">
          <a:extLst>
            <a:ext uri="{FF2B5EF4-FFF2-40B4-BE49-F238E27FC236}">
              <a16:creationId xmlns:a16="http://schemas.microsoft.com/office/drawing/2014/main" id="{DAF63FB8-3642-4DA1-A6A9-D21916FB6967}"/>
            </a:ext>
          </a:extLst>
        </xdr:cNvPr>
        <xdr:cNvSpPr/>
      </xdr:nvSpPr>
      <xdr:spPr>
        <a:xfrm>
          <a:off x="14541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86541</xdr:rowOff>
    </xdr:from>
    <xdr:to>
      <xdr:col>81</xdr:col>
      <xdr:colOff>50800</xdr:colOff>
      <xdr:row>59</xdr:row>
      <xdr:rowOff>109401</xdr:rowOff>
    </xdr:to>
    <xdr:cxnSp macro="">
      <xdr:nvCxnSpPr>
        <xdr:cNvPr id="551" name="直線コネクタ 550">
          <a:extLst>
            <a:ext uri="{FF2B5EF4-FFF2-40B4-BE49-F238E27FC236}">
              <a16:creationId xmlns:a16="http://schemas.microsoft.com/office/drawing/2014/main" id="{683C137B-A0DA-435D-84AF-583C48BC89E1}"/>
            </a:ext>
          </a:extLst>
        </xdr:cNvPr>
        <xdr:cNvCxnSpPr/>
      </xdr:nvCxnSpPr>
      <xdr:spPr>
        <a:xfrm>
          <a:off x="14592300" y="102020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9616</xdr:rowOff>
    </xdr:from>
    <xdr:to>
      <xdr:col>72</xdr:col>
      <xdr:colOff>38100</xdr:colOff>
      <xdr:row>59</xdr:row>
      <xdr:rowOff>111216</xdr:rowOff>
    </xdr:to>
    <xdr:sp macro="" textlink="">
      <xdr:nvSpPr>
        <xdr:cNvPr id="552" name="楕円 551">
          <a:extLst>
            <a:ext uri="{FF2B5EF4-FFF2-40B4-BE49-F238E27FC236}">
              <a16:creationId xmlns:a16="http://schemas.microsoft.com/office/drawing/2014/main" id="{9DC57372-D0F0-432E-9587-B235F9BD61A5}"/>
            </a:ext>
          </a:extLst>
        </xdr:cNvPr>
        <xdr:cNvSpPr/>
      </xdr:nvSpPr>
      <xdr:spPr>
        <a:xfrm>
          <a:off x="13652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86541</xdr:rowOff>
    </xdr:to>
    <xdr:cxnSp macro="">
      <xdr:nvCxnSpPr>
        <xdr:cNvPr id="553" name="直線コネクタ 552">
          <a:extLst>
            <a:ext uri="{FF2B5EF4-FFF2-40B4-BE49-F238E27FC236}">
              <a16:creationId xmlns:a16="http://schemas.microsoft.com/office/drawing/2014/main" id="{CFCF2F82-1202-452F-9199-819639FBB38C}"/>
            </a:ext>
          </a:extLst>
        </xdr:cNvPr>
        <xdr:cNvCxnSpPr/>
      </xdr:nvCxnSpPr>
      <xdr:spPr>
        <a:xfrm>
          <a:off x="13703300" y="101759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132080</xdr:rowOff>
    </xdr:from>
    <xdr:to>
      <xdr:col>67</xdr:col>
      <xdr:colOff>101600</xdr:colOff>
      <xdr:row>59</xdr:row>
      <xdr:rowOff>62230</xdr:rowOff>
    </xdr:to>
    <xdr:sp macro="" textlink="">
      <xdr:nvSpPr>
        <xdr:cNvPr id="554" name="楕円 553">
          <a:extLst>
            <a:ext uri="{FF2B5EF4-FFF2-40B4-BE49-F238E27FC236}">
              <a16:creationId xmlns:a16="http://schemas.microsoft.com/office/drawing/2014/main" id="{9E94F9E6-F27F-4AE3-9D34-1DD44CD8ABBF}"/>
            </a:ext>
          </a:extLst>
        </xdr:cNvPr>
        <xdr:cNvSpPr/>
      </xdr:nvSpPr>
      <xdr:spPr>
        <a:xfrm>
          <a:off x="12763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xdr:rowOff>
    </xdr:from>
    <xdr:to>
      <xdr:col>71</xdr:col>
      <xdr:colOff>177800</xdr:colOff>
      <xdr:row>59</xdr:row>
      <xdr:rowOff>60416</xdr:rowOff>
    </xdr:to>
    <xdr:cxnSp macro="">
      <xdr:nvCxnSpPr>
        <xdr:cNvPr id="555" name="直線コネクタ 554">
          <a:extLst>
            <a:ext uri="{FF2B5EF4-FFF2-40B4-BE49-F238E27FC236}">
              <a16:creationId xmlns:a16="http://schemas.microsoft.com/office/drawing/2014/main" id="{34404338-7752-4404-A659-4AB87155E7EC}"/>
            </a:ext>
          </a:extLst>
        </xdr:cNvPr>
        <xdr:cNvCxnSpPr/>
      </xdr:nvCxnSpPr>
      <xdr:spPr>
        <a:xfrm>
          <a:off x="12814300" y="101269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a:extLst>
            <a:ext uri="{FF2B5EF4-FFF2-40B4-BE49-F238E27FC236}">
              <a16:creationId xmlns:a16="http://schemas.microsoft.com/office/drawing/2014/main" id="{CAB6449F-FAFF-48D8-81AD-BF2C7E42A0E6}"/>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a:extLst>
            <a:ext uri="{FF2B5EF4-FFF2-40B4-BE49-F238E27FC236}">
              <a16:creationId xmlns:a16="http://schemas.microsoft.com/office/drawing/2014/main" id="{15C2A74B-3CFD-4F4A-A41C-044E5B5869C4}"/>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a:extLst>
            <a:ext uri="{FF2B5EF4-FFF2-40B4-BE49-F238E27FC236}">
              <a16:creationId xmlns:a16="http://schemas.microsoft.com/office/drawing/2014/main" id="{E54B281E-B7D3-42DC-BB87-B5C15812E67B}"/>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9E64750F-BE95-4308-A32E-87150D3F7B1A}"/>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60" name="n_1mainValue【学校施設】&#10;有形固定資産減価償却率">
          <a:extLst>
            <a:ext uri="{FF2B5EF4-FFF2-40B4-BE49-F238E27FC236}">
              <a16:creationId xmlns:a16="http://schemas.microsoft.com/office/drawing/2014/main" id="{B92F803A-E091-4E36-83F5-47DC207EBCA3}"/>
            </a:ext>
          </a:extLst>
        </xdr:cNvPr>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153868</xdr:rowOff>
    </xdr:from>
    <xdr:ext cx="405111" cy="259045"/>
    <xdr:sp macro="" textlink="">
      <xdr:nvSpPr>
        <xdr:cNvPr id="561" name="n_2mainValue【学校施設】&#10;有形固定資産減価償却率">
          <a:extLst>
            <a:ext uri="{FF2B5EF4-FFF2-40B4-BE49-F238E27FC236}">
              <a16:creationId xmlns:a16="http://schemas.microsoft.com/office/drawing/2014/main" id="{6889A362-2E07-41FE-9346-5E6B62EE8304}"/>
            </a:ext>
          </a:extLst>
        </xdr:cNvPr>
        <xdr:cNvSpPr txBox="1"/>
      </xdr:nvSpPr>
      <xdr:spPr>
        <a:xfrm>
          <a:off x="14389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127743</xdr:rowOff>
    </xdr:from>
    <xdr:ext cx="405111" cy="259045"/>
    <xdr:sp macro="" textlink="">
      <xdr:nvSpPr>
        <xdr:cNvPr id="562" name="n_3mainValue【学校施設】&#10;有形固定資産減価償却率">
          <a:extLst>
            <a:ext uri="{FF2B5EF4-FFF2-40B4-BE49-F238E27FC236}">
              <a16:creationId xmlns:a16="http://schemas.microsoft.com/office/drawing/2014/main" id="{137CF491-48C8-4AFC-8F2D-22FABA82F852}"/>
            </a:ext>
          </a:extLst>
        </xdr:cNvPr>
        <xdr:cNvSpPr txBox="1"/>
      </xdr:nvSpPr>
      <xdr:spPr>
        <a:xfrm>
          <a:off x="13500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563" name="n_4mainValue【学校施設】&#10;有形固定資産減価償却率">
          <a:extLst>
            <a:ext uri="{FF2B5EF4-FFF2-40B4-BE49-F238E27FC236}">
              <a16:creationId xmlns:a16="http://schemas.microsoft.com/office/drawing/2014/main" id="{34D2FD13-F3A4-4694-9C01-C1E4164BF6E8}"/>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B409B63-D3EC-4C5E-926A-583C19092AF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C72B3D44-236B-4BCC-8898-BE80DB3B945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D2593F43-6368-43D6-A947-48A93B17A9E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9CCE11D0-F559-4357-A7B3-68FC6F5F36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434A2E9B-D68F-46CC-B4D1-94AD9C676FD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82EF4964-3F79-499D-8329-7A93A3FAC6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BC5ED02-5E45-416E-B3A3-0AD0773A3D3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F497E68A-32F2-45FE-BC88-EF84E4D338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2B913E84-4C37-4B69-8B1A-F2E1DB7F5F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4449905A-810F-4C97-A22C-37A54FB6DBE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81C8EAB9-5403-4EF4-9EC6-3A9B47701BE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F1BA1282-020C-41B8-B048-FE1E15813F3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70201ED9-60F1-471A-A64D-072695F60E2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BB8FE1DC-DD9C-47A0-A740-FBA35B3109D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47C27A96-B38F-41FF-B2DA-36EDCA9C700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10B02C44-454C-4F1A-8DB6-94F760563961}"/>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F76BAEB4-BE9E-4A07-A0B2-C7C6A99F1E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C6CA9CAF-8977-4D5B-81C3-1B7222E10ED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FED7CA1E-987C-459D-A971-D85B9020D58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344D816D-BF94-409D-A672-53FC18AF670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3010EB5A-4669-420E-AC19-A6658E1C79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A2E471CE-414D-4CDB-BB66-50FE047D676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70B1ABBF-3863-421B-837B-AE76267BF04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DA6F6C86-43A1-4054-8DC0-1FF52E955653}"/>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2AD53F98-EEBA-4F37-BDE8-65D1B9B4BB9E}"/>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ADC36BC3-B97F-4C1C-9911-48D58E4C9906}"/>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A3426E06-3CED-436C-8723-2543DA663D85}"/>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9D8AF329-108A-410B-80B8-7ED7F915CEAA}"/>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a:extLst>
            <a:ext uri="{FF2B5EF4-FFF2-40B4-BE49-F238E27FC236}">
              <a16:creationId xmlns:a16="http://schemas.microsoft.com/office/drawing/2014/main" id="{4B85BA9C-EEF2-4ABF-9170-633E105D632E}"/>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8C50AE9A-BB37-4E58-A9BC-400D58C3FF8C}"/>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7C99886E-4D0F-445A-85BD-A875D6A534B5}"/>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337AEB5C-78FE-420B-8076-121A01608F1B}"/>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A1B9018C-7E3B-4497-97FA-794DD96D240A}"/>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A19B550A-BA0A-4601-8B26-7A7E3F94E025}"/>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6A86995F-8987-481A-AF3D-994F24C861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19D7F2D1-B8A1-4F05-A9E2-0B5F562D2B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DABF7F1-3DBB-4DCF-B2D8-1B284E9202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CBC646D-69C8-45C7-8FCA-D960F8C0B4B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CEA016DD-C46F-47FC-9910-D03EE57E3C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55652</xdr:rowOff>
    </xdr:from>
    <xdr:to>
      <xdr:col>116</xdr:col>
      <xdr:colOff>114300</xdr:colOff>
      <xdr:row>63</xdr:row>
      <xdr:rowOff>157252</xdr:rowOff>
    </xdr:to>
    <xdr:sp macro="" textlink="">
      <xdr:nvSpPr>
        <xdr:cNvPr id="603" name="楕円 602">
          <a:extLst>
            <a:ext uri="{FF2B5EF4-FFF2-40B4-BE49-F238E27FC236}">
              <a16:creationId xmlns:a16="http://schemas.microsoft.com/office/drawing/2014/main" id="{41ABA213-EAE9-42FB-A1CA-1D231E2A1B6B}"/>
            </a:ext>
          </a:extLst>
        </xdr:cNvPr>
        <xdr:cNvSpPr/>
      </xdr:nvSpPr>
      <xdr:spPr>
        <a:xfrm>
          <a:off x="22110700" y="1085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15029</xdr:rowOff>
    </xdr:from>
    <xdr:ext cx="469744" cy="259045"/>
    <xdr:sp macro="" textlink="">
      <xdr:nvSpPr>
        <xdr:cNvPr id="604" name="【学校施設】&#10;一人当たり面積該当値テキスト">
          <a:extLst>
            <a:ext uri="{FF2B5EF4-FFF2-40B4-BE49-F238E27FC236}">
              <a16:creationId xmlns:a16="http://schemas.microsoft.com/office/drawing/2014/main" id="{50A28779-673A-4D89-8178-C3181022E4A4}"/>
            </a:ext>
          </a:extLst>
        </xdr:cNvPr>
        <xdr:cNvSpPr txBox="1"/>
      </xdr:nvSpPr>
      <xdr:spPr>
        <a:xfrm>
          <a:off x="22199600" y="1064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57099</xdr:rowOff>
    </xdr:from>
    <xdr:to>
      <xdr:col>112</xdr:col>
      <xdr:colOff>38100</xdr:colOff>
      <xdr:row>63</xdr:row>
      <xdr:rowOff>158699</xdr:rowOff>
    </xdr:to>
    <xdr:sp macro="" textlink="">
      <xdr:nvSpPr>
        <xdr:cNvPr id="605" name="楕円 604">
          <a:extLst>
            <a:ext uri="{FF2B5EF4-FFF2-40B4-BE49-F238E27FC236}">
              <a16:creationId xmlns:a16="http://schemas.microsoft.com/office/drawing/2014/main" id="{CB0241EE-251D-404B-A62B-3770288796FE}"/>
            </a:ext>
          </a:extLst>
        </xdr:cNvPr>
        <xdr:cNvSpPr/>
      </xdr:nvSpPr>
      <xdr:spPr>
        <a:xfrm>
          <a:off x="21272500" y="1085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106452</xdr:rowOff>
    </xdr:from>
    <xdr:to>
      <xdr:col>116</xdr:col>
      <xdr:colOff>63500</xdr:colOff>
      <xdr:row>63</xdr:row>
      <xdr:rowOff>107899</xdr:rowOff>
    </xdr:to>
    <xdr:cxnSp macro="">
      <xdr:nvCxnSpPr>
        <xdr:cNvPr id="606" name="直線コネクタ 605">
          <a:extLst>
            <a:ext uri="{FF2B5EF4-FFF2-40B4-BE49-F238E27FC236}">
              <a16:creationId xmlns:a16="http://schemas.microsoft.com/office/drawing/2014/main" id="{BB04B44A-6563-467B-91F9-858C833551BD}"/>
            </a:ext>
          </a:extLst>
        </xdr:cNvPr>
        <xdr:cNvCxnSpPr/>
      </xdr:nvCxnSpPr>
      <xdr:spPr>
        <a:xfrm flipV="1">
          <a:off x="21323300" y="10907802"/>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54204</xdr:rowOff>
    </xdr:from>
    <xdr:to>
      <xdr:col>107</xdr:col>
      <xdr:colOff>101600</xdr:colOff>
      <xdr:row>63</xdr:row>
      <xdr:rowOff>155804</xdr:rowOff>
    </xdr:to>
    <xdr:sp macro="" textlink="">
      <xdr:nvSpPr>
        <xdr:cNvPr id="607" name="楕円 606">
          <a:extLst>
            <a:ext uri="{FF2B5EF4-FFF2-40B4-BE49-F238E27FC236}">
              <a16:creationId xmlns:a16="http://schemas.microsoft.com/office/drawing/2014/main" id="{D76D0EB7-0662-45C9-AE24-CE648E3BAB7A}"/>
            </a:ext>
          </a:extLst>
        </xdr:cNvPr>
        <xdr:cNvSpPr/>
      </xdr:nvSpPr>
      <xdr:spPr>
        <a:xfrm>
          <a:off x="20383500" y="10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105004</xdr:rowOff>
    </xdr:from>
    <xdr:to>
      <xdr:col>111</xdr:col>
      <xdr:colOff>177800</xdr:colOff>
      <xdr:row>63</xdr:row>
      <xdr:rowOff>107899</xdr:rowOff>
    </xdr:to>
    <xdr:cxnSp macro="">
      <xdr:nvCxnSpPr>
        <xdr:cNvPr id="608" name="直線コネクタ 607">
          <a:extLst>
            <a:ext uri="{FF2B5EF4-FFF2-40B4-BE49-F238E27FC236}">
              <a16:creationId xmlns:a16="http://schemas.microsoft.com/office/drawing/2014/main" id="{41C2B324-265B-4337-B715-D070DA6E0CFD}"/>
            </a:ext>
          </a:extLst>
        </xdr:cNvPr>
        <xdr:cNvCxnSpPr/>
      </xdr:nvCxnSpPr>
      <xdr:spPr>
        <a:xfrm>
          <a:off x="20434300" y="1090635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56414</xdr:rowOff>
    </xdr:from>
    <xdr:to>
      <xdr:col>102</xdr:col>
      <xdr:colOff>165100</xdr:colOff>
      <xdr:row>63</xdr:row>
      <xdr:rowOff>158014</xdr:rowOff>
    </xdr:to>
    <xdr:sp macro="" textlink="">
      <xdr:nvSpPr>
        <xdr:cNvPr id="609" name="楕円 608">
          <a:extLst>
            <a:ext uri="{FF2B5EF4-FFF2-40B4-BE49-F238E27FC236}">
              <a16:creationId xmlns:a16="http://schemas.microsoft.com/office/drawing/2014/main" id="{219975A8-F879-4912-98C9-A6B47A524BBA}"/>
            </a:ext>
          </a:extLst>
        </xdr:cNvPr>
        <xdr:cNvSpPr/>
      </xdr:nvSpPr>
      <xdr:spPr>
        <a:xfrm>
          <a:off x="19494500" y="108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105004</xdr:rowOff>
    </xdr:from>
    <xdr:to>
      <xdr:col>107</xdr:col>
      <xdr:colOff>50800</xdr:colOff>
      <xdr:row>63</xdr:row>
      <xdr:rowOff>107214</xdr:rowOff>
    </xdr:to>
    <xdr:cxnSp macro="">
      <xdr:nvCxnSpPr>
        <xdr:cNvPr id="610" name="直線コネクタ 609">
          <a:extLst>
            <a:ext uri="{FF2B5EF4-FFF2-40B4-BE49-F238E27FC236}">
              <a16:creationId xmlns:a16="http://schemas.microsoft.com/office/drawing/2014/main" id="{1BEB224E-CB60-4596-9584-34CB6C696532}"/>
            </a:ext>
          </a:extLst>
        </xdr:cNvPr>
        <xdr:cNvCxnSpPr/>
      </xdr:nvCxnSpPr>
      <xdr:spPr>
        <a:xfrm flipV="1">
          <a:off x="19545300" y="10906354"/>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57709</xdr:rowOff>
    </xdr:from>
    <xdr:to>
      <xdr:col>98</xdr:col>
      <xdr:colOff>38100</xdr:colOff>
      <xdr:row>63</xdr:row>
      <xdr:rowOff>159309</xdr:rowOff>
    </xdr:to>
    <xdr:sp macro="" textlink="">
      <xdr:nvSpPr>
        <xdr:cNvPr id="611" name="楕円 610">
          <a:extLst>
            <a:ext uri="{FF2B5EF4-FFF2-40B4-BE49-F238E27FC236}">
              <a16:creationId xmlns:a16="http://schemas.microsoft.com/office/drawing/2014/main" id="{BC34562C-EA78-4204-A3BC-D1DD59CFC7B4}"/>
            </a:ext>
          </a:extLst>
        </xdr:cNvPr>
        <xdr:cNvSpPr/>
      </xdr:nvSpPr>
      <xdr:spPr>
        <a:xfrm>
          <a:off x="18605500" y="1085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107214</xdr:rowOff>
    </xdr:from>
    <xdr:to>
      <xdr:col>102</xdr:col>
      <xdr:colOff>114300</xdr:colOff>
      <xdr:row>63</xdr:row>
      <xdr:rowOff>108509</xdr:rowOff>
    </xdr:to>
    <xdr:cxnSp macro="">
      <xdr:nvCxnSpPr>
        <xdr:cNvPr id="612" name="直線コネクタ 611">
          <a:extLst>
            <a:ext uri="{FF2B5EF4-FFF2-40B4-BE49-F238E27FC236}">
              <a16:creationId xmlns:a16="http://schemas.microsoft.com/office/drawing/2014/main" id="{3C543133-C2E9-4132-A62D-47EA44CA051E}"/>
            </a:ext>
          </a:extLst>
        </xdr:cNvPr>
        <xdr:cNvCxnSpPr/>
      </xdr:nvCxnSpPr>
      <xdr:spPr>
        <a:xfrm flipV="1">
          <a:off x="18656300" y="10908564"/>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a:extLst>
            <a:ext uri="{FF2B5EF4-FFF2-40B4-BE49-F238E27FC236}">
              <a16:creationId xmlns:a16="http://schemas.microsoft.com/office/drawing/2014/main" id="{0A904D6E-6C70-4E71-9DA9-D1AB8311C911}"/>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a:extLst>
            <a:ext uri="{FF2B5EF4-FFF2-40B4-BE49-F238E27FC236}">
              <a16:creationId xmlns:a16="http://schemas.microsoft.com/office/drawing/2014/main" id="{B9D104C5-81E3-4DB6-A566-31A504E0B1C3}"/>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a:extLst>
            <a:ext uri="{FF2B5EF4-FFF2-40B4-BE49-F238E27FC236}">
              <a16:creationId xmlns:a16="http://schemas.microsoft.com/office/drawing/2014/main" id="{EFF87D8A-6DC6-4954-A517-42BCEFE49837}"/>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a:extLst>
            <a:ext uri="{FF2B5EF4-FFF2-40B4-BE49-F238E27FC236}">
              <a16:creationId xmlns:a16="http://schemas.microsoft.com/office/drawing/2014/main" id="{233B2E1A-7FC4-4D41-B404-971119A6C4DF}"/>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3776</xdr:rowOff>
    </xdr:from>
    <xdr:ext cx="469744" cy="259045"/>
    <xdr:sp macro="" textlink="">
      <xdr:nvSpPr>
        <xdr:cNvPr id="617" name="n_1mainValue【学校施設】&#10;一人当たり面積">
          <a:extLst>
            <a:ext uri="{FF2B5EF4-FFF2-40B4-BE49-F238E27FC236}">
              <a16:creationId xmlns:a16="http://schemas.microsoft.com/office/drawing/2014/main" id="{ADFE6E5D-B587-471D-B12A-DD7C64284D20}"/>
            </a:ext>
          </a:extLst>
        </xdr:cNvPr>
        <xdr:cNvSpPr txBox="1"/>
      </xdr:nvSpPr>
      <xdr:spPr>
        <a:xfrm>
          <a:off x="21075727" y="1063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881</xdr:rowOff>
    </xdr:from>
    <xdr:ext cx="469744" cy="259045"/>
    <xdr:sp macro="" textlink="">
      <xdr:nvSpPr>
        <xdr:cNvPr id="618" name="n_2mainValue【学校施設】&#10;一人当たり面積">
          <a:extLst>
            <a:ext uri="{FF2B5EF4-FFF2-40B4-BE49-F238E27FC236}">
              <a16:creationId xmlns:a16="http://schemas.microsoft.com/office/drawing/2014/main" id="{84E4267E-72B9-44E0-ACA9-FB5DD5E4982A}"/>
            </a:ext>
          </a:extLst>
        </xdr:cNvPr>
        <xdr:cNvSpPr txBox="1"/>
      </xdr:nvSpPr>
      <xdr:spPr>
        <a:xfrm>
          <a:off x="20199427" y="1063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3091</xdr:rowOff>
    </xdr:from>
    <xdr:ext cx="469744" cy="259045"/>
    <xdr:sp macro="" textlink="">
      <xdr:nvSpPr>
        <xdr:cNvPr id="619" name="n_3mainValue【学校施設】&#10;一人当たり面積">
          <a:extLst>
            <a:ext uri="{FF2B5EF4-FFF2-40B4-BE49-F238E27FC236}">
              <a16:creationId xmlns:a16="http://schemas.microsoft.com/office/drawing/2014/main" id="{BC8F97C1-CF5A-41FD-B6E0-F0249F82114D}"/>
            </a:ext>
          </a:extLst>
        </xdr:cNvPr>
        <xdr:cNvSpPr txBox="1"/>
      </xdr:nvSpPr>
      <xdr:spPr>
        <a:xfrm>
          <a:off x="19310427" y="1063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4386</xdr:rowOff>
    </xdr:from>
    <xdr:ext cx="469744" cy="259045"/>
    <xdr:sp macro="" textlink="">
      <xdr:nvSpPr>
        <xdr:cNvPr id="620" name="n_4mainValue【学校施設】&#10;一人当たり面積">
          <a:extLst>
            <a:ext uri="{FF2B5EF4-FFF2-40B4-BE49-F238E27FC236}">
              <a16:creationId xmlns:a16="http://schemas.microsoft.com/office/drawing/2014/main" id="{B7CF3742-261C-4B99-BBEC-4D78BE86416C}"/>
            </a:ext>
          </a:extLst>
        </xdr:cNvPr>
        <xdr:cNvSpPr txBox="1"/>
      </xdr:nvSpPr>
      <xdr:spPr>
        <a:xfrm>
          <a:off x="18421427" y="1063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E373F788-450B-457F-8DBD-AD274DE19A7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916A20E2-C4AA-44DC-8D10-BDBC915615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729B7BCD-EC74-4CE1-A32A-F4F6C907005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A0099B8C-31BE-4773-8CA9-CEECABB7B80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F5DD5880-658E-4DC1-82A3-79E2E6D7BC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9C5B4330-056D-4EC1-8E2F-2F8946F9B08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4516081-6F63-460B-A977-6648DF56DE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F2AC7794-9331-4207-BE66-F94514E885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9D5F81D8-A9EE-4DFD-965A-05DBBE6924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B36AC667-203A-4F87-BEEF-ED04121B97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571AA0D7-B59F-4CFD-9952-18B1E274679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F063CDA4-F811-4DC7-89D7-ACAA7583A1E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9FD4913D-7839-4D59-8953-3BCF9D4C564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8E5A0844-3E96-4C8D-876E-236AD901304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5F871FD0-C04E-4AD2-95C8-D248DC662EA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65881BB5-8E55-4881-8594-816687344B6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BCAF1BF6-BA4B-4100-9480-399050237658}"/>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2ED33DC2-1C9E-4EB8-A298-90D4F8273A8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5086EF76-3488-4188-8462-36796184457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EFFA1EC6-3FA6-4B4E-91B5-F1581923B93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738E866D-792A-4C58-8C58-A16C90F4839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BE8BD975-CA2C-412C-A531-4DBA63F0B8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F8A6925D-0FBA-402D-AB83-542824E843C8}"/>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51ECEC6-B9B2-4C9D-9573-219486426F8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81DEB4EE-BCED-40F9-9CE0-A83936413733}"/>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4AF3E2B7-40D6-4F06-B9C2-592C298CEA48}"/>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E148BC63-D916-49A2-91AE-36F514DDCC4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28110BB0-B4EA-44E6-88D2-692C58478713}"/>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37672A08-5595-4031-AB32-D5F2682CF0A8}"/>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673F4351-6668-477D-9D36-CF1DEADC1D25}"/>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CCDAA43B-22F1-4F62-A760-DF8988532961}"/>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7E032376-B9E0-469D-BAE8-40180BB97ED5}"/>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8DBCC357-E930-4882-BEC5-B03F2EDEEEF7}"/>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1C24E117-20EF-4938-9691-85C2AB75DAA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AC6184EB-426A-4927-B424-71E35DDB8709}"/>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109852A-4005-4546-9E11-B320089F2E4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E7E74E8-76D7-4028-98F7-D3D3028B25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7F40502D-7256-4929-81F8-ECA91A3DA7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FD9AEAD-E6C1-4242-B1CD-BD91F23043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CCE306F-D61B-4BAC-87E4-F459FF0D2E2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21589</xdr:rowOff>
    </xdr:from>
    <xdr:to>
      <xdr:col>85</xdr:col>
      <xdr:colOff>177800</xdr:colOff>
      <xdr:row>86</xdr:row>
      <xdr:rowOff>123189</xdr:rowOff>
    </xdr:to>
    <xdr:sp macro="" textlink="">
      <xdr:nvSpPr>
        <xdr:cNvPr id="661" name="楕円 660">
          <a:extLst>
            <a:ext uri="{FF2B5EF4-FFF2-40B4-BE49-F238E27FC236}">
              <a16:creationId xmlns:a16="http://schemas.microsoft.com/office/drawing/2014/main" id="{397544AA-8D6D-4142-891A-CA9FFC506DF0}"/>
            </a:ext>
          </a:extLst>
        </xdr:cNvPr>
        <xdr:cNvSpPr/>
      </xdr:nvSpPr>
      <xdr:spPr>
        <a:xfrm>
          <a:off x="16268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107966</xdr:rowOff>
    </xdr:from>
    <xdr:ext cx="405111" cy="259045"/>
    <xdr:sp macro="" textlink="">
      <xdr:nvSpPr>
        <xdr:cNvPr id="662" name="【児童館】&#10;有形固定資産減価償却率該当値テキスト">
          <a:extLst>
            <a:ext uri="{FF2B5EF4-FFF2-40B4-BE49-F238E27FC236}">
              <a16:creationId xmlns:a16="http://schemas.microsoft.com/office/drawing/2014/main" id="{8A4977E9-B89D-4789-A860-253E5905AFF7}"/>
            </a:ext>
          </a:extLst>
        </xdr:cNvPr>
        <xdr:cNvSpPr txBox="1"/>
      </xdr:nvSpPr>
      <xdr:spPr>
        <a:xfrm>
          <a:off x="16357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2539</xdr:rowOff>
    </xdr:from>
    <xdr:to>
      <xdr:col>81</xdr:col>
      <xdr:colOff>101600</xdr:colOff>
      <xdr:row>86</xdr:row>
      <xdr:rowOff>104139</xdr:rowOff>
    </xdr:to>
    <xdr:sp macro="" textlink="">
      <xdr:nvSpPr>
        <xdr:cNvPr id="663" name="楕円 662">
          <a:extLst>
            <a:ext uri="{FF2B5EF4-FFF2-40B4-BE49-F238E27FC236}">
              <a16:creationId xmlns:a16="http://schemas.microsoft.com/office/drawing/2014/main" id="{C8231E93-55D2-4045-B814-30AF68E4D12F}"/>
            </a:ext>
          </a:extLst>
        </xdr:cNvPr>
        <xdr:cNvSpPr/>
      </xdr:nvSpPr>
      <xdr:spPr>
        <a:xfrm>
          <a:off x="15430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53339</xdr:rowOff>
    </xdr:from>
    <xdr:to>
      <xdr:col>85</xdr:col>
      <xdr:colOff>127000</xdr:colOff>
      <xdr:row>86</xdr:row>
      <xdr:rowOff>72389</xdr:rowOff>
    </xdr:to>
    <xdr:cxnSp macro="">
      <xdr:nvCxnSpPr>
        <xdr:cNvPr id="664" name="直線コネクタ 663">
          <a:extLst>
            <a:ext uri="{FF2B5EF4-FFF2-40B4-BE49-F238E27FC236}">
              <a16:creationId xmlns:a16="http://schemas.microsoft.com/office/drawing/2014/main" id="{377A1E9A-83FD-475F-A1A9-756ABE6B62A7}"/>
            </a:ext>
          </a:extLst>
        </xdr:cNvPr>
        <xdr:cNvCxnSpPr/>
      </xdr:nvCxnSpPr>
      <xdr:spPr>
        <a:xfrm>
          <a:off x="15481300" y="1479803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128270</xdr:rowOff>
    </xdr:from>
    <xdr:to>
      <xdr:col>76</xdr:col>
      <xdr:colOff>165100</xdr:colOff>
      <xdr:row>86</xdr:row>
      <xdr:rowOff>58420</xdr:rowOff>
    </xdr:to>
    <xdr:sp macro="" textlink="">
      <xdr:nvSpPr>
        <xdr:cNvPr id="665" name="楕円 664">
          <a:extLst>
            <a:ext uri="{FF2B5EF4-FFF2-40B4-BE49-F238E27FC236}">
              <a16:creationId xmlns:a16="http://schemas.microsoft.com/office/drawing/2014/main" id="{07D620E5-842A-4D62-8217-6844A13F5122}"/>
            </a:ext>
          </a:extLst>
        </xdr:cNvPr>
        <xdr:cNvSpPr/>
      </xdr:nvSpPr>
      <xdr:spPr>
        <a:xfrm>
          <a:off x="1454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7620</xdr:rowOff>
    </xdr:from>
    <xdr:to>
      <xdr:col>81</xdr:col>
      <xdr:colOff>50800</xdr:colOff>
      <xdr:row>86</xdr:row>
      <xdr:rowOff>53339</xdr:rowOff>
    </xdr:to>
    <xdr:cxnSp macro="">
      <xdr:nvCxnSpPr>
        <xdr:cNvPr id="666" name="直線コネクタ 665">
          <a:extLst>
            <a:ext uri="{FF2B5EF4-FFF2-40B4-BE49-F238E27FC236}">
              <a16:creationId xmlns:a16="http://schemas.microsoft.com/office/drawing/2014/main" id="{BB1BC394-6103-4E9F-BD92-4D4BD5E5064F}"/>
            </a:ext>
          </a:extLst>
        </xdr:cNvPr>
        <xdr:cNvCxnSpPr/>
      </xdr:nvCxnSpPr>
      <xdr:spPr>
        <a:xfrm>
          <a:off x="14592300" y="147523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137795</xdr:rowOff>
    </xdr:from>
    <xdr:to>
      <xdr:col>72</xdr:col>
      <xdr:colOff>38100</xdr:colOff>
      <xdr:row>86</xdr:row>
      <xdr:rowOff>67945</xdr:rowOff>
    </xdr:to>
    <xdr:sp macro="" textlink="">
      <xdr:nvSpPr>
        <xdr:cNvPr id="667" name="楕円 666">
          <a:extLst>
            <a:ext uri="{FF2B5EF4-FFF2-40B4-BE49-F238E27FC236}">
              <a16:creationId xmlns:a16="http://schemas.microsoft.com/office/drawing/2014/main" id="{D36E3CC3-2ADC-4B50-8344-C3A54BF97DF2}"/>
            </a:ext>
          </a:extLst>
        </xdr:cNvPr>
        <xdr:cNvSpPr/>
      </xdr:nvSpPr>
      <xdr:spPr>
        <a:xfrm>
          <a:off x="13652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7620</xdr:rowOff>
    </xdr:from>
    <xdr:to>
      <xdr:col>76</xdr:col>
      <xdr:colOff>114300</xdr:colOff>
      <xdr:row>86</xdr:row>
      <xdr:rowOff>17145</xdr:rowOff>
    </xdr:to>
    <xdr:cxnSp macro="">
      <xdr:nvCxnSpPr>
        <xdr:cNvPr id="668" name="直線コネクタ 667">
          <a:extLst>
            <a:ext uri="{FF2B5EF4-FFF2-40B4-BE49-F238E27FC236}">
              <a16:creationId xmlns:a16="http://schemas.microsoft.com/office/drawing/2014/main" id="{621AE7E6-4DA4-4164-BA8B-706C55569572}"/>
            </a:ext>
          </a:extLst>
        </xdr:cNvPr>
        <xdr:cNvCxnSpPr/>
      </xdr:nvCxnSpPr>
      <xdr:spPr>
        <a:xfrm flipV="1">
          <a:off x="13703300" y="147523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95886</xdr:rowOff>
    </xdr:from>
    <xdr:to>
      <xdr:col>67</xdr:col>
      <xdr:colOff>101600</xdr:colOff>
      <xdr:row>86</xdr:row>
      <xdr:rowOff>26036</xdr:rowOff>
    </xdr:to>
    <xdr:sp macro="" textlink="">
      <xdr:nvSpPr>
        <xdr:cNvPr id="669" name="楕円 668">
          <a:extLst>
            <a:ext uri="{FF2B5EF4-FFF2-40B4-BE49-F238E27FC236}">
              <a16:creationId xmlns:a16="http://schemas.microsoft.com/office/drawing/2014/main" id="{E185457D-4480-4049-B1E9-1259B1303AD9}"/>
            </a:ext>
          </a:extLst>
        </xdr:cNvPr>
        <xdr:cNvSpPr/>
      </xdr:nvSpPr>
      <xdr:spPr>
        <a:xfrm>
          <a:off x="12763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146686</xdr:rowOff>
    </xdr:from>
    <xdr:to>
      <xdr:col>71</xdr:col>
      <xdr:colOff>177800</xdr:colOff>
      <xdr:row>86</xdr:row>
      <xdr:rowOff>17145</xdr:rowOff>
    </xdr:to>
    <xdr:cxnSp macro="">
      <xdr:nvCxnSpPr>
        <xdr:cNvPr id="670" name="直線コネクタ 669">
          <a:extLst>
            <a:ext uri="{FF2B5EF4-FFF2-40B4-BE49-F238E27FC236}">
              <a16:creationId xmlns:a16="http://schemas.microsoft.com/office/drawing/2014/main" id="{5B0917F6-49EC-40B7-853A-9F6BD2315463}"/>
            </a:ext>
          </a:extLst>
        </xdr:cNvPr>
        <xdr:cNvCxnSpPr/>
      </xdr:nvCxnSpPr>
      <xdr:spPr>
        <a:xfrm>
          <a:off x="12814300" y="14719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3D21DA0B-D0F8-4975-8620-88AD840545A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513FDBA5-A0FF-4C0D-A502-7141D9DB4A54}"/>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56DC41AC-C0C3-43DD-B696-99AB72FCD6D2}"/>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8C1C8A06-E6B9-4FF4-8660-F8EFEDA3705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95266</xdr:rowOff>
    </xdr:from>
    <xdr:ext cx="405111" cy="259045"/>
    <xdr:sp macro="" textlink="">
      <xdr:nvSpPr>
        <xdr:cNvPr id="675" name="n_1mainValue【児童館】&#10;有形固定資産減価償却率">
          <a:extLst>
            <a:ext uri="{FF2B5EF4-FFF2-40B4-BE49-F238E27FC236}">
              <a16:creationId xmlns:a16="http://schemas.microsoft.com/office/drawing/2014/main" id="{1C14BCD8-617A-4753-B08A-E536DC82326E}"/>
            </a:ext>
          </a:extLst>
        </xdr:cNvPr>
        <xdr:cNvSpPr txBox="1"/>
      </xdr:nvSpPr>
      <xdr:spPr>
        <a:xfrm>
          <a:off x="15266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49547</xdr:rowOff>
    </xdr:from>
    <xdr:ext cx="405111" cy="259045"/>
    <xdr:sp macro="" textlink="">
      <xdr:nvSpPr>
        <xdr:cNvPr id="676" name="n_2mainValue【児童館】&#10;有形固定資産減価償却率">
          <a:extLst>
            <a:ext uri="{FF2B5EF4-FFF2-40B4-BE49-F238E27FC236}">
              <a16:creationId xmlns:a16="http://schemas.microsoft.com/office/drawing/2014/main" id="{00B44C95-6301-4E17-AD96-D0D3C55656B6}"/>
            </a:ext>
          </a:extLst>
        </xdr:cNvPr>
        <xdr:cNvSpPr txBox="1"/>
      </xdr:nvSpPr>
      <xdr:spPr>
        <a:xfrm>
          <a:off x="14389744"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59072</xdr:rowOff>
    </xdr:from>
    <xdr:ext cx="405111" cy="259045"/>
    <xdr:sp macro="" textlink="">
      <xdr:nvSpPr>
        <xdr:cNvPr id="677" name="n_3mainValue【児童館】&#10;有形固定資産減価償却率">
          <a:extLst>
            <a:ext uri="{FF2B5EF4-FFF2-40B4-BE49-F238E27FC236}">
              <a16:creationId xmlns:a16="http://schemas.microsoft.com/office/drawing/2014/main" id="{DD0DDDEE-9FA2-4ECA-97B5-2B32AA7889BF}"/>
            </a:ext>
          </a:extLst>
        </xdr:cNvPr>
        <xdr:cNvSpPr txBox="1"/>
      </xdr:nvSpPr>
      <xdr:spPr>
        <a:xfrm>
          <a:off x="13500744"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17163</xdr:rowOff>
    </xdr:from>
    <xdr:ext cx="405111" cy="259045"/>
    <xdr:sp macro="" textlink="">
      <xdr:nvSpPr>
        <xdr:cNvPr id="678" name="n_4mainValue【児童館】&#10;有形固定資産減価償却率">
          <a:extLst>
            <a:ext uri="{FF2B5EF4-FFF2-40B4-BE49-F238E27FC236}">
              <a16:creationId xmlns:a16="http://schemas.microsoft.com/office/drawing/2014/main" id="{4AF63B65-C4EF-4470-B5CA-179401EC1C9E}"/>
            </a:ext>
          </a:extLst>
        </xdr:cNvPr>
        <xdr:cNvSpPr txBox="1"/>
      </xdr:nvSpPr>
      <xdr:spPr>
        <a:xfrm>
          <a:off x="12611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216F491F-604F-4FF7-9A9A-C89F6C244A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5192BA98-BE68-4863-9BA1-CC60CA2C2F1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1DD97CA9-6E38-4094-97E3-780AB23A85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6D4524A-4E24-405A-945E-AB8793D27C6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237B6BD4-7E5A-4F2A-AE4F-2C731B3645E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E26D5488-E1DD-40CB-9688-0E647B1047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29EE1C3E-723F-49C8-91CB-B3E6E97B01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336600AD-DF78-4125-A9B6-21F39FE0199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F43043E-6035-4273-A410-4F8141F34C0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A7A4C408-A2C6-4A8B-90FD-32CC3C30FE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40637AF4-700B-4F85-8B1F-744F7EDD18C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1B4DDCF5-380C-4379-A69F-E7D85D180BC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56FEF7F1-A134-494B-8B64-AE47AF555FC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1F460D5-C3A6-437A-85FF-806812810E7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52DBEA0A-5C6C-48C6-B41C-B13C286FCC9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96F25D5F-E096-400B-B92A-50E9A889CE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893A5F66-4CF1-414D-9A06-7E85C29FAD3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80C53C40-8D3B-498A-A406-02ED4CA5718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92179468-23C2-4538-A6B8-8680720E926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AC7F9F8D-709E-483D-9021-A2020C2CE8A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DB5E0F77-2A36-4E07-A03D-B44CF78861C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48C71929-ACBE-40D2-B4CA-E2E6E1A1DB6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EBAB6980-95FE-4A40-BA8B-CC2819FD862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24B267F6-08CA-459B-A06F-F6FE56C63B6E}"/>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4544A8A4-B06C-4A8B-B724-63FDE6E90D4E}"/>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C05F7869-6674-4640-BD00-EF9308418DD9}"/>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362EDC37-FEB2-463E-B954-40534307D38B}"/>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1C891B66-5825-4CBA-B0A2-5797C680912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748B722C-C8D7-4DD4-8F01-F5AF65B70E42}"/>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44CE6A49-1A5E-4E38-BF02-C6D513EABD78}"/>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81266787-8D9D-4ECE-9F43-E2810CDE8337}"/>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E0A094D1-9ED1-4F34-B5F1-CD9064F8FC1C}"/>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F659E7D1-9358-4853-8D71-77EBC40D678A}"/>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9DE94D8A-0277-4FC4-A975-EF47D59A22D5}"/>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67210AE-295B-47FB-849A-EFCD57B6533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A638A3BE-8689-4BFA-9DDA-90EFD70915B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9858208C-610D-40BF-B4E2-1A0F0DFE78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CAD42BB-3D3A-42E8-AC96-1AB1CB640E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1D784C1-42F2-44B6-9579-195E9E945EA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8" name="楕円 717">
          <a:extLst>
            <a:ext uri="{FF2B5EF4-FFF2-40B4-BE49-F238E27FC236}">
              <a16:creationId xmlns:a16="http://schemas.microsoft.com/office/drawing/2014/main" id="{CEB094AD-0F80-4FEC-B905-78EE759B6A9B}"/>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19" name="【児童館】&#10;一人当たり面積該当値テキスト">
          <a:extLst>
            <a:ext uri="{FF2B5EF4-FFF2-40B4-BE49-F238E27FC236}">
              <a16:creationId xmlns:a16="http://schemas.microsoft.com/office/drawing/2014/main" id="{5E2E02C7-AB62-4AA5-A37E-B423387A28AD}"/>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20" name="楕円 719">
          <a:extLst>
            <a:ext uri="{FF2B5EF4-FFF2-40B4-BE49-F238E27FC236}">
              <a16:creationId xmlns:a16="http://schemas.microsoft.com/office/drawing/2014/main" id="{E7FDE4B2-EB29-4839-97E7-FF9A32623A54}"/>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21" name="直線コネクタ 720">
          <a:extLst>
            <a:ext uri="{FF2B5EF4-FFF2-40B4-BE49-F238E27FC236}">
              <a16:creationId xmlns:a16="http://schemas.microsoft.com/office/drawing/2014/main" id="{9E23443B-8EB7-4FCA-BEFC-2A751D68B789}"/>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2" name="楕円 721">
          <a:extLst>
            <a:ext uri="{FF2B5EF4-FFF2-40B4-BE49-F238E27FC236}">
              <a16:creationId xmlns:a16="http://schemas.microsoft.com/office/drawing/2014/main" id="{365D604F-8FB6-49DA-B636-97F3FF01D587}"/>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3" name="直線コネクタ 722">
          <a:extLst>
            <a:ext uri="{FF2B5EF4-FFF2-40B4-BE49-F238E27FC236}">
              <a16:creationId xmlns:a16="http://schemas.microsoft.com/office/drawing/2014/main" id="{4CF1F785-8C93-4047-AF1D-3FD951CDE402}"/>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4" name="楕円 723">
          <a:extLst>
            <a:ext uri="{FF2B5EF4-FFF2-40B4-BE49-F238E27FC236}">
              <a16:creationId xmlns:a16="http://schemas.microsoft.com/office/drawing/2014/main" id="{88922799-F00B-4687-BAF6-CCCCC8EF0894}"/>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5" name="直線コネクタ 724">
          <a:extLst>
            <a:ext uri="{FF2B5EF4-FFF2-40B4-BE49-F238E27FC236}">
              <a16:creationId xmlns:a16="http://schemas.microsoft.com/office/drawing/2014/main" id="{A19E21BD-6B5E-4EDA-BEB3-6EA96A0C73F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6" name="楕円 725">
          <a:extLst>
            <a:ext uri="{FF2B5EF4-FFF2-40B4-BE49-F238E27FC236}">
              <a16:creationId xmlns:a16="http://schemas.microsoft.com/office/drawing/2014/main" id="{E9325A06-0EA0-42D1-963C-0DB280782822}"/>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27" name="直線コネクタ 726">
          <a:extLst>
            <a:ext uri="{FF2B5EF4-FFF2-40B4-BE49-F238E27FC236}">
              <a16:creationId xmlns:a16="http://schemas.microsoft.com/office/drawing/2014/main" id="{AD1F4F1C-9B8D-4F3E-86FC-263200B7D3F6}"/>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72B67649-802C-46D7-9ECC-B44F6D6E74A3}"/>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23AF43DD-FAAB-4022-B156-A7059229D9D2}"/>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1410BFA0-DDFB-43D7-96FF-14F460B63842}"/>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EED7811E-197C-431F-A65C-92599A1B0C2D}"/>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2" name="n_1mainValue【児童館】&#10;一人当たり面積">
          <a:extLst>
            <a:ext uri="{FF2B5EF4-FFF2-40B4-BE49-F238E27FC236}">
              <a16:creationId xmlns:a16="http://schemas.microsoft.com/office/drawing/2014/main" id="{CF144BF3-6849-4B64-9AF7-05488B998D29}"/>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3" name="n_2mainValue【児童館】&#10;一人当たり面積">
          <a:extLst>
            <a:ext uri="{FF2B5EF4-FFF2-40B4-BE49-F238E27FC236}">
              <a16:creationId xmlns:a16="http://schemas.microsoft.com/office/drawing/2014/main" id="{18100718-544F-4E6F-8541-22D900B48CD4}"/>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4" name="n_3mainValue【児童館】&#10;一人当たり面積">
          <a:extLst>
            <a:ext uri="{FF2B5EF4-FFF2-40B4-BE49-F238E27FC236}">
              <a16:creationId xmlns:a16="http://schemas.microsoft.com/office/drawing/2014/main" id="{E09DBEE1-09AB-4FA8-B29C-CE8F7FA49DB6}"/>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5" name="n_4mainValue【児童館】&#10;一人当たり面積">
          <a:extLst>
            <a:ext uri="{FF2B5EF4-FFF2-40B4-BE49-F238E27FC236}">
              <a16:creationId xmlns:a16="http://schemas.microsoft.com/office/drawing/2014/main" id="{25D19529-3D9B-4F5F-9916-76FFB29E68D4}"/>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12C1DD46-540A-4AFE-850F-6C86E6E1DD8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6005EADC-B397-413F-AFB1-14CA2A4C35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48ED5581-9136-44F2-81E5-FECF7A1C69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2CF317F6-23BA-4345-A4AC-50A75597A6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6FB19228-124B-4FFA-A72A-5E3B46D2B8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44932B44-11DF-47B0-ACA8-6FC1A2127D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1EFEED2-4CEB-4970-A4E0-2C98FCB4A6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304752AB-5D9B-4739-91B4-8700B8409F2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3E70726C-24A7-4491-B711-0CF4958E0AA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906D6A2-65BE-4DC5-8DE8-2F13EADFA3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F70AF497-56ED-410A-A9DE-5838D288553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36DE238-7AF9-4CB1-8B23-E004FDE87F6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87DE9BCA-CDE3-4530-9C2E-79EE8662F60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1B8C1A66-8746-4AF7-AF8B-E056DC07C80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22EF8D52-06A5-4CA0-AF03-A23220831E2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A7997508-6EDD-4970-AE77-7A423EB1FF4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E0DDEADE-66EC-4E59-87F3-AA8F88CCC3B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FEA23A74-455D-4D40-9F8D-50D113F8A5B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6A83B40F-AC9E-4B46-A0B8-1AE69C679BC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2065496F-C05A-4E54-8063-8E0FB292412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312195FD-4B54-4AAB-B638-1BC8F1594B4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933B780-57C2-4FFB-9FF0-7ECC51A397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92F28573-23E9-4F37-9561-345847B980C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7E72AADC-FB9F-4FAD-86B6-ED7E571914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227475AB-D3F8-4667-B362-5EDECC62C22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12ED9A66-3A2E-493D-BAD9-F113048B8B7F}"/>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CC609AE3-BE90-46C7-B8BE-A96CC2A826B4}"/>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C96B1329-AD4B-45F5-A1E4-4528F4D5BC0D}"/>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7C09921A-5323-422E-AD47-3531C73D5B22}"/>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a:extLst>
            <a:ext uri="{FF2B5EF4-FFF2-40B4-BE49-F238E27FC236}">
              <a16:creationId xmlns:a16="http://schemas.microsoft.com/office/drawing/2014/main" id="{566FEF83-5FC3-4918-9121-CC53837F8AD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8D915167-FC68-47F7-B34E-66A483FCFA9B}"/>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728341C2-0045-44D6-B3C7-5552648F858E}"/>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1A8AA86E-BC7E-42B8-AF46-B24A962AEBB4}"/>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7F1CD29D-6DA9-4C98-B438-881178AF62C1}"/>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9C15790C-3652-45D3-BF43-88BB81015577}"/>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5014202-4BA2-4F2B-A10E-DC5150620D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C73D2DFF-D9BF-4510-BE6C-764F63AF843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6F22C2E1-2E33-4FE6-A2E6-BBBAE43BE31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ED0A35B8-D4CE-4B39-9086-E4898E7702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61173D61-B8B7-4F8E-8D43-58B4E37471E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139700</xdr:rowOff>
    </xdr:from>
    <xdr:to>
      <xdr:col>85</xdr:col>
      <xdr:colOff>177800</xdr:colOff>
      <xdr:row>108</xdr:row>
      <xdr:rowOff>69850</xdr:rowOff>
    </xdr:to>
    <xdr:sp macro="" textlink="">
      <xdr:nvSpPr>
        <xdr:cNvPr id="776" name="楕円 775">
          <a:extLst>
            <a:ext uri="{FF2B5EF4-FFF2-40B4-BE49-F238E27FC236}">
              <a16:creationId xmlns:a16="http://schemas.microsoft.com/office/drawing/2014/main" id="{E9AA6307-A9C2-4FCC-BB2D-6EA93421ED59}"/>
            </a:ext>
          </a:extLst>
        </xdr:cNvPr>
        <xdr:cNvSpPr/>
      </xdr:nvSpPr>
      <xdr:spPr>
        <a:xfrm>
          <a:off x="162687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54627</xdr:rowOff>
    </xdr:from>
    <xdr:ext cx="405111" cy="259045"/>
    <xdr:sp macro="" textlink="">
      <xdr:nvSpPr>
        <xdr:cNvPr id="777" name="【公民館】&#10;有形固定資産減価償却率該当値テキスト">
          <a:extLst>
            <a:ext uri="{FF2B5EF4-FFF2-40B4-BE49-F238E27FC236}">
              <a16:creationId xmlns:a16="http://schemas.microsoft.com/office/drawing/2014/main" id="{9BCD124F-E87C-4B86-8CEF-73BB0E33BB62}"/>
            </a:ext>
          </a:extLst>
        </xdr:cNvPr>
        <xdr:cNvSpPr txBox="1"/>
      </xdr:nvSpPr>
      <xdr:spPr>
        <a:xfrm>
          <a:off x="16357600" y="183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107314</xdr:rowOff>
    </xdr:from>
    <xdr:to>
      <xdr:col>81</xdr:col>
      <xdr:colOff>101600</xdr:colOff>
      <xdr:row>108</xdr:row>
      <xdr:rowOff>37464</xdr:rowOff>
    </xdr:to>
    <xdr:sp macro="" textlink="">
      <xdr:nvSpPr>
        <xdr:cNvPr id="778" name="楕円 777">
          <a:extLst>
            <a:ext uri="{FF2B5EF4-FFF2-40B4-BE49-F238E27FC236}">
              <a16:creationId xmlns:a16="http://schemas.microsoft.com/office/drawing/2014/main" id="{5CDD2059-273F-4A06-B6FF-F7CA3DA4C658}"/>
            </a:ext>
          </a:extLst>
        </xdr:cNvPr>
        <xdr:cNvSpPr/>
      </xdr:nvSpPr>
      <xdr:spPr>
        <a:xfrm>
          <a:off x="15430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158114</xdr:rowOff>
    </xdr:from>
    <xdr:to>
      <xdr:col>85</xdr:col>
      <xdr:colOff>127000</xdr:colOff>
      <xdr:row>108</xdr:row>
      <xdr:rowOff>19050</xdr:rowOff>
    </xdr:to>
    <xdr:cxnSp macro="">
      <xdr:nvCxnSpPr>
        <xdr:cNvPr id="779" name="直線コネクタ 778">
          <a:extLst>
            <a:ext uri="{FF2B5EF4-FFF2-40B4-BE49-F238E27FC236}">
              <a16:creationId xmlns:a16="http://schemas.microsoft.com/office/drawing/2014/main" id="{66C05CA8-04F3-4267-88A9-BFD8C15CF14D}"/>
            </a:ext>
          </a:extLst>
        </xdr:cNvPr>
        <xdr:cNvCxnSpPr/>
      </xdr:nvCxnSpPr>
      <xdr:spPr>
        <a:xfrm>
          <a:off x="15481300" y="1850326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73025</xdr:rowOff>
    </xdr:from>
    <xdr:to>
      <xdr:col>76</xdr:col>
      <xdr:colOff>165100</xdr:colOff>
      <xdr:row>108</xdr:row>
      <xdr:rowOff>3175</xdr:rowOff>
    </xdr:to>
    <xdr:sp macro="" textlink="">
      <xdr:nvSpPr>
        <xdr:cNvPr id="780" name="楕円 779">
          <a:extLst>
            <a:ext uri="{FF2B5EF4-FFF2-40B4-BE49-F238E27FC236}">
              <a16:creationId xmlns:a16="http://schemas.microsoft.com/office/drawing/2014/main" id="{882646D5-1666-4146-A2E9-A56E9A38213D}"/>
            </a:ext>
          </a:extLst>
        </xdr:cNvPr>
        <xdr:cNvSpPr/>
      </xdr:nvSpPr>
      <xdr:spPr>
        <a:xfrm>
          <a:off x="14541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123825</xdr:rowOff>
    </xdr:from>
    <xdr:to>
      <xdr:col>81</xdr:col>
      <xdr:colOff>50800</xdr:colOff>
      <xdr:row>107</xdr:row>
      <xdr:rowOff>158114</xdr:rowOff>
    </xdr:to>
    <xdr:cxnSp macro="">
      <xdr:nvCxnSpPr>
        <xdr:cNvPr id="781" name="直線コネクタ 780">
          <a:extLst>
            <a:ext uri="{FF2B5EF4-FFF2-40B4-BE49-F238E27FC236}">
              <a16:creationId xmlns:a16="http://schemas.microsoft.com/office/drawing/2014/main" id="{143679C3-7C4E-495C-B8A5-1EB49E4BB6B6}"/>
            </a:ext>
          </a:extLst>
        </xdr:cNvPr>
        <xdr:cNvCxnSpPr/>
      </xdr:nvCxnSpPr>
      <xdr:spPr>
        <a:xfrm>
          <a:off x="14592300" y="184689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40639</xdr:rowOff>
    </xdr:from>
    <xdr:to>
      <xdr:col>72</xdr:col>
      <xdr:colOff>38100</xdr:colOff>
      <xdr:row>107</xdr:row>
      <xdr:rowOff>142239</xdr:rowOff>
    </xdr:to>
    <xdr:sp macro="" textlink="">
      <xdr:nvSpPr>
        <xdr:cNvPr id="782" name="楕円 781">
          <a:extLst>
            <a:ext uri="{FF2B5EF4-FFF2-40B4-BE49-F238E27FC236}">
              <a16:creationId xmlns:a16="http://schemas.microsoft.com/office/drawing/2014/main" id="{B2677461-25BE-4389-B765-40EF8DB34E45}"/>
            </a:ext>
          </a:extLst>
        </xdr:cNvPr>
        <xdr:cNvSpPr/>
      </xdr:nvSpPr>
      <xdr:spPr>
        <a:xfrm>
          <a:off x="13652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91439</xdr:rowOff>
    </xdr:from>
    <xdr:to>
      <xdr:col>76</xdr:col>
      <xdr:colOff>114300</xdr:colOff>
      <xdr:row>107</xdr:row>
      <xdr:rowOff>123825</xdr:rowOff>
    </xdr:to>
    <xdr:cxnSp macro="">
      <xdr:nvCxnSpPr>
        <xdr:cNvPr id="783" name="直線コネクタ 782">
          <a:extLst>
            <a:ext uri="{FF2B5EF4-FFF2-40B4-BE49-F238E27FC236}">
              <a16:creationId xmlns:a16="http://schemas.microsoft.com/office/drawing/2014/main" id="{9F3E37B1-A846-438E-A7A4-1137E64169F7}"/>
            </a:ext>
          </a:extLst>
        </xdr:cNvPr>
        <xdr:cNvCxnSpPr/>
      </xdr:nvCxnSpPr>
      <xdr:spPr>
        <a:xfrm>
          <a:off x="13703300" y="184365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12064</xdr:rowOff>
    </xdr:from>
    <xdr:to>
      <xdr:col>67</xdr:col>
      <xdr:colOff>101600</xdr:colOff>
      <xdr:row>107</xdr:row>
      <xdr:rowOff>113664</xdr:rowOff>
    </xdr:to>
    <xdr:sp macro="" textlink="">
      <xdr:nvSpPr>
        <xdr:cNvPr id="784" name="楕円 783">
          <a:extLst>
            <a:ext uri="{FF2B5EF4-FFF2-40B4-BE49-F238E27FC236}">
              <a16:creationId xmlns:a16="http://schemas.microsoft.com/office/drawing/2014/main" id="{046F7AA5-0A0C-4CE6-8FA9-326928D7A205}"/>
            </a:ext>
          </a:extLst>
        </xdr:cNvPr>
        <xdr:cNvSpPr/>
      </xdr:nvSpPr>
      <xdr:spPr>
        <a:xfrm>
          <a:off x="1276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62864</xdr:rowOff>
    </xdr:from>
    <xdr:to>
      <xdr:col>71</xdr:col>
      <xdr:colOff>177800</xdr:colOff>
      <xdr:row>107</xdr:row>
      <xdr:rowOff>91439</xdr:rowOff>
    </xdr:to>
    <xdr:cxnSp macro="">
      <xdr:nvCxnSpPr>
        <xdr:cNvPr id="785" name="直線コネクタ 784">
          <a:extLst>
            <a:ext uri="{FF2B5EF4-FFF2-40B4-BE49-F238E27FC236}">
              <a16:creationId xmlns:a16="http://schemas.microsoft.com/office/drawing/2014/main" id="{6DB102A8-90EB-4424-A2FF-E2BF2B1CE420}"/>
            </a:ext>
          </a:extLst>
        </xdr:cNvPr>
        <xdr:cNvCxnSpPr/>
      </xdr:nvCxnSpPr>
      <xdr:spPr>
        <a:xfrm>
          <a:off x="12814300" y="184080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ED743D26-AE0D-4B96-B51E-6D1591DA8FBE}"/>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974CBD28-925A-4387-A67C-762A253A3834}"/>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BFD61337-3F65-4C20-AE85-98501625B216}"/>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3E7FFA4E-431F-4BDB-86E6-AC6C5617549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28591</xdr:rowOff>
    </xdr:from>
    <xdr:ext cx="405111" cy="259045"/>
    <xdr:sp macro="" textlink="">
      <xdr:nvSpPr>
        <xdr:cNvPr id="790" name="n_1mainValue【公民館】&#10;有形固定資産減価償却率">
          <a:extLst>
            <a:ext uri="{FF2B5EF4-FFF2-40B4-BE49-F238E27FC236}">
              <a16:creationId xmlns:a16="http://schemas.microsoft.com/office/drawing/2014/main" id="{8F07FBB0-7B14-4C83-A044-04C8D4F8C23B}"/>
            </a:ext>
          </a:extLst>
        </xdr:cNvPr>
        <xdr:cNvSpPr txBox="1"/>
      </xdr:nvSpPr>
      <xdr:spPr>
        <a:xfrm>
          <a:off x="15266044" y="185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165752</xdr:rowOff>
    </xdr:from>
    <xdr:ext cx="405111" cy="259045"/>
    <xdr:sp macro="" textlink="">
      <xdr:nvSpPr>
        <xdr:cNvPr id="791" name="n_2mainValue【公民館】&#10;有形固定資産減価償却率">
          <a:extLst>
            <a:ext uri="{FF2B5EF4-FFF2-40B4-BE49-F238E27FC236}">
              <a16:creationId xmlns:a16="http://schemas.microsoft.com/office/drawing/2014/main" id="{8818DF99-A15D-401C-8D7C-635E81565273}"/>
            </a:ext>
          </a:extLst>
        </xdr:cNvPr>
        <xdr:cNvSpPr txBox="1"/>
      </xdr:nvSpPr>
      <xdr:spPr>
        <a:xfrm>
          <a:off x="14389744" y="185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133366</xdr:rowOff>
    </xdr:from>
    <xdr:ext cx="405111" cy="259045"/>
    <xdr:sp macro="" textlink="">
      <xdr:nvSpPr>
        <xdr:cNvPr id="792" name="n_3mainValue【公民館】&#10;有形固定資産減価償却率">
          <a:extLst>
            <a:ext uri="{FF2B5EF4-FFF2-40B4-BE49-F238E27FC236}">
              <a16:creationId xmlns:a16="http://schemas.microsoft.com/office/drawing/2014/main" id="{E5232AD3-D5DB-4319-B5DA-E2D0E787D9B6}"/>
            </a:ext>
          </a:extLst>
        </xdr:cNvPr>
        <xdr:cNvSpPr txBox="1"/>
      </xdr:nvSpPr>
      <xdr:spPr>
        <a:xfrm>
          <a:off x="13500744"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104791</xdr:rowOff>
    </xdr:from>
    <xdr:ext cx="405111" cy="259045"/>
    <xdr:sp macro="" textlink="">
      <xdr:nvSpPr>
        <xdr:cNvPr id="793" name="n_4mainValue【公民館】&#10;有形固定資産減価償却率">
          <a:extLst>
            <a:ext uri="{FF2B5EF4-FFF2-40B4-BE49-F238E27FC236}">
              <a16:creationId xmlns:a16="http://schemas.microsoft.com/office/drawing/2014/main" id="{F104D792-37FE-478A-88AD-474AF3CD67A5}"/>
            </a:ext>
          </a:extLst>
        </xdr:cNvPr>
        <xdr:cNvSpPr txBox="1"/>
      </xdr:nvSpPr>
      <xdr:spPr>
        <a:xfrm>
          <a:off x="12611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43BA8A6B-5496-4993-B41B-4AD926D82B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32BF60A6-A36F-4583-99C2-D2D358E368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CBD67909-55AF-47AD-9C61-FB86BFF51BC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56DE4996-9FB9-48D0-A36E-9A1103F0292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BFA6E1BE-9670-4257-B020-8A78AC985DD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5D68F999-F41F-4C46-83F5-69380E0A7B6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6D5F57D8-A010-4330-9CFB-7C7CE1B763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1B0306B2-7A2C-492E-8DBF-A8A90B5A69C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B7E8CAC-430A-44D4-9C0A-DA0F0303F6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364985FA-62FA-4284-AFDF-38962313C9F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279F744B-5C85-474D-98A8-4AB2276522B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EB405DCE-D4E4-468D-BCBC-D5DED75E8D5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DD3D5A2-BC5D-4DB1-A020-263A3E9EBEF3}"/>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CD1AB3F5-42EC-4D0B-AFA2-D75400AC871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B7E26988-7BEB-4C1D-ADDD-EE4532C0540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CAFE90E3-A24D-4953-8E2A-31F55D78EE8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1640D65-C097-4858-A58E-A8C822FD696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25260322-1C5D-4FF4-9B96-E2F74A76FA5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D1344988-75EE-43E7-A2D9-052213A070D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8A7674C7-0900-4346-9429-45942A762C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39CB326E-ECF3-4A1A-9FBF-29DCD1C417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AE066DDF-673F-4593-8B53-47B4530B1A63}"/>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15BBC122-0B9E-40B7-8E6C-21F1142D077D}"/>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86AB7016-C3CA-4CE7-8DAC-0268DD3B276B}"/>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AC82D3EB-74D2-4C2B-ABA2-5C635D040BD8}"/>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FE3FEB-45C1-43B8-AEC0-AF952AD2697C}"/>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a:extLst>
            <a:ext uri="{FF2B5EF4-FFF2-40B4-BE49-F238E27FC236}">
              <a16:creationId xmlns:a16="http://schemas.microsoft.com/office/drawing/2014/main" id="{65F99816-1525-491A-8D5C-EE760C9D2E81}"/>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6083103C-4E29-4C53-8ECE-0788CA7E52FF}"/>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BB7A9547-1097-48D8-9D02-110C1A8D0A18}"/>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41597B15-8F0E-42D1-96B0-1BD3AAD5E487}"/>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5563DB93-F266-4626-97E2-C1394B70D89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AACEEAC7-975A-4305-A581-8EAE40F73EDB}"/>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2A8BD13-0ECB-4B1E-9970-3319053F820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7F6A47D9-0393-4DAC-8AF5-0939B24D7E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5592F618-DC3A-412F-8904-CFB956E305A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B798BAA-5053-4D7B-976D-37AF6C4821C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24E6B995-FDE9-4D3F-83B7-21D7AB753A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169418</xdr:rowOff>
    </xdr:from>
    <xdr:to>
      <xdr:col>116</xdr:col>
      <xdr:colOff>114300</xdr:colOff>
      <xdr:row>108</xdr:row>
      <xdr:rowOff>99568</xdr:rowOff>
    </xdr:to>
    <xdr:sp macro="" textlink="">
      <xdr:nvSpPr>
        <xdr:cNvPr id="831" name="楕円 830">
          <a:extLst>
            <a:ext uri="{FF2B5EF4-FFF2-40B4-BE49-F238E27FC236}">
              <a16:creationId xmlns:a16="http://schemas.microsoft.com/office/drawing/2014/main" id="{475C1B89-D100-4EBD-8C40-F43F83F3F84F}"/>
            </a:ext>
          </a:extLst>
        </xdr:cNvPr>
        <xdr:cNvSpPr/>
      </xdr:nvSpPr>
      <xdr:spPr>
        <a:xfrm>
          <a:off x="221107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84345</xdr:rowOff>
    </xdr:from>
    <xdr:ext cx="469744" cy="259045"/>
    <xdr:sp macro="" textlink="">
      <xdr:nvSpPr>
        <xdr:cNvPr id="832" name="【公民館】&#10;一人当たり面積該当値テキスト">
          <a:extLst>
            <a:ext uri="{FF2B5EF4-FFF2-40B4-BE49-F238E27FC236}">
              <a16:creationId xmlns:a16="http://schemas.microsoft.com/office/drawing/2014/main" id="{229BE25C-D080-478F-BB38-D6F94C2170E5}"/>
            </a:ext>
          </a:extLst>
        </xdr:cNvPr>
        <xdr:cNvSpPr txBox="1"/>
      </xdr:nvSpPr>
      <xdr:spPr>
        <a:xfrm>
          <a:off x="22199600" y="1842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169418</xdr:rowOff>
    </xdr:from>
    <xdr:to>
      <xdr:col>112</xdr:col>
      <xdr:colOff>38100</xdr:colOff>
      <xdr:row>108</xdr:row>
      <xdr:rowOff>99568</xdr:rowOff>
    </xdr:to>
    <xdr:sp macro="" textlink="">
      <xdr:nvSpPr>
        <xdr:cNvPr id="833" name="楕円 832">
          <a:extLst>
            <a:ext uri="{FF2B5EF4-FFF2-40B4-BE49-F238E27FC236}">
              <a16:creationId xmlns:a16="http://schemas.microsoft.com/office/drawing/2014/main" id="{94A7DB38-3614-4FA8-9724-BA3FE2F02C19}"/>
            </a:ext>
          </a:extLst>
        </xdr:cNvPr>
        <xdr:cNvSpPr/>
      </xdr:nvSpPr>
      <xdr:spPr>
        <a:xfrm>
          <a:off x="21272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48768</xdr:rowOff>
    </xdr:from>
    <xdr:to>
      <xdr:col>116</xdr:col>
      <xdr:colOff>63500</xdr:colOff>
      <xdr:row>108</xdr:row>
      <xdr:rowOff>48768</xdr:rowOff>
    </xdr:to>
    <xdr:cxnSp macro="">
      <xdr:nvCxnSpPr>
        <xdr:cNvPr id="834" name="直線コネクタ 833">
          <a:extLst>
            <a:ext uri="{FF2B5EF4-FFF2-40B4-BE49-F238E27FC236}">
              <a16:creationId xmlns:a16="http://schemas.microsoft.com/office/drawing/2014/main" id="{BDA98118-3B9A-468D-8DD9-77633B1D2239}"/>
            </a:ext>
          </a:extLst>
        </xdr:cNvPr>
        <xdr:cNvCxnSpPr/>
      </xdr:nvCxnSpPr>
      <xdr:spPr>
        <a:xfrm>
          <a:off x="21323300" y="1856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xdr:rowOff>
    </xdr:from>
    <xdr:to>
      <xdr:col>107</xdr:col>
      <xdr:colOff>101600</xdr:colOff>
      <xdr:row>108</xdr:row>
      <xdr:rowOff>101854</xdr:rowOff>
    </xdr:to>
    <xdr:sp macro="" textlink="">
      <xdr:nvSpPr>
        <xdr:cNvPr id="835" name="楕円 834">
          <a:extLst>
            <a:ext uri="{FF2B5EF4-FFF2-40B4-BE49-F238E27FC236}">
              <a16:creationId xmlns:a16="http://schemas.microsoft.com/office/drawing/2014/main" id="{7EB00745-DC43-4B1C-8D3A-C42B7FB72075}"/>
            </a:ext>
          </a:extLst>
        </xdr:cNvPr>
        <xdr:cNvSpPr/>
      </xdr:nvSpPr>
      <xdr:spPr>
        <a:xfrm>
          <a:off x="20383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48768</xdr:rowOff>
    </xdr:from>
    <xdr:to>
      <xdr:col>111</xdr:col>
      <xdr:colOff>177800</xdr:colOff>
      <xdr:row>108</xdr:row>
      <xdr:rowOff>51054</xdr:rowOff>
    </xdr:to>
    <xdr:cxnSp macro="">
      <xdr:nvCxnSpPr>
        <xdr:cNvPr id="836" name="直線コネクタ 835">
          <a:extLst>
            <a:ext uri="{FF2B5EF4-FFF2-40B4-BE49-F238E27FC236}">
              <a16:creationId xmlns:a16="http://schemas.microsoft.com/office/drawing/2014/main" id="{2C5D6750-2893-42D8-AE99-3403422F53DE}"/>
            </a:ext>
          </a:extLst>
        </xdr:cNvPr>
        <xdr:cNvCxnSpPr/>
      </xdr:nvCxnSpPr>
      <xdr:spPr>
        <a:xfrm flipV="1">
          <a:off x="20434300" y="185653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xdr:rowOff>
    </xdr:from>
    <xdr:to>
      <xdr:col>102</xdr:col>
      <xdr:colOff>165100</xdr:colOff>
      <xdr:row>108</xdr:row>
      <xdr:rowOff>101854</xdr:rowOff>
    </xdr:to>
    <xdr:sp macro="" textlink="">
      <xdr:nvSpPr>
        <xdr:cNvPr id="837" name="楕円 836">
          <a:extLst>
            <a:ext uri="{FF2B5EF4-FFF2-40B4-BE49-F238E27FC236}">
              <a16:creationId xmlns:a16="http://schemas.microsoft.com/office/drawing/2014/main" id="{2D5B6B46-F1A4-4CF2-9E8C-007D4D9404D1}"/>
            </a:ext>
          </a:extLst>
        </xdr:cNvPr>
        <xdr:cNvSpPr/>
      </xdr:nvSpPr>
      <xdr:spPr>
        <a:xfrm>
          <a:off x="19494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51054</xdr:rowOff>
    </xdr:from>
    <xdr:to>
      <xdr:col>107</xdr:col>
      <xdr:colOff>50800</xdr:colOff>
      <xdr:row>108</xdr:row>
      <xdr:rowOff>51054</xdr:rowOff>
    </xdr:to>
    <xdr:cxnSp macro="">
      <xdr:nvCxnSpPr>
        <xdr:cNvPr id="838" name="直線コネクタ 837">
          <a:extLst>
            <a:ext uri="{FF2B5EF4-FFF2-40B4-BE49-F238E27FC236}">
              <a16:creationId xmlns:a16="http://schemas.microsoft.com/office/drawing/2014/main" id="{557AAA58-8830-4258-BFDC-C3F9E2975EC2}"/>
            </a:ext>
          </a:extLst>
        </xdr:cNvPr>
        <xdr:cNvCxnSpPr/>
      </xdr:nvCxnSpPr>
      <xdr:spPr>
        <a:xfrm>
          <a:off x="19545300" y="1856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xdr:rowOff>
    </xdr:from>
    <xdr:to>
      <xdr:col>98</xdr:col>
      <xdr:colOff>38100</xdr:colOff>
      <xdr:row>108</xdr:row>
      <xdr:rowOff>101854</xdr:rowOff>
    </xdr:to>
    <xdr:sp macro="" textlink="">
      <xdr:nvSpPr>
        <xdr:cNvPr id="839" name="楕円 838">
          <a:extLst>
            <a:ext uri="{FF2B5EF4-FFF2-40B4-BE49-F238E27FC236}">
              <a16:creationId xmlns:a16="http://schemas.microsoft.com/office/drawing/2014/main" id="{15980CBE-CA41-421B-9CE6-C3EA72238A71}"/>
            </a:ext>
          </a:extLst>
        </xdr:cNvPr>
        <xdr:cNvSpPr/>
      </xdr:nvSpPr>
      <xdr:spPr>
        <a:xfrm>
          <a:off x="18605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51054</xdr:rowOff>
    </xdr:from>
    <xdr:to>
      <xdr:col>102</xdr:col>
      <xdr:colOff>114300</xdr:colOff>
      <xdr:row>108</xdr:row>
      <xdr:rowOff>51054</xdr:rowOff>
    </xdr:to>
    <xdr:cxnSp macro="">
      <xdr:nvCxnSpPr>
        <xdr:cNvPr id="840" name="直線コネクタ 839">
          <a:extLst>
            <a:ext uri="{FF2B5EF4-FFF2-40B4-BE49-F238E27FC236}">
              <a16:creationId xmlns:a16="http://schemas.microsoft.com/office/drawing/2014/main" id="{69E14D2C-48C0-49E7-9639-7CA6A56DCC37}"/>
            </a:ext>
          </a:extLst>
        </xdr:cNvPr>
        <xdr:cNvCxnSpPr/>
      </xdr:nvCxnSpPr>
      <xdr:spPr>
        <a:xfrm>
          <a:off x="18656300" y="1856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a:extLst>
            <a:ext uri="{FF2B5EF4-FFF2-40B4-BE49-F238E27FC236}">
              <a16:creationId xmlns:a16="http://schemas.microsoft.com/office/drawing/2014/main" id="{C0B1312D-189B-4285-9604-0FFF8ED7794D}"/>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83B42506-013C-47D0-9A5C-8A7660B19ABA}"/>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a:extLst>
            <a:ext uri="{FF2B5EF4-FFF2-40B4-BE49-F238E27FC236}">
              <a16:creationId xmlns:a16="http://schemas.microsoft.com/office/drawing/2014/main" id="{8802787D-2406-48CB-B67A-F7BC13075DCF}"/>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a:extLst>
            <a:ext uri="{FF2B5EF4-FFF2-40B4-BE49-F238E27FC236}">
              <a16:creationId xmlns:a16="http://schemas.microsoft.com/office/drawing/2014/main" id="{D4FFD382-EAEC-4A11-A81B-E3CA92C870EE}"/>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90695</xdr:rowOff>
    </xdr:from>
    <xdr:ext cx="469744" cy="259045"/>
    <xdr:sp macro="" textlink="">
      <xdr:nvSpPr>
        <xdr:cNvPr id="845" name="n_1mainValue【公民館】&#10;一人当たり面積">
          <a:extLst>
            <a:ext uri="{FF2B5EF4-FFF2-40B4-BE49-F238E27FC236}">
              <a16:creationId xmlns:a16="http://schemas.microsoft.com/office/drawing/2014/main" id="{699875DA-3336-46F6-BFC8-6402CDA91406}"/>
            </a:ext>
          </a:extLst>
        </xdr:cNvPr>
        <xdr:cNvSpPr txBox="1"/>
      </xdr:nvSpPr>
      <xdr:spPr>
        <a:xfrm>
          <a:off x="210757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92981</xdr:rowOff>
    </xdr:from>
    <xdr:ext cx="469744" cy="259045"/>
    <xdr:sp macro="" textlink="">
      <xdr:nvSpPr>
        <xdr:cNvPr id="846" name="n_2mainValue【公民館】&#10;一人当たり面積">
          <a:extLst>
            <a:ext uri="{FF2B5EF4-FFF2-40B4-BE49-F238E27FC236}">
              <a16:creationId xmlns:a16="http://schemas.microsoft.com/office/drawing/2014/main" id="{34D01F86-202D-4E81-8305-9BC58FBC916D}"/>
            </a:ext>
          </a:extLst>
        </xdr:cNvPr>
        <xdr:cNvSpPr txBox="1"/>
      </xdr:nvSpPr>
      <xdr:spPr>
        <a:xfrm>
          <a:off x="201994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92981</xdr:rowOff>
    </xdr:from>
    <xdr:ext cx="469744" cy="259045"/>
    <xdr:sp macro="" textlink="">
      <xdr:nvSpPr>
        <xdr:cNvPr id="847" name="n_3mainValue【公民館】&#10;一人当たり面積">
          <a:extLst>
            <a:ext uri="{FF2B5EF4-FFF2-40B4-BE49-F238E27FC236}">
              <a16:creationId xmlns:a16="http://schemas.microsoft.com/office/drawing/2014/main" id="{28036284-BC37-4DB4-81ED-0157D59E5DD4}"/>
            </a:ext>
          </a:extLst>
        </xdr:cNvPr>
        <xdr:cNvSpPr txBox="1"/>
      </xdr:nvSpPr>
      <xdr:spPr>
        <a:xfrm>
          <a:off x="193104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92981</xdr:rowOff>
    </xdr:from>
    <xdr:ext cx="469744" cy="259045"/>
    <xdr:sp macro="" textlink="">
      <xdr:nvSpPr>
        <xdr:cNvPr id="848" name="n_4mainValue【公民館】&#10;一人当たり面積">
          <a:extLst>
            <a:ext uri="{FF2B5EF4-FFF2-40B4-BE49-F238E27FC236}">
              <a16:creationId xmlns:a16="http://schemas.microsoft.com/office/drawing/2014/main" id="{3D84FBA4-551C-464F-A002-9FDC3160158B}"/>
            </a:ext>
          </a:extLst>
        </xdr:cNvPr>
        <xdr:cNvSpPr txBox="1"/>
      </xdr:nvSpPr>
      <xdr:spPr>
        <a:xfrm>
          <a:off x="184214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F3F933C8-D802-4462-9D2E-2007998FB3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555456BC-DEA2-450D-8337-9B29B67B4B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ACDB7EEA-1BB3-4786-A78C-1BE7AB4ED39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本市において、類似団体と比較して有形固定資産減価償却率が特に高くなっている施設は、認定こども園・幼稚園・保育所、児童館、公民館、体育館・プール、福祉施設、消防施設、庁舎である。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　保育所については、吾妻保育園と緑ヶ丘保育園の園舎が昭和５０年代に建設されており、耐用年数である３４年を経過しているため高くなっているものの、平成２３年度に両施設の耐震補強工事を行うとともに、毎年度修繕を行いながら施設の延命化を図っている。ただし、保育所の一人当たり面積が特に低くなっているのは、本市では民間立保育所の整備割合が非常に高いためである。児童館については、上郷児童センターと窪田児童センターがそれぞれ昭和５０年代と昭和６０年代に建設されており、耐用年数を経過しているため高くなっている。消防施設については、消防本部・分署のほか、防火貯水槽、消防団のポンプ庫などが該当しており、特に防火貯水槽については、施設数も多い中で古くは昭和２０年代から建設されているものが多数あり、それらが耐用年数を経過しているため高くなっている。福祉施設については、児童養護施設興望館が昭和４０年代、児童発達支援事業所ひまわり学園が平成５年に建設されており、耐用年数を経過しているため高くなっている。なお、福祉施設で最も古かった昭和４２年建設の老人福祉センター寿山荘については、関係団体と協議を行ったうえで平成３０年度に除却を完了したことから、福祉施設全体の有形固定資産減価償却率はやや低下した。</a:t>
          </a:r>
          <a:endParaRPr kumimoji="1" lang="en-US" altLang="ja-JP" sz="1300">
            <a:effectLst/>
            <a:latin typeface="ＭＳ Ｐゴシック" panose="020B0600070205080204" pitchFamily="50" charset="-128"/>
            <a:ea typeface="ＭＳ Ｐゴシック" panose="020B0600070205080204" pitchFamily="50" charset="-128"/>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73565D-14F0-478F-902A-D719ED92F6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23D7D3-4BC0-4681-83E3-7BE566A1703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EFB867-B784-415F-9D55-F861B90E14E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F50ADFB-C3D8-4D0C-8238-4F10EBA9F0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4E6742-CEE7-4D42-8150-DB99CCB234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C8C5D9-9415-4A68-BB3B-7D84ABD6F7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F267878-F5B9-48E5-A8AC-891C42929D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96EBEB-9B77-4BE8-AE9D-DFFEFC8DD3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C80C9F-129F-4A4A-A698-1AF1968991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A65A39A-4C9E-480F-B794-33353D8017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78,965
78,219
548.51
54,050,636
52,533,185
1,212,590
20,045,846
37,916,853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C8E901-36A6-4285-8492-B1B1589468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336C714-A6AD-435B-9C19-63973BEC57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29B0EC-BC6D-47C7-B0A2-0E0E6E4653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9C298B-CF1D-406A-B553-712B1E74D8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399718-9639-4771-918E-27408AE4A4C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AC6D8E8-5EED-48BD-BA94-8148BF3ECFD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103447-EC9B-4B63-9592-977B6307430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A70EB9C-CD97-47D8-9CCE-CAB392EFF4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28C1A7-9E9A-4B50-85FD-516982E027C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04AB8E-AF91-49A2-8060-B19BA3C9552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FC5497-AA4A-4F1E-B29C-4B08E2A587F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B6B7BC-A241-4947-AF7E-9570F53067C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89375AD-3911-4667-8206-A4A0C852AB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571D6F8-2F9C-40B0-83A7-7C7336ADF83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3290F6-C5FD-4BC7-8E1B-33D8A674B2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351CA5-E7D7-425C-A988-FFC98CCA766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6EBA0C-E02D-4339-AF21-9D2F7744DDF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C536AE-0C4C-411E-9354-52C8EBCF9F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D71D3DF-CDC8-40C5-907F-3F52E8A20C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FC6185F-7D77-487B-89FC-7E7E2B21B72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DDCB50A-A146-434D-AB38-0C7C944C069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5F49E71-EDE2-4278-BEA4-3971AF6EAF6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D334E70-5C03-4E36-AA55-518B8864B1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84A5BED-032B-478C-ABF0-D327D1BAB6A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CB42ABB-109D-4D1D-8ADA-CA96902FDD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528550C-897E-4611-86A2-E51DF79FE13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6B572D-068D-4071-A827-35C52A518E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0E90BB-7A82-43EC-A6E1-1BCAC0527B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6E0BBC0-8111-45B4-909E-F023A6134B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A05DDD-6CF4-46DB-976E-5AB2D06616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10643B6-8E92-4BE0-B39B-0F6F07FEAC0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1BBC82A-51D3-4806-9C3C-47CB12CBD2C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DD5C1B0-4FA5-4EBA-BEF1-C0BD8DDB7A1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43B3838-9E30-4BEA-9C8F-A3A620C481C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F41FA02E-B8F2-4B9B-97D9-6EDCD089324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73879DE-7FCE-46FE-95EE-C215ED23408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822137E-838E-4FE4-B0F2-307A2541D9A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AD3A0C2-60EF-459F-A9E9-EBA00499B2A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DE97E7C-876F-4A23-B3EC-BB5EEA91EB8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46171B-9DB4-40A2-823D-B3BDAB5D6C1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0EBA48C-C7F1-4626-B0E1-4BAAEB9ADC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CEBE321-E57F-4E2A-B949-B6705891964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059AEB-4C13-4DC5-853F-7007C6A04FC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842473A-6356-421B-B091-D12CEDA8D61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62F2085-A22B-4DB7-8411-53BEC96146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48446F0-136E-403A-B779-C54D42966D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8230A9F4-0FAD-4C0C-98F8-D3E4AAC5E5B3}"/>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90B9C66-167A-437B-B45B-581B435B3CB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F55E71B-ACCA-487E-85B6-E728B7BCCF0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44596498-0A01-4CDA-9984-B95BBA6CA84D}"/>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BCEABC5B-443C-4BCC-A9FA-FE5407A5CF59}"/>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1BFD7B26-24F7-4C69-BE1C-EA222BB35BF8}"/>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F7FA4525-E90A-4CED-86B4-C01C916A3452}"/>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8FA667E7-3806-4ED0-A18B-50AE0D192F7C}"/>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3AF933CF-081D-49E3-BFC5-D41A262E90DA}"/>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18F0F39A-5960-40F8-BCA7-AE4B8A436636}"/>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18F6B39F-B976-4BF8-BB47-CFCE8774D9F2}"/>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883152-BCAE-4713-BE64-263833EDA8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44FF0FB-6DBA-456C-B690-5C753A201A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22D59A-3CC6-4B27-A6CF-E5063D9991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DE7B295-7DF4-4DAC-BAFF-70371C4E6A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16144F4-B620-4D8D-94E7-BE559D26D1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61323</xdr:rowOff>
    </xdr:from>
    <xdr:to>
      <xdr:col>24</xdr:col>
      <xdr:colOff>114300</xdr:colOff>
      <xdr:row>34</xdr:row>
      <xdr:rowOff>162923</xdr:rowOff>
    </xdr:to>
    <xdr:sp macro="" textlink="">
      <xdr:nvSpPr>
        <xdr:cNvPr id="74" name="楕円 73">
          <a:extLst>
            <a:ext uri="{FF2B5EF4-FFF2-40B4-BE49-F238E27FC236}">
              <a16:creationId xmlns:a16="http://schemas.microsoft.com/office/drawing/2014/main" id="{2CDEB9BC-967E-43D1-AB3A-70BBEB496A5D}"/>
            </a:ext>
          </a:extLst>
        </xdr:cNvPr>
        <xdr:cNvSpPr/>
      </xdr:nvSpPr>
      <xdr:spPr>
        <a:xfrm>
          <a:off x="4584700" y="58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84200</xdr:rowOff>
    </xdr:from>
    <xdr:ext cx="405111" cy="259045"/>
    <xdr:sp macro="" textlink="">
      <xdr:nvSpPr>
        <xdr:cNvPr id="75" name="【図書館】&#10;有形固定資産減価償却率該当値テキスト">
          <a:extLst>
            <a:ext uri="{FF2B5EF4-FFF2-40B4-BE49-F238E27FC236}">
              <a16:creationId xmlns:a16="http://schemas.microsoft.com/office/drawing/2014/main" id="{53BA6A63-1AF3-4AA9-90CA-DB37B4306A32}"/>
            </a:ext>
          </a:extLst>
        </xdr:cNvPr>
        <xdr:cNvSpPr txBox="1"/>
      </xdr:nvSpPr>
      <xdr:spPr>
        <a:xfrm>
          <a:off x="4673600" y="57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4173</xdr:rowOff>
    </xdr:from>
    <xdr:to>
      <xdr:col>20</xdr:col>
      <xdr:colOff>38100</xdr:colOff>
      <xdr:row>34</xdr:row>
      <xdr:rowOff>105773</xdr:rowOff>
    </xdr:to>
    <xdr:sp macro="" textlink="">
      <xdr:nvSpPr>
        <xdr:cNvPr id="76" name="楕円 75">
          <a:extLst>
            <a:ext uri="{FF2B5EF4-FFF2-40B4-BE49-F238E27FC236}">
              <a16:creationId xmlns:a16="http://schemas.microsoft.com/office/drawing/2014/main" id="{9FEE34D5-7E4E-4CCE-A66D-AFB02B084E21}"/>
            </a:ext>
          </a:extLst>
        </xdr:cNvPr>
        <xdr:cNvSpPr/>
      </xdr:nvSpPr>
      <xdr:spPr>
        <a:xfrm>
          <a:off x="3746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54973</xdr:rowOff>
    </xdr:from>
    <xdr:to>
      <xdr:col>24</xdr:col>
      <xdr:colOff>63500</xdr:colOff>
      <xdr:row>34</xdr:row>
      <xdr:rowOff>112123</xdr:rowOff>
    </xdr:to>
    <xdr:cxnSp macro="">
      <xdr:nvCxnSpPr>
        <xdr:cNvPr id="77" name="直線コネクタ 76">
          <a:extLst>
            <a:ext uri="{FF2B5EF4-FFF2-40B4-BE49-F238E27FC236}">
              <a16:creationId xmlns:a16="http://schemas.microsoft.com/office/drawing/2014/main" id="{F3F860CC-86FF-469A-B2E2-2D7AE8BAEA7B}"/>
            </a:ext>
          </a:extLst>
        </xdr:cNvPr>
        <xdr:cNvCxnSpPr/>
      </xdr:nvCxnSpPr>
      <xdr:spPr>
        <a:xfrm>
          <a:off x="3797300" y="588427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120106</xdr:rowOff>
    </xdr:from>
    <xdr:to>
      <xdr:col>15</xdr:col>
      <xdr:colOff>101600</xdr:colOff>
      <xdr:row>34</xdr:row>
      <xdr:rowOff>50256</xdr:rowOff>
    </xdr:to>
    <xdr:sp macro="" textlink="">
      <xdr:nvSpPr>
        <xdr:cNvPr id="78" name="楕円 77">
          <a:extLst>
            <a:ext uri="{FF2B5EF4-FFF2-40B4-BE49-F238E27FC236}">
              <a16:creationId xmlns:a16="http://schemas.microsoft.com/office/drawing/2014/main" id="{9FFD7CC7-7E3F-4442-8169-83C9B99B5ABD}"/>
            </a:ext>
          </a:extLst>
        </xdr:cNvPr>
        <xdr:cNvSpPr/>
      </xdr:nvSpPr>
      <xdr:spPr>
        <a:xfrm>
          <a:off x="2857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170906</xdr:rowOff>
    </xdr:from>
    <xdr:to>
      <xdr:col>19</xdr:col>
      <xdr:colOff>177800</xdr:colOff>
      <xdr:row>34</xdr:row>
      <xdr:rowOff>54973</xdr:rowOff>
    </xdr:to>
    <xdr:cxnSp macro="">
      <xdr:nvCxnSpPr>
        <xdr:cNvPr id="79" name="直線コネクタ 78">
          <a:extLst>
            <a:ext uri="{FF2B5EF4-FFF2-40B4-BE49-F238E27FC236}">
              <a16:creationId xmlns:a16="http://schemas.microsoft.com/office/drawing/2014/main" id="{8E92F733-CE72-40F1-AC83-DD0658AB5CEE}"/>
            </a:ext>
          </a:extLst>
        </xdr:cNvPr>
        <xdr:cNvCxnSpPr/>
      </xdr:nvCxnSpPr>
      <xdr:spPr>
        <a:xfrm>
          <a:off x="2908300" y="58287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62956</xdr:rowOff>
    </xdr:from>
    <xdr:to>
      <xdr:col>10</xdr:col>
      <xdr:colOff>165100</xdr:colOff>
      <xdr:row>33</xdr:row>
      <xdr:rowOff>164556</xdr:rowOff>
    </xdr:to>
    <xdr:sp macro="" textlink="">
      <xdr:nvSpPr>
        <xdr:cNvPr id="80" name="楕円 79">
          <a:extLst>
            <a:ext uri="{FF2B5EF4-FFF2-40B4-BE49-F238E27FC236}">
              <a16:creationId xmlns:a16="http://schemas.microsoft.com/office/drawing/2014/main" id="{4CBCD6DE-A4D4-46B1-A7FF-77FC7D8120B5}"/>
            </a:ext>
          </a:extLst>
        </xdr:cNvPr>
        <xdr:cNvSpPr/>
      </xdr:nvSpPr>
      <xdr:spPr>
        <a:xfrm>
          <a:off x="1968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113756</xdr:rowOff>
    </xdr:from>
    <xdr:to>
      <xdr:col>15</xdr:col>
      <xdr:colOff>50800</xdr:colOff>
      <xdr:row>33</xdr:row>
      <xdr:rowOff>170906</xdr:rowOff>
    </xdr:to>
    <xdr:cxnSp macro="">
      <xdr:nvCxnSpPr>
        <xdr:cNvPr id="81" name="直線コネクタ 80">
          <a:extLst>
            <a:ext uri="{FF2B5EF4-FFF2-40B4-BE49-F238E27FC236}">
              <a16:creationId xmlns:a16="http://schemas.microsoft.com/office/drawing/2014/main" id="{DF7948C3-BFB5-438C-8732-1C4FED12E66B}"/>
            </a:ext>
          </a:extLst>
        </xdr:cNvPr>
        <xdr:cNvCxnSpPr/>
      </xdr:nvCxnSpPr>
      <xdr:spPr>
        <a:xfrm>
          <a:off x="2019300" y="57716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7439</xdr:rowOff>
    </xdr:from>
    <xdr:to>
      <xdr:col>6</xdr:col>
      <xdr:colOff>38100</xdr:colOff>
      <xdr:row>33</xdr:row>
      <xdr:rowOff>109039</xdr:rowOff>
    </xdr:to>
    <xdr:sp macro="" textlink="">
      <xdr:nvSpPr>
        <xdr:cNvPr id="82" name="楕円 81">
          <a:extLst>
            <a:ext uri="{FF2B5EF4-FFF2-40B4-BE49-F238E27FC236}">
              <a16:creationId xmlns:a16="http://schemas.microsoft.com/office/drawing/2014/main" id="{17A8DD61-46BD-4F34-9631-1A568825FCEB}"/>
            </a:ext>
          </a:extLst>
        </xdr:cNvPr>
        <xdr:cNvSpPr/>
      </xdr:nvSpPr>
      <xdr:spPr>
        <a:xfrm>
          <a:off x="10795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58239</xdr:rowOff>
    </xdr:from>
    <xdr:to>
      <xdr:col>10</xdr:col>
      <xdr:colOff>114300</xdr:colOff>
      <xdr:row>33</xdr:row>
      <xdr:rowOff>113756</xdr:rowOff>
    </xdr:to>
    <xdr:cxnSp macro="">
      <xdr:nvCxnSpPr>
        <xdr:cNvPr id="83" name="直線コネクタ 82">
          <a:extLst>
            <a:ext uri="{FF2B5EF4-FFF2-40B4-BE49-F238E27FC236}">
              <a16:creationId xmlns:a16="http://schemas.microsoft.com/office/drawing/2014/main" id="{11C8E05E-A4C8-4A78-B4B8-E1EB09B3E073}"/>
            </a:ext>
          </a:extLst>
        </xdr:cNvPr>
        <xdr:cNvCxnSpPr/>
      </xdr:nvCxnSpPr>
      <xdr:spPr>
        <a:xfrm>
          <a:off x="1130300" y="57160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97A01F46-8BDB-4369-B504-B4B6A83EE3AD}"/>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2A8F2159-AB90-40AC-8D20-AE496173FFCE}"/>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F33A0716-1969-4646-A1AD-4E8F98A1606D}"/>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EFDC5195-981B-4D5A-8B0E-2308EE0FEB32}"/>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122300</xdr:rowOff>
    </xdr:from>
    <xdr:ext cx="405111" cy="259045"/>
    <xdr:sp macro="" textlink="">
      <xdr:nvSpPr>
        <xdr:cNvPr id="88" name="n_1mainValue【図書館】&#10;有形固定資産減価償却率">
          <a:extLst>
            <a:ext uri="{FF2B5EF4-FFF2-40B4-BE49-F238E27FC236}">
              <a16:creationId xmlns:a16="http://schemas.microsoft.com/office/drawing/2014/main" id="{9C08510C-E9BF-49E0-9C03-07054589D5D5}"/>
            </a:ext>
          </a:extLst>
        </xdr:cNvPr>
        <xdr:cNvSpPr txBox="1"/>
      </xdr:nvSpPr>
      <xdr:spPr>
        <a:xfrm>
          <a:off x="35820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66783</xdr:rowOff>
    </xdr:from>
    <xdr:ext cx="405111" cy="259045"/>
    <xdr:sp macro="" textlink="">
      <xdr:nvSpPr>
        <xdr:cNvPr id="89" name="n_2mainValue【図書館】&#10;有形固定資産減価償却率">
          <a:extLst>
            <a:ext uri="{FF2B5EF4-FFF2-40B4-BE49-F238E27FC236}">
              <a16:creationId xmlns:a16="http://schemas.microsoft.com/office/drawing/2014/main" id="{2A8FE186-EBC2-4D7C-AC26-AEDC36C96E5A}"/>
            </a:ext>
          </a:extLst>
        </xdr:cNvPr>
        <xdr:cNvSpPr txBox="1"/>
      </xdr:nvSpPr>
      <xdr:spPr>
        <a:xfrm>
          <a:off x="27057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9633</xdr:rowOff>
    </xdr:from>
    <xdr:ext cx="340478" cy="259045"/>
    <xdr:sp macro="" textlink="">
      <xdr:nvSpPr>
        <xdr:cNvPr id="90" name="n_3mainValue【図書館】&#10;有形固定資産減価償却率">
          <a:extLst>
            <a:ext uri="{FF2B5EF4-FFF2-40B4-BE49-F238E27FC236}">
              <a16:creationId xmlns:a16="http://schemas.microsoft.com/office/drawing/2014/main" id="{EF4B57F9-E532-48EF-B74C-71149C97ADF1}"/>
            </a:ext>
          </a:extLst>
        </xdr:cNvPr>
        <xdr:cNvSpPr txBox="1"/>
      </xdr:nvSpPr>
      <xdr:spPr>
        <a:xfrm>
          <a:off x="1849061" y="549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125566</xdr:rowOff>
    </xdr:from>
    <xdr:ext cx="340478" cy="259045"/>
    <xdr:sp macro="" textlink="">
      <xdr:nvSpPr>
        <xdr:cNvPr id="91" name="n_4mainValue【図書館】&#10;有形固定資産減価償却率">
          <a:extLst>
            <a:ext uri="{FF2B5EF4-FFF2-40B4-BE49-F238E27FC236}">
              <a16:creationId xmlns:a16="http://schemas.microsoft.com/office/drawing/2014/main" id="{3C0EC33B-7A4B-4304-8140-3A988B64519E}"/>
            </a:ext>
          </a:extLst>
        </xdr:cNvPr>
        <xdr:cNvSpPr txBox="1"/>
      </xdr:nvSpPr>
      <xdr:spPr>
        <a:xfrm>
          <a:off x="960061" y="54405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0B62865-A4B4-459F-AC41-E2E9E95B6E4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2C8221F-1DFB-42B6-BF5D-57BAFD1C8C0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4D5D92D-6D31-418A-AEF4-4776B6F15F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358A2D8-7FCC-4942-9200-044F41F3B3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634729A-7C49-4C77-9662-60B9D7B4EF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A8488AB-9CFC-4340-BF03-00D122941FC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08D7E84-1A7C-477A-8DAC-2A6BBAA6F8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86193D2-2107-43E7-89E1-4E821A0ED2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80B5762-F928-4355-A0DC-7A69A66B746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EA316A5D-2B53-4B5E-AED0-E9AEB8CCE9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54B654A-F85E-4B66-958A-586C8B3856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8B57A1C-AEE7-4962-9366-F92AF0BCCAB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84F097-866A-4F82-B134-A6DFA478A44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26309414-13D3-48A3-8DA5-B5D25F8D718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4197BE4-1FEB-41EB-9212-D09DF098567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BAFD6354-6CB7-4DAD-B6E6-9527F2E1586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40E3B0C-C982-406A-84E0-9215BC9ABD7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B1C402D-73FA-45A2-82AC-2BD87179610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B40C81B-6CB6-40A3-BFED-7D411112282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F05E18A-1A34-46CF-8217-EC94B920176B}"/>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986372A-D4CC-439B-A6EC-99CF59F0DBF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6A6FF10D-B5AD-45F0-B059-362F45D5051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62CDEDAB-83C7-489A-A65F-71D0B2B0FDE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24BF7418-2C33-4326-8B16-4853CB07D0EB}"/>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35F3DF03-2A2D-4D58-8E25-813B93567972}"/>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E5717A34-E69B-476B-BF1C-67A446577D6C}"/>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C51FA6FA-90B8-4814-9BA4-D8DA5FB1DA08}"/>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1D12DC60-5BA4-4AC5-A3C8-5EDA354571A6}"/>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2CF26A16-4DEC-46A2-9D2B-3E72BE16F67B}"/>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5B2CB699-6C15-4C34-A3AD-A9632DA88804}"/>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932F3A14-BF7A-47D9-82E9-498E7D5896DA}"/>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2EACF9DB-5064-45D6-8CC3-D23840DC2AF5}"/>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6CECA9EF-B116-41DF-8365-ADED5791561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DDD0374C-812F-4F09-995E-08D820AE35BA}"/>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473580C-31D2-46C9-8FAE-42B2764EB25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F32ACEB-75A0-428B-8BBF-DB33342202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D51903F-4211-4D64-9C93-2BD5DFBA5B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D03FA20-32AE-47A2-A67C-6AAC89B6BB3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531BCAC-D95F-4743-BA02-40811CF6BA9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31" name="楕円 130">
          <a:extLst>
            <a:ext uri="{FF2B5EF4-FFF2-40B4-BE49-F238E27FC236}">
              <a16:creationId xmlns:a16="http://schemas.microsoft.com/office/drawing/2014/main" id="{B307535B-C2FA-4B02-81A3-85EB1B9DF8FC}"/>
            </a:ext>
          </a:extLst>
        </xdr:cNvPr>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73677</xdr:rowOff>
    </xdr:from>
    <xdr:ext cx="469744" cy="259045"/>
    <xdr:sp macro="" textlink="">
      <xdr:nvSpPr>
        <xdr:cNvPr id="132" name="【図書館】&#10;一人当たり面積該当値テキスト">
          <a:extLst>
            <a:ext uri="{FF2B5EF4-FFF2-40B4-BE49-F238E27FC236}">
              <a16:creationId xmlns:a16="http://schemas.microsoft.com/office/drawing/2014/main" id="{C4F07E9C-F609-48BE-B198-544B7F128C2F}"/>
            </a:ext>
          </a:extLst>
        </xdr:cNvPr>
        <xdr:cNvSpPr txBox="1"/>
      </xdr:nvSpPr>
      <xdr:spPr>
        <a:xfrm>
          <a:off x="10515600"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3" name="楕円 132">
          <a:extLst>
            <a:ext uri="{FF2B5EF4-FFF2-40B4-BE49-F238E27FC236}">
              <a16:creationId xmlns:a16="http://schemas.microsoft.com/office/drawing/2014/main" id="{79C55A64-E8BB-4150-8DDB-1698AF5DB242}"/>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114300</xdr:rowOff>
    </xdr:to>
    <xdr:cxnSp macro="">
      <xdr:nvCxnSpPr>
        <xdr:cNvPr id="134" name="直線コネクタ 133">
          <a:extLst>
            <a:ext uri="{FF2B5EF4-FFF2-40B4-BE49-F238E27FC236}">
              <a16:creationId xmlns:a16="http://schemas.microsoft.com/office/drawing/2014/main" id="{5B1B2B88-4D73-4617-8EB3-05C284E853D8}"/>
            </a:ext>
          </a:extLst>
        </xdr:cNvPr>
        <xdr:cNvCxnSpPr/>
      </xdr:nvCxnSpPr>
      <xdr:spPr>
        <a:xfrm flipV="1">
          <a:off x="96393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5" name="楕円 134">
          <a:extLst>
            <a:ext uri="{FF2B5EF4-FFF2-40B4-BE49-F238E27FC236}">
              <a16:creationId xmlns:a16="http://schemas.microsoft.com/office/drawing/2014/main" id="{DC791350-31B9-406F-B7A6-BE0EC2186389}"/>
            </a:ext>
          </a:extLst>
        </xdr:cNvPr>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36" name="直線コネクタ 135">
          <a:extLst>
            <a:ext uri="{FF2B5EF4-FFF2-40B4-BE49-F238E27FC236}">
              <a16:creationId xmlns:a16="http://schemas.microsoft.com/office/drawing/2014/main" id="{CD735841-86A0-4495-96FA-01EE9A893B1E}"/>
            </a:ext>
          </a:extLst>
        </xdr:cNvPr>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76200</xdr:rowOff>
    </xdr:from>
    <xdr:to>
      <xdr:col>41</xdr:col>
      <xdr:colOff>101600</xdr:colOff>
      <xdr:row>39</xdr:row>
      <xdr:rowOff>6350</xdr:rowOff>
    </xdr:to>
    <xdr:sp macro="" textlink="">
      <xdr:nvSpPr>
        <xdr:cNvPr id="137" name="楕円 136">
          <a:extLst>
            <a:ext uri="{FF2B5EF4-FFF2-40B4-BE49-F238E27FC236}">
              <a16:creationId xmlns:a16="http://schemas.microsoft.com/office/drawing/2014/main" id="{D42052F9-DE0C-47D7-948F-968AB961E52D}"/>
            </a:ext>
          </a:extLst>
        </xdr:cNvPr>
        <xdr:cNvSpPr/>
      </xdr:nvSpPr>
      <xdr:spPr>
        <a:xfrm>
          <a:off x="7810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127000</xdr:rowOff>
    </xdr:to>
    <xdr:cxnSp macro="">
      <xdr:nvCxnSpPr>
        <xdr:cNvPr id="138" name="直線コネクタ 137">
          <a:extLst>
            <a:ext uri="{FF2B5EF4-FFF2-40B4-BE49-F238E27FC236}">
              <a16:creationId xmlns:a16="http://schemas.microsoft.com/office/drawing/2014/main" id="{F9A74AB3-F781-49B8-8BA9-FC184F91DB34}"/>
            </a:ext>
          </a:extLst>
        </xdr:cNvPr>
        <xdr:cNvCxnSpPr/>
      </xdr:nvCxnSpPr>
      <xdr:spPr>
        <a:xfrm flipV="1">
          <a:off x="7861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a:extLst>
            <a:ext uri="{FF2B5EF4-FFF2-40B4-BE49-F238E27FC236}">
              <a16:creationId xmlns:a16="http://schemas.microsoft.com/office/drawing/2014/main" id="{B4E1548C-9B52-4BAF-93B2-F284E17D0254}"/>
            </a:ext>
          </a:extLst>
        </xdr:cNvPr>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127000</xdr:rowOff>
    </xdr:from>
    <xdr:to>
      <xdr:col>41</xdr:col>
      <xdr:colOff>50800</xdr:colOff>
      <xdr:row>38</xdr:row>
      <xdr:rowOff>127000</xdr:rowOff>
    </xdr:to>
    <xdr:cxnSp macro="">
      <xdr:nvCxnSpPr>
        <xdr:cNvPr id="140" name="直線コネクタ 139">
          <a:extLst>
            <a:ext uri="{FF2B5EF4-FFF2-40B4-BE49-F238E27FC236}">
              <a16:creationId xmlns:a16="http://schemas.microsoft.com/office/drawing/2014/main" id="{FFB45AFA-BA52-4B4A-8B6E-14B0E0F79F56}"/>
            </a:ext>
          </a:extLst>
        </xdr:cNvPr>
        <xdr:cNvCxnSpPr/>
      </xdr:nvCxnSpPr>
      <xdr:spPr>
        <a:xfrm>
          <a:off x="69723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D6EBC971-42CD-4204-ACA5-3B3A57E5D4A4}"/>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12F68470-6C3A-4687-9DBA-9879564D1D52}"/>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1C7EC646-FD59-4BD8-B7B1-002A50649A46}"/>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8FDEED99-259F-4AF3-9DE9-C098FF0FBCFA}"/>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5" name="n_1mainValue【図書館】&#10;一人当たり面積">
          <a:extLst>
            <a:ext uri="{FF2B5EF4-FFF2-40B4-BE49-F238E27FC236}">
              <a16:creationId xmlns:a16="http://schemas.microsoft.com/office/drawing/2014/main" id="{F902610C-2B68-4A72-A854-D2AC7CAE8931}"/>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6" name="n_2mainValue【図書館】&#10;一人当たり面積">
          <a:extLst>
            <a:ext uri="{FF2B5EF4-FFF2-40B4-BE49-F238E27FC236}">
              <a16:creationId xmlns:a16="http://schemas.microsoft.com/office/drawing/2014/main" id="{118DC974-63BF-41C8-A53E-04F297ECBE25}"/>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168927</xdr:rowOff>
    </xdr:from>
    <xdr:ext cx="469744" cy="259045"/>
    <xdr:sp macro="" textlink="">
      <xdr:nvSpPr>
        <xdr:cNvPr id="147" name="n_3mainValue【図書館】&#10;一人当たり面積">
          <a:extLst>
            <a:ext uri="{FF2B5EF4-FFF2-40B4-BE49-F238E27FC236}">
              <a16:creationId xmlns:a16="http://schemas.microsoft.com/office/drawing/2014/main" id="{30327A4E-7A15-4D0C-967B-0AB7CE43EE75}"/>
            </a:ext>
          </a:extLst>
        </xdr:cNvPr>
        <xdr:cNvSpPr txBox="1"/>
      </xdr:nvSpPr>
      <xdr:spPr>
        <a:xfrm>
          <a:off x="7626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8" name="n_4mainValue【図書館】&#10;一人当たり面積">
          <a:extLst>
            <a:ext uri="{FF2B5EF4-FFF2-40B4-BE49-F238E27FC236}">
              <a16:creationId xmlns:a16="http://schemas.microsoft.com/office/drawing/2014/main" id="{C76D4826-6291-4744-B2E8-CDADB91FC80C}"/>
            </a:ext>
          </a:extLst>
        </xdr:cNvPr>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C78DFED-774F-4B4E-BF6D-50A46967495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EAD254B-C8B9-4A57-A8F1-DBC1A13083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EC02417-92C1-4768-8384-B09169580C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F525352-ACCA-45AD-BCFA-F8439CA9BB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76FB019-074E-47CB-B70A-C3B6EDD40D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7C437E57-C1AD-474B-A70D-539ED7A9A2B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C5098EF-B5C6-4F2F-A772-E5CCD2CB51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85512BC-E63C-41F0-9AE0-25D56E2FA0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B13BFCA-C3B1-4AC2-AC9B-0E33370C83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9EA42CB-318C-4232-A908-4D2BC6F37E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5F87D27-DE97-4AE7-95E5-45D9F718417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FC19658-B62F-46A2-BDDA-A5FA2B2A1E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97487F2-C375-43B2-9973-00C3B5F7843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5AF5654-A997-489A-8A67-7943011888D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8FFB3FC-5DB4-4756-9D6D-7616D7A5973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F8B038C-5236-4A43-8307-895F9202FF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7D92C8A-8AF3-45C9-B75E-184FCFAAA3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BDA5770-CD80-415A-9F69-CA9DFFCB9B9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7D331E1-DC78-465B-A9EB-3D0760DC4C7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0497AA4-324C-4C45-80B1-A0C1719A89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86CFDAF-D560-46ED-9397-12ED7275A94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EB24A95-7B49-4DD9-ACCD-A8B3B066862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BD8B1D3-5E1D-4B05-A7D7-D3BF763887C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E1C4A05-945F-4A64-BA3F-DADA66C797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F3596265-F720-46F3-83E1-CAB2C33322E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2F5301C1-DCBE-4205-B2B1-75F31871C77E}"/>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05A8BBC-9019-41F8-9E89-031F9E3D44C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ECD1D815-4BA9-4081-B98C-DD88E12C0CA6}"/>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84DC7C78-9B8C-4F08-A36F-12316DA564F9}"/>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DA1D254B-CE49-4905-94AB-8945660AF08B}"/>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AD353E8-6017-4066-BE47-66768DEB05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8D16F17B-67C9-44B5-8900-997C4675A0ED}"/>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99472EC5-3DEC-4BC8-BF3B-F28F7B0D4344}"/>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4A5F7FE9-1E19-48C2-94BB-C05818EECDAC}"/>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636DA734-CEC5-4648-A483-9DCBE785564B}"/>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49A8BF6-A3AE-4C0C-B4E7-2304E60483A8}"/>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AC992DF-BD28-457B-B000-CF7167163C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769503F-B258-4495-BA1F-23A21315E0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DC308BE-1528-4576-84BB-F9B15E92901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708F687-0577-46BD-AC76-B798FB7D72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E3E0966-D267-4DEB-AC45-F86A15CCCFD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90" name="楕円 189">
          <a:extLst>
            <a:ext uri="{FF2B5EF4-FFF2-40B4-BE49-F238E27FC236}">
              <a16:creationId xmlns:a16="http://schemas.microsoft.com/office/drawing/2014/main" id="{7ADDA1B5-720C-4436-B4AE-806F0E7384EA}"/>
            </a:ext>
          </a:extLst>
        </xdr:cNvPr>
        <xdr:cNvSpPr/>
      </xdr:nvSpPr>
      <xdr:spPr>
        <a:xfrm>
          <a:off x="4584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144797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842C9C6B-B9EB-440F-A0F8-6E2FD12C4771}"/>
            </a:ext>
          </a:extLst>
        </xdr:cNvPr>
        <xdr:cNvSpPr txBox="1"/>
      </xdr:nvSpPr>
      <xdr:spPr>
        <a:xfrm>
          <a:off x="4673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153307</xdr:rowOff>
    </xdr:from>
    <xdr:to>
      <xdr:col>20</xdr:col>
      <xdr:colOff>38100</xdr:colOff>
      <xdr:row>63</xdr:row>
      <xdr:rowOff>83457</xdr:rowOff>
    </xdr:to>
    <xdr:sp macro="" textlink="">
      <xdr:nvSpPr>
        <xdr:cNvPr id="192" name="楕円 191">
          <a:extLst>
            <a:ext uri="{FF2B5EF4-FFF2-40B4-BE49-F238E27FC236}">
              <a16:creationId xmlns:a16="http://schemas.microsoft.com/office/drawing/2014/main" id="{DB54C8CF-096F-4F2A-92DA-0EEF43DBBA5A}"/>
            </a:ext>
          </a:extLst>
        </xdr:cNvPr>
        <xdr:cNvSpPr/>
      </xdr:nvSpPr>
      <xdr:spPr>
        <a:xfrm>
          <a:off x="3746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32657</xdr:rowOff>
    </xdr:from>
    <xdr:to>
      <xdr:col>24</xdr:col>
      <xdr:colOff>63500</xdr:colOff>
      <xdr:row>63</xdr:row>
      <xdr:rowOff>45720</xdr:rowOff>
    </xdr:to>
    <xdr:cxnSp macro="">
      <xdr:nvCxnSpPr>
        <xdr:cNvPr id="193" name="直線コネクタ 192">
          <a:extLst>
            <a:ext uri="{FF2B5EF4-FFF2-40B4-BE49-F238E27FC236}">
              <a16:creationId xmlns:a16="http://schemas.microsoft.com/office/drawing/2014/main" id="{D0FA6E94-1343-4352-B4AE-861413D9A5A4}"/>
            </a:ext>
          </a:extLst>
        </xdr:cNvPr>
        <xdr:cNvCxnSpPr/>
      </xdr:nvCxnSpPr>
      <xdr:spPr>
        <a:xfrm>
          <a:off x="3797300" y="1083400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138612</xdr:rowOff>
    </xdr:from>
    <xdr:to>
      <xdr:col>15</xdr:col>
      <xdr:colOff>101600</xdr:colOff>
      <xdr:row>63</xdr:row>
      <xdr:rowOff>68762</xdr:rowOff>
    </xdr:to>
    <xdr:sp macro="" textlink="">
      <xdr:nvSpPr>
        <xdr:cNvPr id="194" name="楕円 193">
          <a:extLst>
            <a:ext uri="{FF2B5EF4-FFF2-40B4-BE49-F238E27FC236}">
              <a16:creationId xmlns:a16="http://schemas.microsoft.com/office/drawing/2014/main" id="{D40BC50E-60FF-49C7-92D5-8E6A284ECBAD}"/>
            </a:ext>
          </a:extLst>
        </xdr:cNvPr>
        <xdr:cNvSpPr/>
      </xdr:nvSpPr>
      <xdr:spPr>
        <a:xfrm>
          <a:off x="2857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17962</xdr:rowOff>
    </xdr:from>
    <xdr:to>
      <xdr:col>19</xdr:col>
      <xdr:colOff>177800</xdr:colOff>
      <xdr:row>63</xdr:row>
      <xdr:rowOff>32657</xdr:rowOff>
    </xdr:to>
    <xdr:cxnSp macro="">
      <xdr:nvCxnSpPr>
        <xdr:cNvPr id="195" name="直線コネクタ 194">
          <a:extLst>
            <a:ext uri="{FF2B5EF4-FFF2-40B4-BE49-F238E27FC236}">
              <a16:creationId xmlns:a16="http://schemas.microsoft.com/office/drawing/2014/main" id="{07884408-710D-4FFF-A36E-2FEC14A6A802}"/>
            </a:ext>
          </a:extLst>
        </xdr:cNvPr>
        <xdr:cNvCxnSpPr/>
      </xdr:nvCxnSpPr>
      <xdr:spPr>
        <a:xfrm>
          <a:off x="2908300" y="108193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101056</xdr:rowOff>
    </xdr:from>
    <xdr:to>
      <xdr:col>10</xdr:col>
      <xdr:colOff>165100</xdr:colOff>
      <xdr:row>63</xdr:row>
      <xdr:rowOff>31206</xdr:rowOff>
    </xdr:to>
    <xdr:sp macro="" textlink="">
      <xdr:nvSpPr>
        <xdr:cNvPr id="196" name="楕円 195">
          <a:extLst>
            <a:ext uri="{FF2B5EF4-FFF2-40B4-BE49-F238E27FC236}">
              <a16:creationId xmlns:a16="http://schemas.microsoft.com/office/drawing/2014/main" id="{35D9633D-DC7E-42FB-BD17-18057F011B65}"/>
            </a:ext>
          </a:extLst>
        </xdr:cNvPr>
        <xdr:cNvSpPr/>
      </xdr:nvSpPr>
      <xdr:spPr>
        <a:xfrm>
          <a:off x="1968500" y="1073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151856</xdr:rowOff>
    </xdr:from>
    <xdr:to>
      <xdr:col>15</xdr:col>
      <xdr:colOff>50800</xdr:colOff>
      <xdr:row>63</xdr:row>
      <xdr:rowOff>17962</xdr:rowOff>
    </xdr:to>
    <xdr:cxnSp macro="">
      <xdr:nvCxnSpPr>
        <xdr:cNvPr id="197" name="直線コネクタ 196">
          <a:extLst>
            <a:ext uri="{FF2B5EF4-FFF2-40B4-BE49-F238E27FC236}">
              <a16:creationId xmlns:a16="http://schemas.microsoft.com/office/drawing/2014/main" id="{650A8A3F-CCC4-44C6-958E-67A74D9D5F9B}"/>
            </a:ext>
          </a:extLst>
        </xdr:cNvPr>
        <xdr:cNvCxnSpPr/>
      </xdr:nvCxnSpPr>
      <xdr:spPr>
        <a:xfrm>
          <a:off x="2019300" y="107817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63500</xdr:rowOff>
    </xdr:from>
    <xdr:to>
      <xdr:col>6</xdr:col>
      <xdr:colOff>38100</xdr:colOff>
      <xdr:row>62</xdr:row>
      <xdr:rowOff>165100</xdr:rowOff>
    </xdr:to>
    <xdr:sp macro="" textlink="">
      <xdr:nvSpPr>
        <xdr:cNvPr id="198" name="楕円 197">
          <a:extLst>
            <a:ext uri="{FF2B5EF4-FFF2-40B4-BE49-F238E27FC236}">
              <a16:creationId xmlns:a16="http://schemas.microsoft.com/office/drawing/2014/main" id="{71762EA2-A6C4-48EB-AED9-8AC17ADDB355}"/>
            </a:ext>
          </a:extLst>
        </xdr:cNvPr>
        <xdr:cNvSpPr/>
      </xdr:nvSpPr>
      <xdr:spPr>
        <a:xfrm>
          <a:off x="1079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114300</xdr:rowOff>
    </xdr:from>
    <xdr:to>
      <xdr:col>10</xdr:col>
      <xdr:colOff>114300</xdr:colOff>
      <xdr:row>62</xdr:row>
      <xdr:rowOff>151856</xdr:rowOff>
    </xdr:to>
    <xdr:cxnSp macro="">
      <xdr:nvCxnSpPr>
        <xdr:cNvPr id="199" name="直線コネクタ 198">
          <a:extLst>
            <a:ext uri="{FF2B5EF4-FFF2-40B4-BE49-F238E27FC236}">
              <a16:creationId xmlns:a16="http://schemas.microsoft.com/office/drawing/2014/main" id="{EBD738E9-DBD7-49FC-B914-1DC64103B072}"/>
            </a:ext>
          </a:extLst>
        </xdr:cNvPr>
        <xdr:cNvCxnSpPr/>
      </xdr:nvCxnSpPr>
      <xdr:spPr>
        <a:xfrm>
          <a:off x="1130300" y="107442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A0FD169D-F1EF-4DE2-9EE7-FBE31F03E21B}"/>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A2BE0B63-433A-4C2F-A0D2-A05F33B63736}"/>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923F400A-6D03-475C-95E7-403E37C88C64}"/>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C105D2E0-3474-40E0-B7BB-F6D56DC5EAA5}"/>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74584</xdr:rowOff>
    </xdr:from>
    <xdr:ext cx="405111" cy="259045"/>
    <xdr:sp macro="" textlink="">
      <xdr:nvSpPr>
        <xdr:cNvPr id="204" name="n_1mainValue【体育館・プール】&#10;有形固定資産減価償却率">
          <a:extLst>
            <a:ext uri="{FF2B5EF4-FFF2-40B4-BE49-F238E27FC236}">
              <a16:creationId xmlns:a16="http://schemas.microsoft.com/office/drawing/2014/main" id="{A1FD524D-1507-488F-BFCD-46F50D34CA1F}"/>
            </a:ext>
          </a:extLst>
        </xdr:cNvPr>
        <xdr:cNvSpPr txBox="1"/>
      </xdr:nvSpPr>
      <xdr:spPr>
        <a:xfrm>
          <a:off x="35820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59889</xdr:rowOff>
    </xdr:from>
    <xdr:ext cx="405111" cy="259045"/>
    <xdr:sp macro="" textlink="">
      <xdr:nvSpPr>
        <xdr:cNvPr id="205" name="n_2mainValue【体育館・プール】&#10;有形固定資産減価償却率">
          <a:extLst>
            <a:ext uri="{FF2B5EF4-FFF2-40B4-BE49-F238E27FC236}">
              <a16:creationId xmlns:a16="http://schemas.microsoft.com/office/drawing/2014/main" id="{4DBC327A-B00F-4172-ACEB-3BE63E485104}"/>
            </a:ext>
          </a:extLst>
        </xdr:cNvPr>
        <xdr:cNvSpPr txBox="1"/>
      </xdr:nvSpPr>
      <xdr:spPr>
        <a:xfrm>
          <a:off x="2705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22333</xdr:rowOff>
    </xdr:from>
    <xdr:ext cx="405111" cy="259045"/>
    <xdr:sp macro="" textlink="">
      <xdr:nvSpPr>
        <xdr:cNvPr id="206" name="n_3mainValue【体育館・プール】&#10;有形固定資産減価償却率">
          <a:extLst>
            <a:ext uri="{FF2B5EF4-FFF2-40B4-BE49-F238E27FC236}">
              <a16:creationId xmlns:a16="http://schemas.microsoft.com/office/drawing/2014/main" id="{DB472FC7-4324-42F8-8965-1BBA13D87C38}"/>
            </a:ext>
          </a:extLst>
        </xdr:cNvPr>
        <xdr:cNvSpPr txBox="1"/>
      </xdr:nvSpPr>
      <xdr:spPr>
        <a:xfrm>
          <a:off x="1816744" y="1082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156227</xdr:rowOff>
    </xdr:from>
    <xdr:ext cx="405111" cy="259045"/>
    <xdr:sp macro="" textlink="">
      <xdr:nvSpPr>
        <xdr:cNvPr id="207" name="n_4mainValue【体育館・プール】&#10;有形固定資産減価償却率">
          <a:extLst>
            <a:ext uri="{FF2B5EF4-FFF2-40B4-BE49-F238E27FC236}">
              <a16:creationId xmlns:a16="http://schemas.microsoft.com/office/drawing/2014/main" id="{C76A4397-ACA4-4B32-B12A-0A12A642A2C8}"/>
            </a:ext>
          </a:extLst>
        </xdr:cNvPr>
        <xdr:cNvSpPr txBox="1"/>
      </xdr:nvSpPr>
      <xdr:spPr>
        <a:xfrm>
          <a:off x="927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09AB1D3-59A9-4E63-9F66-2713DABC4CB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7F14087-8C1C-4E4A-81FE-9BE8A5A120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9F87A0D-9C59-4DB1-988D-F394590144D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9438E78-7943-4880-9560-AAA11E8A43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29FFDFA-C6EF-4CF0-8972-32402D4188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1B3D072-A4CD-4FDE-B95A-51AB1B7E30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98A0F84-B34F-402B-AC87-9E32E3383B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7CCC9C2-EEFD-4617-9AB5-F58E054781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07EB025-F7A4-4174-8624-FBDF52F906D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45C3DF5-B577-479C-9DB6-3B9E3197E0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9B0BA72F-2383-44C7-914D-0E92D74BCBD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5D51711A-DB9D-4915-9C41-822DF0BDEFD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6271489B-E2DE-49AE-9C99-DA36A5E2BFB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34EC7A1-D68C-4022-BC6E-ADDA3D7974A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2A0A65B-CCEF-412D-8FC7-4C35828A62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566C649A-8CD3-4C4B-8FDB-924A9F5FECB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78122BDA-F9B6-42A9-8DD5-DD8F5608EE9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DBF031F-8C6D-4FCA-B99C-E14188006CA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95DE5AF-0549-442D-B435-5AD90AF485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6152AFC4-CA57-40C0-ADD7-8CDB5DEEA88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DF77FAA-E37E-494A-9530-5CCC8F6CF6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63EAB27-1435-4BF0-8DA2-52D54C2483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AD96C498-585E-4D86-B5A5-61ECF598A3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40CA54D-E687-4C70-9CB2-64C4AECB9317}"/>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1D00A60B-3489-4580-A86C-8AD742923452}"/>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7F109C29-9882-4A28-A304-A91ADD603EA7}"/>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EFDBB37B-7E77-4076-9AEA-FD1E586FD4B7}"/>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F13BDDDC-DEE7-4F3F-8625-0BC15C43FE4D}"/>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958321C2-F5F4-4A8A-A42B-545E99C664D9}"/>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5B0AE68A-7EE9-42BB-99B9-0D90B1E2A79F}"/>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967D02B5-E5F3-4A40-946E-5ADA5D135968}"/>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A0573D10-1C40-4C9F-8246-F9B6588DD7D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CA06876D-6201-4A38-8B88-E40803125CFC}"/>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8ABCA5D9-F7EF-4CB0-8F15-33786878A40A}"/>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D19A559-A5B1-4ECE-AC8E-5D6A272BA34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C6BFB04-87E0-4317-9D79-D21530AE0AF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C23BAEE-46A2-4567-9346-431DD34FE18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2566E85-7136-4191-A21C-553D0D4A3C7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1FB57AE-CD6D-4B62-912B-1653A6DFFBF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47" name="楕円 246">
          <a:extLst>
            <a:ext uri="{FF2B5EF4-FFF2-40B4-BE49-F238E27FC236}">
              <a16:creationId xmlns:a16="http://schemas.microsoft.com/office/drawing/2014/main" id="{A7886C61-82AF-442D-B645-B6E3A42D0075}"/>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48" name="【体育館・プール】&#10;一人当たり面積該当値テキスト">
          <a:extLst>
            <a:ext uri="{FF2B5EF4-FFF2-40B4-BE49-F238E27FC236}">
              <a16:creationId xmlns:a16="http://schemas.microsoft.com/office/drawing/2014/main" id="{1A62DF53-BBB0-4BF3-9A0F-833C4BABB17A}"/>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128270</xdr:rowOff>
    </xdr:from>
    <xdr:to>
      <xdr:col>50</xdr:col>
      <xdr:colOff>165100</xdr:colOff>
      <xdr:row>63</xdr:row>
      <xdr:rowOff>58420</xdr:rowOff>
    </xdr:to>
    <xdr:sp macro="" textlink="">
      <xdr:nvSpPr>
        <xdr:cNvPr id="249" name="楕円 248">
          <a:extLst>
            <a:ext uri="{FF2B5EF4-FFF2-40B4-BE49-F238E27FC236}">
              <a16:creationId xmlns:a16="http://schemas.microsoft.com/office/drawing/2014/main" id="{18249CF8-24A8-4C3A-A28C-3347499B3264}"/>
            </a:ext>
          </a:extLst>
        </xdr:cNvPr>
        <xdr:cNvSpPr/>
      </xdr:nvSpPr>
      <xdr:spPr>
        <a:xfrm>
          <a:off x="9588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7620</xdr:rowOff>
    </xdr:to>
    <xdr:cxnSp macro="">
      <xdr:nvCxnSpPr>
        <xdr:cNvPr id="250" name="直線コネクタ 249">
          <a:extLst>
            <a:ext uri="{FF2B5EF4-FFF2-40B4-BE49-F238E27FC236}">
              <a16:creationId xmlns:a16="http://schemas.microsoft.com/office/drawing/2014/main" id="{A745875C-3C41-4DA5-A9DF-FBFBE0C6ACF1}"/>
            </a:ext>
          </a:extLst>
        </xdr:cNvPr>
        <xdr:cNvCxnSpPr/>
      </xdr:nvCxnSpPr>
      <xdr:spPr>
        <a:xfrm flipV="1">
          <a:off x="9639300" y="10805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1" name="楕円 250">
          <a:extLst>
            <a:ext uri="{FF2B5EF4-FFF2-40B4-BE49-F238E27FC236}">
              <a16:creationId xmlns:a16="http://schemas.microsoft.com/office/drawing/2014/main" id="{94F41918-D2C9-42DF-9D5D-B7353CDB753B}"/>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7620</xdr:rowOff>
    </xdr:from>
    <xdr:to>
      <xdr:col>50</xdr:col>
      <xdr:colOff>114300</xdr:colOff>
      <xdr:row>63</xdr:row>
      <xdr:rowOff>11430</xdr:rowOff>
    </xdr:to>
    <xdr:cxnSp macro="">
      <xdr:nvCxnSpPr>
        <xdr:cNvPr id="252" name="直線コネクタ 251">
          <a:extLst>
            <a:ext uri="{FF2B5EF4-FFF2-40B4-BE49-F238E27FC236}">
              <a16:creationId xmlns:a16="http://schemas.microsoft.com/office/drawing/2014/main" id="{82C288D7-7908-4A1A-B094-BEE5DC491CF0}"/>
            </a:ext>
          </a:extLst>
        </xdr:cNvPr>
        <xdr:cNvCxnSpPr/>
      </xdr:nvCxnSpPr>
      <xdr:spPr>
        <a:xfrm flipV="1">
          <a:off x="8750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3" name="楕円 252">
          <a:extLst>
            <a:ext uri="{FF2B5EF4-FFF2-40B4-BE49-F238E27FC236}">
              <a16:creationId xmlns:a16="http://schemas.microsoft.com/office/drawing/2014/main" id="{64DFBDFE-222E-4227-87E6-0FE8E037DAD0}"/>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54" name="直線コネクタ 253">
          <a:extLst>
            <a:ext uri="{FF2B5EF4-FFF2-40B4-BE49-F238E27FC236}">
              <a16:creationId xmlns:a16="http://schemas.microsoft.com/office/drawing/2014/main" id="{27DFA48A-02F7-43CB-848C-ED7F2EEC7D85}"/>
            </a:ext>
          </a:extLst>
        </xdr:cNvPr>
        <xdr:cNvCxnSpPr/>
      </xdr:nvCxnSpPr>
      <xdr:spPr>
        <a:xfrm>
          <a:off x="7861300" y="1081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135890</xdr:rowOff>
    </xdr:from>
    <xdr:to>
      <xdr:col>36</xdr:col>
      <xdr:colOff>165100</xdr:colOff>
      <xdr:row>63</xdr:row>
      <xdr:rowOff>66040</xdr:rowOff>
    </xdr:to>
    <xdr:sp macro="" textlink="">
      <xdr:nvSpPr>
        <xdr:cNvPr id="255" name="楕円 254">
          <a:extLst>
            <a:ext uri="{FF2B5EF4-FFF2-40B4-BE49-F238E27FC236}">
              <a16:creationId xmlns:a16="http://schemas.microsoft.com/office/drawing/2014/main" id="{B5002B57-BAEF-48D2-AB54-5EFA0800D4D1}"/>
            </a:ext>
          </a:extLst>
        </xdr:cNvPr>
        <xdr:cNvSpPr/>
      </xdr:nvSpPr>
      <xdr:spPr>
        <a:xfrm>
          <a:off x="692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15240</xdr:rowOff>
    </xdr:to>
    <xdr:cxnSp macro="">
      <xdr:nvCxnSpPr>
        <xdr:cNvPr id="256" name="直線コネクタ 255">
          <a:extLst>
            <a:ext uri="{FF2B5EF4-FFF2-40B4-BE49-F238E27FC236}">
              <a16:creationId xmlns:a16="http://schemas.microsoft.com/office/drawing/2014/main" id="{43538753-459A-40AA-8E2E-AAB8CFAFE43B}"/>
            </a:ext>
          </a:extLst>
        </xdr:cNvPr>
        <xdr:cNvCxnSpPr/>
      </xdr:nvCxnSpPr>
      <xdr:spPr>
        <a:xfrm flipV="1">
          <a:off x="6972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BFB377A5-F164-4B6C-A0EB-E7586A994CD2}"/>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57436DB9-FBA4-4D5B-B5B2-7EDCF473E8FD}"/>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78DF1DF3-C31C-4CE6-B6ED-299D68BD9973}"/>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33A7CB5B-BB75-42A8-AA29-D07CE0A527DD}"/>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49547</xdr:rowOff>
    </xdr:from>
    <xdr:ext cx="469744" cy="259045"/>
    <xdr:sp macro="" textlink="">
      <xdr:nvSpPr>
        <xdr:cNvPr id="261" name="n_1mainValue【体育館・プール】&#10;一人当たり面積">
          <a:extLst>
            <a:ext uri="{FF2B5EF4-FFF2-40B4-BE49-F238E27FC236}">
              <a16:creationId xmlns:a16="http://schemas.microsoft.com/office/drawing/2014/main" id="{8649F31D-F6D9-42D9-A15F-2DCF8545422C}"/>
            </a:ext>
          </a:extLst>
        </xdr:cNvPr>
        <xdr:cNvSpPr txBox="1"/>
      </xdr:nvSpPr>
      <xdr:spPr>
        <a:xfrm>
          <a:off x="9391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62" name="n_2mainValue【体育館・プール】&#10;一人当たり面積">
          <a:extLst>
            <a:ext uri="{FF2B5EF4-FFF2-40B4-BE49-F238E27FC236}">
              <a16:creationId xmlns:a16="http://schemas.microsoft.com/office/drawing/2014/main" id="{8986AF5C-E330-4B19-88A7-23F778A9BE71}"/>
            </a:ext>
          </a:extLst>
        </xdr:cNvPr>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63" name="n_3mainValue【体育館・プール】&#10;一人当たり面積">
          <a:extLst>
            <a:ext uri="{FF2B5EF4-FFF2-40B4-BE49-F238E27FC236}">
              <a16:creationId xmlns:a16="http://schemas.microsoft.com/office/drawing/2014/main" id="{62112720-07AF-4A4C-A0D5-AC5046F16BD1}"/>
            </a:ext>
          </a:extLst>
        </xdr:cNvPr>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57167</xdr:rowOff>
    </xdr:from>
    <xdr:ext cx="469744" cy="259045"/>
    <xdr:sp macro="" textlink="">
      <xdr:nvSpPr>
        <xdr:cNvPr id="264" name="n_4mainValue【体育館・プール】&#10;一人当たり面積">
          <a:extLst>
            <a:ext uri="{FF2B5EF4-FFF2-40B4-BE49-F238E27FC236}">
              <a16:creationId xmlns:a16="http://schemas.microsoft.com/office/drawing/2014/main" id="{9A099DBA-2B5C-4B8D-B769-BA4D206417C1}"/>
            </a:ext>
          </a:extLst>
        </xdr:cNvPr>
        <xdr:cNvSpPr txBox="1"/>
      </xdr:nvSpPr>
      <xdr:spPr>
        <a:xfrm>
          <a:off x="6737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8405064-A860-4748-8282-9375782C9A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C02EC1C-9A9A-48A1-95EF-5F3AC7052C7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249C4F0-F744-4C14-B898-D6D8E22FC58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27CBAB9-33E1-4D32-9EB0-C3A8DAECF66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84F770C-00FA-4DD9-A67B-1A56210CA6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F5A8F3E-B81A-4121-B879-996EE2EEE77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E45E9A6-225F-4694-AA19-E109BC82459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65092D2-D98D-42CC-AA54-D9590163EA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E03B1C8-DB89-4377-8DD7-A498C0CF2F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E2354E9-F48D-41F8-8056-9786D1C590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A547000-BB9D-454E-B4FA-BFE119B95CB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8A56BCBD-2762-4624-AD4A-4B7B6F20659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E7034D4-FDED-4936-8319-0A82EB385F1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40E05D9-CB42-418C-ACF2-1C439755EDE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0E11803-1FF3-4AB7-8297-A280742C4BC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825A5DE4-1418-4CB7-B1F3-9D2FAE7D8C8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B200352D-5935-4F26-B939-5DAE630000B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C75671F-814F-449F-A0AD-93E224CC0A6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A1D10B8A-1AAA-4512-9A17-646C3A12D9B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F41A9A1-E37C-4133-AE80-0FF62D5A3E2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5F01B83-F66B-41E6-8672-4BC50123D4C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73C28DC-F852-48A6-B3DA-FDB76BE551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79907920-FDA6-4B50-9B58-8FD38F79E59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42D578F-BBB3-4B32-A9E0-202427B3C8C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70BF49BC-3501-4996-A427-397894A1C258}"/>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21C2F7C8-6ABA-49CA-9802-04093A33572D}"/>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9480B3AB-5B86-4EF5-A81A-39A9DB627EE2}"/>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D65313C3-1E1E-4E04-A31D-7B2260DCC5B3}"/>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28784F73-F975-4A30-A9FD-763A6433C346}"/>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E72B9D33-2199-485D-93C5-D669DCC7E4FF}"/>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5F901104-7F7C-43FB-AE3E-1C90C263F4EA}"/>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61511B4E-3F53-4AFA-8CDF-79322A2F32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8AC7BCA1-B2E6-4B29-809D-4A74D61FD60F}"/>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CBBBA221-493D-4264-9682-6F86B0464AB7}"/>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A6B8FE5E-AF12-4583-B72D-107D28CBA814}"/>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3E7479D-60EB-487F-8080-2DB138DFC1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079BDEB-6FAF-438D-8F51-8FC962982C9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38CEB17-349E-4907-8B83-D75662152DA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52AD45A-EEF6-4429-B3FA-860B80B687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88145B5-7B8E-4035-AE85-68B1EDCFC0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141605</xdr:rowOff>
    </xdr:from>
    <xdr:to>
      <xdr:col>24</xdr:col>
      <xdr:colOff>114300</xdr:colOff>
      <xdr:row>86</xdr:row>
      <xdr:rowOff>71755</xdr:rowOff>
    </xdr:to>
    <xdr:sp macro="" textlink="">
      <xdr:nvSpPr>
        <xdr:cNvPr id="305" name="楕円 304">
          <a:extLst>
            <a:ext uri="{FF2B5EF4-FFF2-40B4-BE49-F238E27FC236}">
              <a16:creationId xmlns:a16="http://schemas.microsoft.com/office/drawing/2014/main" id="{BACF189C-E1CC-451D-BEB1-6EC2772667AD}"/>
            </a:ext>
          </a:extLst>
        </xdr:cNvPr>
        <xdr:cNvSpPr/>
      </xdr:nvSpPr>
      <xdr:spPr>
        <a:xfrm>
          <a:off x="4584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56532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D21CD673-D1CC-4E88-BCF4-0B65CE99CB66}"/>
            </a:ext>
          </a:extLst>
        </xdr:cNvPr>
        <xdr:cNvSpPr txBox="1"/>
      </xdr:nvSpPr>
      <xdr:spPr>
        <a:xfrm>
          <a:off x="4673600" y="1462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126364</xdr:rowOff>
    </xdr:from>
    <xdr:to>
      <xdr:col>20</xdr:col>
      <xdr:colOff>38100</xdr:colOff>
      <xdr:row>86</xdr:row>
      <xdr:rowOff>56514</xdr:rowOff>
    </xdr:to>
    <xdr:sp macro="" textlink="">
      <xdr:nvSpPr>
        <xdr:cNvPr id="307" name="楕円 306">
          <a:extLst>
            <a:ext uri="{FF2B5EF4-FFF2-40B4-BE49-F238E27FC236}">
              <a16:creationId xmlns:a16="http://schemas.microsoft.com/office/drawing/2014/main" id="{16D96A27-A55C-4877-B296-02B54F8EFE1E}"/>
            </a:ext>
          </a:extLst>
        </xdr:cNvPr>
        <xdr:cNvSpPr/>
      </xdr:nvSpPr>
      <xdr:spPr>
        <a:xfrm>
          <a:off x="37465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5714</xdr:rowOff>
    </xdr:from>
    <xdr:to>
      <xdr:col>24</xdr:col>
      <xdr:colOff>63500</xdr:colOff>
      <xdr:row>86</xdr:row>
      <xdr:rowOff>20955</xdr:rowOff>
    </xdr:to>
    <xdr:cxnSp macro="">
      <xdr:nvCxnSpPr>
        <xdr:cNvPr id="308" name="直線コネクタ 307">
          <a:extLst>
            <a:ext uri="{FF2B5EF4-FFF2-40B4-BE49-F238E27FC236}">
              <a16:creationId xmlns:a16="http://schemas.microsoft.com/office/drawing/2014/main" id="{4EF671F8-0EF6-4392-A5FA-9BC3110A53A4}"/>
            </a:ext>
          </a:extLst>
        </xdr:cNvPr>
        <xdr:cNvCxnSpPr/>
      </xdr:nvCxnSpPr>
      <xdr:spPr>
        <a:xfrm>
          <a:off x="3797300" y="147504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40639</xdr:rowOff>
    </xdr:from>
    <xdr:to>
      <xdr:col>15</xdr:col>
      <xdr:colOff>101600</xdr:colOff>
      <xdr:row>86</xdr:row>
      <xdr:rowOff>142239</xdr:rowOff>
    </xdr:to>
    <xdr:sp macro="" textlink="">
      <xdr:nvSpPr>
        <xdr:cNvPr id="309" name="楕円 308">
          <a:extLst>
            <a:ext uri="{FF2B5EF4-FFF2-40B4-BE49-F238E27FC236}">
              <a16:creationId xmlns:a16="http://schemas.microsoft.com/office/drawing/2014/main" id="{ED91A895-48BE-4675-9E26-301BA8469D90}"/>
            </a:ext>
          </a:extLst>
        </xdr:cNvPr>
        <xdr:cNvSpPr/>
      </xdr:nvSpPr>
      <xdr:spPr>
        <a:xfrm>
          <a:off x="2857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5714</xdr:rowOff>
    </xdr:from>
    <xdr:to>
      <xdr:col>19</xdr:col>
      <xdr:colOff>177800</xdr:colOff>
      <xdr:row>86</xdr:row>
      <xdr:rowOff>91439</xdr:rowOff>
    </xdr:to>
    <xdr:cxnSp macro="">
      <xdr:nvCxnSpPr>
        <xdr:cNvPr id="310" name="直線コネクタ 309">
          <a:extLst>
            <a:ext uri="{FF2B5EF4-FFF2-40B4-BE49-F238E27FC236}">
              <a16:creationId xmlns:a16="http://schemas.microsoft.com/office/drawing/2014/main" id="{80511C91-FEC4-4227-B648-51D2A63D81B7}"/>
            </a:ext>
          </a:extLst>
        </xdr:cNvPr>
        <xdr:cNvCxnSpPr/>
      </xdr:nvCxnSpPr>
      <xdr:spPr>
        <a:xfrm flipV="1">
          <a:off x="2908300" y="14750414"/>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36830</xdr:rowOff>
    </xdr:from>
    <xdr:to>
      <xdr:col>10</xdr:col>
      <xdr:colOff>165100</xdr:colOff>
      <xdr:row>86</xdr:row>
      <xdr:rowOff>138430</xdr:rowOff>
    </xdr:to>
    <xdr:sp macro="" textlink="">
      <xdr:nvSpPr>
        <xdr:cNvPr id="311" name="楕円 310">
          <a:extLst>
            <a:ext uri="{FF2B5EF4-FFF2-40B4-BE49-F238E27FC236}">
              <a16:creationId xmlns:a16="http://schemas.microsoft.com/office/drawing/2014/main" id="{617BE6B1-007B-4766-8920-8A8588945A4D}"/>
            </a:ext>
          </a:extLst>
        </xdr:cNvPr>
        <xdr:cNvSpPr/>
      </xdr:nvSpPr>
      <xdr:spPr>
        <a:xfrm>
          <a:off x="1968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87630</xdr:rowOff>
    </xdr:from>
    <xdr:to>
      <xdr:col>15</xdr:col>
      <xdr:colOff>50800</xdr:colOff>
      <xdr:row>86</xdr:row>
      <xdr:rowOff>91439</xdr:rowOff>
    </xdr:to>
    <xdr:cxnSp macro="">
      <xdr:nvCxnSpPr>
        <xdr:cNvPr id="312" name="直線コネクタ 311">
          <a:extLst>
            <a:ext uri="{FF2B5EF4-FFF2-40B4-BE49-F238E27FC236}">
              <a16:creationId xmlns:a16="http://schemas.microsoft.com/office/drawing/2014/main" id="{B7FF51E9-CD4D-4006-AEDE-A0D7056621BF}"/>
            </a:ext>
          </a:extLst>
        </xdr:cNvPr>
        <xdr:cNvCxnSpPr/>
      </xdr:nvCxnSpPr>
      <xdr:spPr>
        <a:xfrm>
          <a:off x="2019300" y="148323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25400</xdr:rowOff>
    </xdr:from>
    <xdr:to>
      <xdr:col>6</xdr:col>
      <xdr:colOff>38100</xdr:colOff>
      <xdr:row>86</xdr:row>
      <xdr:rowOff>127000</xdr:rowOff>
    </xdr:to>
    <xdr:sp macro="" textlink="">
      <xdr:nvSpPr>
        <xdr:cNvPr id="313" name="楕円 312">
          <a:extLst>
            <a:ext uri="{FF2B5EF4-FFF2-40B4-BE49-F238E27FC236}">
              <a16:creationId xmlns:a16="http://schemas.microsoft.com/office/drawing/2014/main" id="{A4BB6F5E-9FE6-4658-BD44-EF79F5E0A2D2}"/>
            </a:ext>
          </a:extLst>
        </xdr:cNvPr>
        <xdr:cNvSpPr/>
      </xdr:nvSpPr>
      <xdr:spPr>
        <a:xfrm>
          <a:off x="107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76200</xdr:rowOff>
    </xdr:from>
    <xdr:to>
      <xdr:col>10</xdr:col>
      <xdr:colOff>114300</xdr:colOff>
      <xdr:row>86</xdr:row>
      <xdr:rowOff>87630</xdr:rowOff>
    </xdr:to>
    <xdr:cxnSp macro="">
      <xdr:nvCxnSpPr>
        <xdr:cNvPr id="314" name="直線コネクタ 313">
          <a:extLst>
            <a:ext uri="{FF2B5EF4-FFF2-40B4-BE49-F238E27FC236}">
              <a16:creationId xmlns:a16="http://schemas.microsoft.com/office/drawing/2014/main" id="{E1A344E0-0D13-4433-BA8E-E00358BC0B8C}"/>
            </a:ext>
          </a:extLst>
        </xdr:cNvPr>
        <xdr:cNvCxnSpPr/>
      </xdr:nvCxnSpPr>
      <xdr:spPr>
        <a:xfrm>
          <a:off x="1130300" y="14820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A6036C74-0C41-4458-8150-5099C0953FB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8819F484-1FD0-4E54-B175-7E6419844225}"/>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70920501-4AA4-480B-AD82-1E2999866B4A}"/>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7CC0FEDB-10EE-4645-B4F3-318500A8F547}"/>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47641</xdr:rowOff>
    </xdr:from>
    <xdr:ext cx="405111" cy="259045"/>
    <xdr:sp macro="" textlink="">
      <xdr:nvSpPr>
        <xdr:cNvPr id="319" name="n_1mainValue【福祉施設】&#10;有形固定資産減価償却率">
          <a:extLst>
            <a:ext uri="{FF2B5EF4-FFF2-40B4-BE49-F238E27FC236}">
              <a16:creationId xmlns:a16="http://schemas.microsoft.com/office/drawing/2014/main" id="{315DFA09-448A-41A0-9C40-03659475D3D5}"/>
            </a:ext>
          </a:extLst>
        </xdr:cNvPr>
        <xdr:cNvSpPr txBox="1"/>
      </xdr:nvSpPr>
      <xdr:spPr>
        <a:xfrm>
          <a:off x="3582044" y="1479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133366</xdr:rowOff>
    </xdr:from>
    <xdr:ext cx="405111" cy="259045"/>
    <xdr:sp macro="" textlink="">
      <xdr:nvSpPr>
        <xdr:cNvPr id="320" name="n_2mainValue【福祉施設】&#10;有形固定資産減価償却率">
          <a:extLst>
            <a:ext uri="{FF2B5EF4-FFF2-40B4-BE49-F238E27FC236}">
              <a16:creationId xmlns:a16="http://schemas.microsoft.com/office/drawing/2014/main" id="{0C0609B5-F0C4-4042-88F6-09175A64C0B3}"/>
            </a:ext>
          </a:extLst>
        </xdr:cNvPr>
        <xdr:cNvSpPr txBox="1"/>
      </xdr:nvSpPr>
      <xdr:spPr>
        <a:xfrm>
          <a:off x="2705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129557</xdr:rowOff>
    </xdr:from>
    <xdr:ext cx="405111" cy="259045"/>
    <xdr:sp macro="" textlink="">
      <xdr:nvSpPr>
        <xdr:cNvPr id="321" name="n_3mainValue【福祉施設】&#10;有形固定資産減価償却率">
          <a:extLst>
            <a:ext uri="{FF2B5EF4-FFF2-40B4-BE49-F238E27FC236}">
              <a16:creationId xmlns:a16="http://schemas.microsoft.com/office/drawing/2014/main" id="{7DDA3D75-CD84-4CCD-BCE7-BE3DD68A1225}"/>
            </a:ext>
          </a:extLst>
        </xdr:cNvPr>
        <xdr:cNvSpPr txBox="1"/>
      </xdr:nvSpPr>
      <xdr:spPr>
        <a:xfrm>
          <a:off x="1816744"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118127</xdr:rowOff>
    </xdr:from>
    <xdr:ext cx="405111" cy="259045"/>
    <xdr:sp macro="" textlink="">
      <xdr:nvSpPr>
        <xdr:cNvPr id="322" name="n_4mainValue【福祉施設】&#10;有形固定資産減価償却率">
          <a:extLst>
            <a:ext uri="{FF2B5EF4-FFF2-40B4-BE49-F238E27FC236}">
              <a16:creationId xmlns:a16="http://schemas.microsoft.com/office/drawing/2014/main" id="{777E5D6F-7732-4AA3-81DA-9FBDF7A079DD}"/>
            </a:ext>
          </a:extLst>
        </xdr:cNvPr>
        <xdr:cNvSpPr txBox="1"/>
      </xdr:nvSpPr>
      <xdr:spPr>
        <a:xfrm>
          <a:off x="927744"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22E3B43-C5CB-4B25-AD72-F219968306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E4CFC78-5BBB-47A3-B7EA-27F168C347D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B26252D-1575-4C96-9542-FB4F0ACD4E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FBC145E-D860-40F3-B71D-E904A01101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E88D59E-5263-401C-BAB4-1E26641CDC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0BDB94D-4FF8-4EEA-B29B-0AB3F1546BD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737999B-01B5-4EF2-8FFD-83F5177552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25B41F7-DDD2-4B8F-9A12-6D237391EC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956E0E0E-22F5-4457-B6B8-4928A866D6A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C5CF58A-DD3F-4C0A-803C-A5F91A7AB43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9F74DE47-0B6B-4D45-9062-C45B50D343E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BAA06BE7-C4AC-4993-A837-FE9663A9FD7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C256A0A1-46DE-416C-9C40-1760880BDCC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3013CAEF-4D1D-483E-A5A8-7741C93D414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1660C11-DF32-465E-8E29-0DECEA58AD4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5930D359-4352-44FB-A3F7-C9C87B84692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365F5D75-8C3F-4476-8999-DFB25711B37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2CBDF1A4-37CF-4A6E-B876-5C90D6275D0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A8E0DF68-B7A1-425A-8F59-F39BAD1E5DF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24E7F352-E638-479E-81F0-D367E5B98F5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C3A9F145-E7CA-4E13-A4D6-76B0A3D385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BE4E9624-5ADC-4F0A-A634-3B857A666B2A}"/>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216D23D4-2601-4EFA-A4BF-E7811F4158DF}"/>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4496F558-01C6-4F51-B603-2AC169234F1C}"/>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1F6979AE-7F68-41A8-8F97-0A3FCC4537F8}"/>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F2F894CC-A0AD-4340-AA76-0E4F1D0C4C95}"/>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0B80D75D-E139-4FDA-B955-3593E10C72A8}"/>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8527B7BA-50A2-4F0B-BCB7-90CF0E1459A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437FB9F7-1010-4B41-94DF-D28718052EAC}"/>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3DFBF2E3-86B1-423C-8971-F8BC0B4E9981}"/>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9046668E-C886-4162-B8E1-F7199472DB3C}"/>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AB2E9EB5-4C5B-4127-88B2-F76DB475C355}"/>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BFD1F47-1957-44E4-BAA0-4E61035278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34D4A55-8E78-4179-B1C8-32AA71140C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D2BA962-7769-4804-88B3-078E7E889A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968BEC6-2681-4092-BDB9-30485318D18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BCE57A9-E30C-445C-A498-AC480AD9014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67311</xdr:rowOff>
    </xdr:from>
    <xdr:to>
      <xdr:col>55</xdr:col>
      <xdr:colOff>50800</xdr:colOff>
      <xdr:row>85</xdr:row>
      <xdr:rowOff>168911</xdr:rowOff>
    </xdr:to>
    <xdr:sp macro="" textlink="">
      <xdr:nvSpPr>
        <xdr:cNvPr id="360" name="楕円 359">
          <a:extLst>
            <a:ext uri="{FF2B5EF4-FFF2-40B4-BE49-F238E27FC236}">
              <a16:creationId xmlns:a16="http://schemas.microsoft.com/office/drawing/2014/main" id="{90FFB571-3E20-47C9-95C1-C408EED63220}"/>
            </a:ext>
          </a:extLst>
        </xdr:cNvPr>
        <xdr:cNvSpPr/>
      </xdr:nvSpPr>
      <xdr:spPr>
        <a:xfrm>
          <a:off x="10426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153688</xdr:rowOff>
    </xdr:from>
    <xdr:ext cx="469744" cy="259045"/>
    <xdr:sp macro="" textlink="">
      <xdr:nvSpPr>
        <xdr:cNvPr id="361" name="【福祉施設】&#10;一人当たり面積該当値テキスト">
          <a:extLst>
            <a:ext uri="{FF2B5EF4-FFF2-40B4-BE49-F238E27FC236}">
              <a16:creationId xmlns:a16="http://schemas.microsoft.com/office/drawing/2014/main" id="{C27846E5-F669-4A34-B19A-2A7EC4C898CC}"/>
            </a:ext>
          </a:extLst>
        </xdr:cNvPr>
        <xdr:cNvSpPr txBox="1"/>
      </xdr:nvSpPr>
      <xdr:spPr>
        <a:xfrm>
          <a:off x="10515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362" name="楕円 361">
          <a:extLst>
            <a:ext uri="{FF2B5EF4-FFF2-40B4-BE49-F238E27FC236}">
              <a16:creationId xmlns:a16="http://schemas.microsoft.com/office/drawing/2014/main" id="{259118C7-AE39-490F-80DD-01E0332B01BF}"/>
            </a:ext>
          </a:extLst>
        </xdr:cNvPr>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118111</xdr:rowOff>
    </xdr:from>
    <xdr:to>
      <xdr:col>55</xdr:col>
      <xdr:colOff>0</xdr:colOff>
      <xdr:row>85</xdr:row>
      <xdr:rowOff>122682</xdr:rowOff>
    </xdr:to>
    <xdr:cxnSp macro="">
      <xdr:nvCxnSpPr>
        <xdr:cNvPr id="363" name="直線コネクタ 362">
          <a:extLst>
            <a:ext uri="{FF2B5EF4-FFF2-40B4-BE49-F238E27FC236}">
              <a16:creationId xmlns:a16="http://schemas.microsoft.com/office/drawing/2014/main" id="{8FAD7E1C-2EA1-4A9E-9153-BCD33C516DB2}"/>
            </a:ext>
          </a:extLst>
        </xdr:cNvPr>
        <xdr:cNvCxnSpPr/>
      </xdr:nvCxnSpPr>
      <xdr:spPr>
        <a:xfrm flipV="1">
          <a:off x="9639300" y="146913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71882</xdr:rowOff>
    </xdr:from>
    <xdr:to>
      <xdr:col>46</xdr:col>
      <xdr:colOff>38100</xdr:colOff>
      <xdr:row>86</xdr:row>
      <xdr:rowOff>2032</xdr:rowOff>
    </xdr:to>
    <xdr:sp macro="" textlink="">
      <xdr:nvSpPr>
        <xdr:cNvPr id="364" name="楕円 363">
          <a:extLst>
            <a:ext uri="{FF2B5EF4-FFF2-40B4-BE49-F238E27FC236}">
              <a16:creationId xmlns:a16="http://schemas.microsoft.com/office/drawing/2014/main" id="{8A8369D4-6E8C-4791-8F19-37B4DD2F864B}"/>
            </a:ext>
          </a:extLst>
        </xdr:cNvPr>
        <xdr:cNvSpPr/>
      </xdr:nvSpPr>
      <xdr:spPr>
        <a:xfrm>
          <a:off x="8699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122682</xdr:rowOff>
    </xdr:to>
    <xdr:cxnSp macro="">
      <xdr:nvCxnSpPr>
        <xdr:cNvPr id="365" name="直線コネクタ 364">
          <a:extLst>
            <a:ext uri="{FF2B5EF4-FFF2-40B4-BE49-F238E27FC236}">
              <a16:creationId xmlns:a16="http://schemas.microsoft.com/office/drawing/2014/main" id="{6F087DB9-5D6A-4FEE-B08D-1F4119D0B490}"/>
            </a:ext>
          </a:extLst>
        </xdr:cNvPr>
        <xdr:cNvCxnSpPr/>
      </xdr:nvCxnSpPr>
      <xdr:spPr>
        <a:xfrm>
          <a:off x="8750300" y="1469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xdr:rowOff>
    </xdr:from>
    <xdr:to>
      <xdr:col>41</xdr:col>
      <xdr:colOff>101600</xdr:colOff>
      <xdr:row>85</xdr:row>
      <xdr:rowOff>104902</xdr:rowOff>
    </xdr:to>
    <xdr:sp macro="" textlink="">
      <xdr:nvSpPr>
        <xdr:cNvPr id="366" name="楕円 365">
          <a:extLst>
            <a:ext uri="{FF2B5EF4-FFF2-40B4-BE49-F238E27FC236}">
              <a16:creationId xmlns:a16="http://schemas.microsoft.com/office/drawing/2014/main" id="{8148AA6C-392D-4632-BC18-003887CF7A9E}"/>
            </a:ext>
          </a:extLst>
        </xdr:cNvPr>
        <xdr:cNvSpPr/>
      </xdr:nvSpPr>
      <xdr:spPr>
        <a:xfrm>
          <a:off x="7810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54102</xdr:rowOff>
    </xdr:from>
    <xdr:to>
      <xdr:col>45</xdr:col>
      <xdr:colOff>177800</xdr:colOff>
      <xdr:row>85</xdr:row>
      <xdr:rowOff>122682</xdr:rowOff>
    </xdr:to>
    <xdr:cxnSp macro="">
      <xdr:nvCxnSpPr>
        <xdr:cNvPr id="367" name="直線コネクタ 366">
          <a:extLst>
            <a:ext uri="{FF2B5EF4-FFF2-40B4-BE49-F238E27FC236}">
              <a16:creationId xmlns:a16="http://schemas.microsoft.com/office/drawing/2014/main" id="{9E764896-405F-488B-94B6-47AABACCAB23}"/>
            </a:ext>
          </a:extLst>
        </xdr:cNvPr>
        <xdr:cNvCxnSpPr/>
      </xdr:nvCxnSpPr>
      <xdr:spPr>
        <a:xfrm>
          <a:off x="7861300" y="146273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xdr:rowOff>
    </xdr:from>
    <xdr:to>
      <xdr:col>36</xdr:col>
      <xdr:colOff>165100</xdr:colOff>
      <xdr:row>85</xdr:row>
      <xdr:rowOff>104902</xdr:rowOff>
    </xdr:to>
    <xdr:sp macro="" textlink="">
      <xdr:nvSpPr>
        <xdr:cNvPr id="368" name="楕円 367">
          <a:extLst>
            <a:ext uri="{FF2B5EF4-FFF2-40B4-BE49-F238E27FC236}">
              <a16:creationId xmlns:a16="http://schemas.microsoft.com/office/drawing/2014/main" id="{E65E9796-5AF5-44B2-9D02-3406907CD494}"/>
            </a:ext>
          </a:extLst>
        </xdr:cNvPr>
        <xdr:cNvSpPr/>
      </xdr:nvSpPr>
      <xdr:spPr>
        <a:xfrm>
          <a:off x="6921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54102</xdr:rowOff>
    </xdr:from>
    <xdr:to>
      <xdr:col>41</xdr:col>
      <xdr:colOff>50800</xdr:colOff>
      <xdr:row>85</xdr:row>
      <xdr:rowOff>54102</xdr:rowOff>
    </xdr:to>
    <xdr:cxnSp macro="">
      <xdr:nvCxnSpPr>
        <xdr:cNvPr id="369" name="直線コネクタ 368">
          <a:extLst>
            <a:ext uri="{FF2B5EF4-FFF2-40B4-BE49-F238E27FC236}">
              <a16:creationId xmlns:a16="http://schemas.microsoft.com/office/drawing/2014/main" id="{5502A17C-B1B4-4753-907F-8D1A3D274491}"/>
            </a:ext>
          </a:extLst>
        </xdr:cNvPr>
        <xdr:cNvCxnSpPr/>
      </xdr:nvCxnSpPr>
      <xdr:spPr>
        <a:xfrm>
          <a:off x="6972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D82D9AEC-2CC0-4D6B-975F-D5C20468302E}"/>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5539199F-B7BA-46EA-89F8-9DBCAD622436}"/>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70AB39E3-30CE-461E-8D72-49E6FF66C05D}"/>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280016D2-BD82-426B-A292-ABC20EBE3576}"/>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374" name="n_1mainValue【福祉施設】&#10;一人当たり面積">
          <a:extLst>
            <a:ext uri="{FF2B5EF4-FFF2-40B4-BE49-F238E27FC236}">
              <a16:creationId xmlns:a16="http://schemas.microsoft.com/office/drawing/2014/main" id="{8686AD0B-38E8-46DF-8D09-C3ACC4AC3549}"/>
            </a:ext>
          </a:extLst>
        </xdr:cNvPr>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164609</xdr:rowOff>
    </xdr:from>
    <xdr:ext cx="469744" cy="259045"/>
    <xdr:sp macro="" textlink="">
      <xdr:nvSpPr>
        <xdr:cNvPr id="375" name="n_2mainValue【福祉施設】&#10;一人当たり面積">
          <a:extLst>
            <a:ext uri="{FF2B5EF4-FFF2-40B4-BE49-F238E27FC236}">
              <a16:creationId xmlns:a16="http://schemas.microsoft.com/office/drawing/2014/main" id="{970C9FF4-03A0-4BE5-B605-B00A5AA7CBEC}"/>
            </a:ext>
          </a:extLst>
        </xdr:cNvPr>
        <xdr:cNvSpPr txBox="1"/>
      </xdr:nvSpPr>
      <xdr:spPr>
        <a:xfrm>
          <a:off x="8515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96029</xdr:rowOff>
    </xdr:from>
    <xdr:ext cx="469744" cy="259045"/>
    <xdr:sp macro="" textlink="">
      <xdr:nvSpPr>
        <xdr:cNvPr id="376" name="n_3mainValue【福祉施設】&#10;一人当たり面積">
          <a:extLst>
            <a:ext uri="{FF2B5EF4-FFF2-40B4-BE49-F238E27FC236}">
              <a16:creationId xmlns:a16="http://schemas.microsoft.com/office/drawing/2014/main" id="{4B0ACBA7-A58C-43ED-B080-CBB1905975EB}"/>
            </a:ext>
          </a:extLst>
        </xdr:cNvPr>
        <xdr:cNvSpPr txBox="1"/>
      </xdr:nvSpPr>
      <xdr:spPr>
        <a:xfrm>
          <a:off x="7626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96029</xdr:rowOff>
    </xdr:from>
    <xdr:ext cx="469744" cy="259045"/>
    <xdr:sp macro="" textlink="">
      <xdr:nvSpPr>
        <xdr:cNvPr id="377" name="n_4mainValue【福祉施設】&#10;一人当たり面積">
          <a:extLst>
            <a:ext uri="{FF2B5EF4-FFF2-40B4-BE49-F238E27FC236}">
              <a16:creationId xmlns:a16="http://schemas.microsoft.com/office/drawing/2014/main" id="{F8EDA0D6-4897-47CC-A11C-063D028371AE}"/>
            </a:ext>
          </a:extLst>
        </xdr:cNvPr>
        <xdr:cNvSpPr txBox="1"/>
      </xdr:nvSpPr>
      <xdr:spPr>
        <a:xfrm>
          <a:off x="6737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6467B0A-624C-4BEF-B70D-299D78D6D5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3DB7F909-D8AA-4F38-A93F-6AB84C9538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E7BC157-5CD7-4986-8EA8-26F719FBE0A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F69432C2-AD60-4542-B816-23A640ACF42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209AF0B6-FE65-42E1-B048-F92EA3027D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F7093DA-8B86-4FDC-890B-DE389BB026C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B433099-79E7-4052-8469-E4E2DF53BF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3C0F1796-53B4-4BEC-9E2C-CFDFAD7ED62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860A00D-73A1-485E-9999-5D7C10DD8B7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C1CFCDF8-7CA8-4809-BE62-ABA14ED3B1C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D8B93D9C-5622-4623-A08C-B8CA054A152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A3EF128C-2E6B-4924-A8FA-F385DD43B89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D3EFE6CD-4859-4DA0-86CF-88291EE34332}"/>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FB12BE70-8096-4A8C-B931-F0C6868FFAD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3960A37-F32A-43C1-89BF-5BCD55EFFDB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5F76DFA9-4EF4-4923-A282-856D80DB777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5240C47-D9C5-4C71-8DC5-3AAB5FAAA4E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F116548A-9005-41F6-9E12-1BA09804906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5DAE70E0-F64C-474A-B2A7-0D29EE08B99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C3842B92-7AE5-40F2-B758-5BAE74DADCC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B4238B9F-BD3F-48A7-BFB3-A1BA3E2EE2B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863AB2AC-5595-4926-BE80-7C50A2C0475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981B1DCC-EB84-4227-BDFD-2AC6F438206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1946C147-EF55-4CD7-AA37-AD469C49294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75A74F9E-2260-4C99-87BA-114A37FAC47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5A83DAE-D3E8-4D24-9C09-84B099ADFE88}"/>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E17F1A55-92A8-4E57-A207-E4C1E6D2F3AF}"/>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C9005971-35B1-466E-94BD-E6180ADB4C96}"/>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E970527A-A366-4BF1-8662-B22BEE440CFE}"/>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EBB09E24-52B9-4015-BF07-4F0DF41C7CD6}"/>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6EC37733-1E47-4754-A440-0F9CAD6E3D4D}"/>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282656DC-B2F0-4800-B7E9-CA56747313D8}"/>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228064EE-2018-4A42-AC8A-C31160520FB3}"/>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F42E2296-ED6F-46D5-A456-DC435E26A8A3}"/>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6B12233B-287D-42F8-8779-9D2CC66D01EE}"/>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52F046A3-2461-4DA8-9F89-8D476A3BA57F}"/>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FDDD42E1-7BAE-48D9-BB76-0702C37454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9D81C841-9590-4D19-AD3E-668080D4313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528CE45-4759-486E-A013-F407C78F58A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86525F2-F477-4122-8647-EEEA9B2F504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B70D9DA-3863-4586-A865-C3456C44241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419" name="楕円 418">
          <a:extLst>
            <a:ext uri="{FF2B5EF4-FFF2-40B4-BE49-F238E27FC236}">
              <a16:creationId xmlns:a16="http://schemas.microsoft.com/office/drawing/2014/main" id="{1C32BD93-40C9-47D2-9319-320AAEE69562}"/>
            </a:ext>
          </a:extLst>
        </xdr:cNvPr>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72E6B56B-CB1D-451E-B11C-5D779E78D7C9}"/>
            </a:ext>
          </a:extLst>
        </xdr:cNvPr>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xdr:rowOff>
    </xdr:from>
    <xdr:to>
      <xdr:col>20</xdr:col>
      <xdr:colOff>38100</xdr:colOff>
      <xdr:row>105</xdr:row>
      <xdr:rowOff>113937</xdr:rowOff>
    </xdr:to>
    <xdr:sp macro="" textlink="">
      <xdr:nvSpPr>
        <xdr:cNvPr id="421" name="楕円 420">
          <a:extLst>
            <a:ext uri="{FF2B5EF4-FFF2-40B4-BE49-F238E27FC236}">
              <a16:creationId xmlns:a16="http://schemas.microsoft.com/office/drawing/2014/main" id="{7D52A8E1-2DDF-4FB2-A358-9FC8FC24023D}"/>
            </a:ext>
          </a:extLst>
        </xdr:cNvPr>
        <xdr:cNvSpPr/>
      </xdr:nvSpPr>
      <xdr:spPr>
        <a:xfrm>
          <a:off x="3746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113756</xdr:rowOff>
    </xdr:to>
    <xdr:cxnSp macro="">
      <xdr:nvCxnSpPr>
        <xdr:cNvPr id="422" name="直線コネクタ 421">
          <a:extLst>
            <a:ext uri="{FF2B5EF4-FFF2-40B4-BE49-F238E27FC236}">
              <a16:creationId xmlns:a16="http://schemas.microsoft.com/office/drawing/2014/main" id="{AD548DDF-3EA1-4C40-959C-BEDC86F0463A}"/>
            </a:ext>
          </a:extLst>
        </xdr:cNvPr>
        <xdr:cNvCxnSpPr/>
      </xdr:nvCxnSpPr>
      <xdr:spPr>
        <a:xfrm>
          <a:off x="3797300" y="1806538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423" name="楕円 422">
          <a:extLst>
            <a:ext uri="{FF2B5EF4-FFF2-40B4-BE49-F238E27FC236}">
              <a16:creationId xmlns:a16="http://schemas.microsoft.com/office/drawing/2014/main" id="{6FE5FEF9-FE4C-4D6C-ABCC-661DBC6FEB52}"/>
            </a:ext>
          </a:extLst>
        </xdr:cNvPr>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63137</xdr:rowOff>
    </xdr:to>
    <xdr:cxnSp macro="">
      <xdr:nvCxnSpPr>
        <xdr:cNvPr id="424" name="直線コネクタ 423">
          <a:extLst>
            <a:ext uri="{FF2B5EF4-FFF2-40B4-BE49-F238E27FC236}">
              <a16:creationId xmlns:a16="http://schemas.microsoft.com/office/drawing/2014/main" id="{173D2D9A-E30E-498A-B6A6-89AE14689643}"/>
            </a:ext>
          </a:extLst>
        </xdr:cNvPr>
        <xdr:cNvCxnSpPr/>
      </xdr:nvCxnSpPr>
      <xdr:spPr>
        <a:xfrm>
          <a:off x="2908300" y="18004971"/>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64588</xdr:rowOff>
    </xdr:from>
    <xdr:to>
      <xdr:col>10</xdr:col>
      <xdr:colOff>165100</xdr:colOff>
      <xdr:row>104</xdr:row>
      <xdr:rowOff>166188</xdr:rowOff>
    </xdr:to>
    <xdr:sp macro="" textlink="">
      <xdr:nvSpPr>
        <xdr:cNvPr id="425" name="楕円 424">
          <a:extLst>
            <a:ext uri="{FF2B5EF4-FFF2-40B4-BE49-F238E27FC236}">
              <a16:creationId xmlns:a16="http://schemas.microsoft.com/office/drawing/2014/main" id="{194981F3-9132-416E-A084-A1B93378B736}"/>
            </a:ext>
          </a:extLst>
        </xdr:cNvPr>
        <xdr:cNvSpPr/>
      </xdr:nvSpPr>
      <xdr:spPr>
        <a:xfrm>
          <a:off x="1968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115388</xdr:rowOff>
    </xdr:from>
    <xdr:to>
      <xdr:col>15</xdr:col>
      <xdr:colOff>50800</xdr:colOff>
      <xdr:row>105</xdr:row>
      <xdr:rowOff>2721</xdr:rowOff>
    </xdr:to>
    <xdr:cxnSp macro="">
      <xdr:nvCxnSpPr>
        <xdr:cNvPr id="426" name="直線コネクタ 425">
          <a:extLst>
            <a:ext uri="{FF2B5EF4-FFF2-40B4-BE49-F238E27FC236}">
              <a16:creationId xmlns:a16="http://schemas.microsoft.com/office/drawing/2014/main" id="{A41907C7-0132-4382-97CF-B651FBB97D88}"/>
            </a:ext>
          </a:extLst>
        </xdr:cNvPr>
        <xdr:cNvCxnSpPr/>
      </xdr:nvCxnSpPr>
      <xdr:spPr>
        <a:xfrm>
          <a:off x="2019300" y="179461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4173</xdr:rowOff>
    </xdr:from>
    <xdr:to>
      <xdr:col>6</xdr:col>
      <xdr:colOff>38100</xdr:colOff>
      <xdr:row>104</xdr:row>
      <xdr:rowOff>105773</xdr:rowOff>
    </xdr:to>
    <xdr:sp macro="" textlink="">
      <xdr:nvSpPr>
        <xdr:cNvPr id="427" name="楕円 426">
          <a:extLst>
            <a:ext uri="{FF2B5EF4-FFF2-40B4-BE49-F238E27FC236}">
              <a16:creationId xmlns:a16="http://schemas.microsoft.com/office/drawing/2014/main" id="{EAFA6637-D9AE-4EAD-89A2-98F4368E5AF0}"/>
            </a:ext>
          </a:extLst>
        </xdr:cNvPr>
        <xdr:cNvSpPr/>
      </xdr:nvSpPr>
      <xdr:spPr>
        <a:xfrm>
          <a:off x="1079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54973</xdr:rowOff>
    </xdr:from>
    <xdr:to>
      <xdr:col>10</xdr:col>
      <xdr:colOff>114300</xdr:colOff>
      <xdr:row>104</xdr:row>
      <xdr:rowOff>115388</xdr:rowOff>
    </xdr:to>
    <xdr:cxnSp macro="">
      <xdr:nvCxnSpPr>
        <xdr:cNvPr id="428" name="直線コネクタ 427">
          <a:extLst>
            <a:ext uri="{FF2B5EF4-FFF2-40B4-BE49-F238E27FC236}">
              <a16:creationId xmlns:a16="http://schemas.microsoft.com/office/drawing/2014/main" id="{CB93317D-C2A2-4BC7-982D-5DDE3343E7C1}"/>
            </a:ext>
          </a:extLst>
        </xdr:cNvPr>
        <xdr:cNvCxnSpPr/>
      </xdr:nvCxnSpPr>
      <xdr:spPr>
        <a:xfrm>
          <a:off x="1130300" y="1788577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EF794C06-EF7C-4904-9894-131927494D36}"/>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E9E8C262-D6F7-4DF0-9000-C8B3579487BC}"/>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87FBAB39-017D-4A35-9202-320B398672FC}"/>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ACE489BB-7F2E-4CD2-A895-CA1356CD7359}"/>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105064</xdr:rowOff>
    </xdr:from>
    <xdr:ext cx="405111" cy="259045"/>
    <xdr:sp macro="" textlink="">
      <xdr:nvSpPr>
        <xdr:cNvPr id="433" name="n_1mainValue【市民会館】&#10;有形固定資産減価償却率">
          <a:extLst>
            <a:ext uri="{FF2B5EF4-FFF2-40B4-BE49-F238E27FC236}">
              <a16:creationId xmlns:a16="http://schemas.microsoft.com/office/drawing/2014/main" id="{B55F8439-A5E1-4174-8BCE-756367759459}"/>
            </a:ext>
          </a:extLst>
        </xdr:cNvPr>
        <xdr:cNvSpPr txBox="1"/>
      </xdr:nvSpPr>
      <xdr:spPr>
        <a:xfrm>
          <a:off x="3582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434" name="n_2mainValue【市民会館】&#10;有形固定資産減価償却率">
          <a:extLst>
            <a:ext uri="{FF2B5EF4-FFF2-40B4-BE49-F238E27FC236}">
              <a16:creationId xmlns:a16="http://schemas.microsoft.com/office/drawing/2014/main" id="{989A08B9-9018-4248-BB43-C3FCFAAE29D3}"/>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157315</xdr:rowOff>
    </xdr:from>
    <xdr:ext cx="405111" cy="259045"/>
    <xdr:sp macro="" textlink="">
      <xdr:nvSpPr>
        <xdr:cNvPr id="435" name="n_3mainValue【市民会館】&#10;有形固定資産減価償却率">
          <a:extLst>
            <a:ext uri="{FF2B5EF4-FFF2-40B4-BE49-F238E27FC236}">
              <a16:creationId xmlns:a16="http://schemas.microsoft.com/office/drawing/2014/main" id="{9FD996C9-BAA2-41A1-A7F3-472D41F01532}"/>
            </a:ext>
          </a:extLst>
        </xdr:cNvPr>
        <xdr:cNvSpPr txBox="1"/>
      </xdr:nvSpPr>
      <xdr:spPr>
        <a:xfrm>
          <a:off x="1816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122300</xdr:rowOff>
    </xdr:from>
    <xdr:ext cx="405111" cy="259045"/>
    <xdr:sp macro="" textlink="">
      <xdr:nvSpPr>
        <xdr:cNvPr id="436" name="n_4mainValue【市民会館】&#10;有形固定資産減価償却率">
          <a:extLst>
            <a:ext uri="{FF2B5EF4-FFF2-40B4-BE49-F238E27FC236}">
              <a16:creationId xmlns:a16="http://schemas.microsoft.com/office/drawing/2014/main" id="{0C083C14-9B21-4C6D-AB13-3941A4B4F2BD}"/>
            </a:ext>
          </a:extLst>
        </xdr:cNvPr>
        <xdr:cNvSpPr txBox="1"/>
      </xdr:nvSpPr>
      <xdr:spPr>
        <a:xfrm>
          <a:off x="927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C49782BA-0C82-471C-BE80-ADCEAA3DD33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1F169101-34AB-4E34-AF91-08A17A7F43C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72CBA1C6-D6BA-4E39-873F-D35DA1BF96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F74C0E-22CD-4412-9DB9-FFCD5E099AB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6BC82188-EB41-46E6-B440-F77B25B8AE0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25541F7A-EAE6-4D41-8778-72315944E15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476BCB94-BA73-42E8-8712-A9AC172DFAB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B48FD50F-7E88-4B37-9967-4652A4ACF22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6F4127F7-67C4-496C-BA90-C7770767D1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6C4299FA-63A4-4B22-B2A6-C98E24D0733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86B53403-7A15-4B7F-B4CF-5A3F92C6DB2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26013614-5509-4F79-9214-85283A3A0DF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67363FBB-99CC-4431-82DF-15C65E3152CB}"/>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7377F7BE-A87F-4265-8F63-CC5A9061E59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1C127973-5FD1-4670-B91B-BE452A8B351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53B5D3CA-CBD8-4851-9948-1549655BE95F}"/>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50C75931-4307-4774-8FEB-647ABDF3E68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F2CFCC15-B8FD-4954-A455-96D7232EF40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56BDC9D9-8719-44CA-9589-06ED54541AD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3F0B695E-6FBC-4C6E-93CD-23ED1AC68EB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12C2C188-F89B-4943-B8C7-F76144061731}"/>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22A0B67A-F33B-46C1-BF43-BD4AFE60F22C}"/>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85EFAAEA-A725-4E35-B7D3-F9250CE5ADF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A8D645EB-15A5-489C-9AB4-0FE4B114E4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62B13A31-26A8-4ADA-AAFB-679F71CBBB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702D6F46-AEC4-4A30-96EF-D697DBF60C64}"/>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89A30299-4D92-4F9E-A88E-CD750DFE72A4}"/>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4A817429-7D6D-4B62-BD5A-39D874A63D54}"/>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82659B60-1CA5-4785-9B36-B860E16D41C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CB6F4E78-0632-4B80-82B6-90BB361CFA07}"/>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12E5E9F3-937E-42FC-BF09-C2436EB3BE90}"/>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5009B7F8-E800-4123-A150-D9BD9C8C3E38}"/>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5870B7FA-C617-4AD3-8209-07D53F4A21D2}"/>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63182D74-CCA7-4EA3-B5E6-946AC69A7CA5}"/>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A5C7437-5F29-4FB1-9980-F940DFE4E9FF}"/>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9A8E16BA-AE94-4575-A073-445D885B2046}"/>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EEA7508-0706-4D24-92CA-F999E732F1F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EBC516F-E223-46ED-949B-91DE500ECAC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E157FA3-0097-4132-B43B-D1B6581AE7C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399AC89-708E-4655-A00C-87CA7E63248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50BDCE5-3E05-4866-8A5A-C58F5CE5AE1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54792</xdr:rowOff>
    </xdr:from>
    <xdr:to>
      <xdr:col>55</xdr:col>
      <xdr:colOff>50800</xdr:colOff>
      <xdr:row>108</xdr:row>
      <xdr:rowOff>156392</xdr:rowOff>
    </xdr:to>
    <xdr:sp macro="" textlink="">
      <xdr:nvSpPr>
        <xdr:cNvPr id="478" name="楕円 477">
          <a:extLst>
            <a:ext uri="{FF2B5EF4-FFF2-40B4-BE49-F238E27FC236}">
              <a16:creationId xmlns:a16="http://schemas.microsoft.com/office/drawing/2014/main" id="{C12B139B-FCD0-4DC6-B986-43331AF595E4}"/>
            </a:ext>
          </a:extLst>
        </xdr:cNvPr>
        <xdr:cNvSpPr/>
      </xdr:nvSpPr>
      <xdr:spPr>
        <a:xfrm>
          <a:off x="10426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141169</xdr:rowOff>
    </xdr:from>
    <xdr:ext cx="469744" cy="259045"/>
    <xdr:sp macro="" textlink="">
      <xdr:nvSpPr>
        <xdr:cNvPr id="479" name="【市民会館】&#10;一人当たり面積該当値テキスト">
          <a:extLst>
            <a:ext uri="{FF2B5EF4-FFF2-40B4-BE49-F238E27FC236}">
              <a16:creationId xmlns:a16="http://schemas.microsoft.com/office/drawing/2014/main" id="{D800CA38-584C-4E18-9BE1-AD87E00857B9}"/>
            </a:ext>
          </a:extLst>
        </xdr:cNvPr>
        <xdr:cNvSpPr txBox="1"/>
      </xdr:nvSpPr>
      <xdr:spPr>
        <a:xfrm>
          <a:off x="10515600" y="184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54792</xdr:rowOff>
    </xdr:from>
    <xdr:to>
      <xdr:col>50</xdr:col>
      <xdr:colOff>165100</xdr:colOff>
      <xdr:row>108</xdr:row>
      <xdr:rowOff>156392</xdr:rowOff>
    </xdr:to>
    <xdr:sp macro="" textlink="">
      <xdr:nvSpPr>
        <xdr:cNvPr id="480" name="楕円 479">
          <a:extLst>
            <a:ext uri="{FF2B5EF4-FFF2-40B4-BE49-F238E27FC236}">
              <a16:creationId xmlns:a16="http://schemas.microsoft.com/office/drawing/2014/main" id="{FDDEB36B-820B-49FE-A334-E98092BC9F64}"/>
            </a:ext>
          </a:extLst>
        </xdr:cNvPr>
        <xdr:cNvSpPr/>
      </xdr:nvSpPr>
      <xdr:spPr>
        <a:xfrm>
          <a:off x="9588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105592</xdr:rowOff>
    </xdr:from>
    <xdr:to>
      <xdr:col>55</xdr:col>
      <xdr:colOff>0</xdr:colOff>
      <xdr:row>108</xdr:row>
      <xdr:rowOff>105592</xdr:rowOff>
    </xdr:to>
    <xdr:cxnSp macro="">
      <xdr:nvCxnSpPr>
        <xdr:cNvPr id="481" name="直線コネクタ 480">
          <a:extLst>
            <a:ext uri="{FF2B5EF4-FFF2-40B4-BE49-F238E27FC236}">
              <a16:creationId xmlns:a16="http://schemas.microsoft.com/office/drawing/2014/main" id="{DDCA74FC-CF30-492E-9A4B-D041F8DEDB3E}"/>
            </a:ext>
          </a:extLst>
        </xdr:cNvPr>
        <xdr:cNvCxnSpPr/>
      </xdr:nvCxnSpPr>
      <xdr:spPr>
        <a:xfrm>
          <a:off x="9639300" y="18622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58057</xdr:rowOff>
    </xdr:from>
    <xdr:to>
      <xdr:col>46</xdr:col>
      <xdr:colOff>38100</xdr:colOff>
      <xdr:row>108</xdr:row>
      <xdr:rowOff>159657</xdr:rowOff>
    </xdr:to>
    <xdr:sp macro="" textlink="">
      <xdr:nvSpPr>
        <xdr:cNvPr id="482" name="楕円 481">
          <a:extLst>
            <a:ext uri="{FF2B5EF4-FFF2-40B4-BE49-F238E27FC236}">
              <a16:creationId xmlns:a16="http://schemas.microsoft.com/office/drawing/2014/main" id="{6FB0E753-2065-4875-B66D-E53CAADF64DE}"/>
            </a:ext>
          </a:extLst>
        </xdr:cNvPr>
        <xdr:cNvSpPr/>
      </xdr:nvSpPr>
      <xdr:spPr>
        <a:xfrm>
          <a:off x="8699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105592</xdr:rowOff>
    </xdr:from>
    <xdr:to>
      <xdr:col>50</xdr:col>
      <xdr:colOff>114300</xdr:colOff>
      <xdr:row>108</xdr:row>
      <xdr:rowOff>108857</xdr:rowOff>
    </xdr:to>
    <xdr:cxnSp macro="">
      <xdr:nvCxnSpPr>
        <xdr:cNvPr id="483" name="直線コネクタ 482">
          <a:extLst>
            <a:ext uri="{FF2B5EF4-FFF2-40B4-BE49-F238E27FC236}">
              <a16:creationId xmlns:a16="http://schemas.microsoft.com/office/drawing/2014/main" id="{B7FEB015-E903-4619-BEC5-90CD50584194}"/>
            </a:ext>
          </a:extLst>
        </xdr:cNvPr>
        <xdr:cNvCxnSpPr/>
      </xdr:nvCxnSpPr>
      <xdr:spPr>
        <a:xfrm flipV="1">
          <a:off x="8750300" y="186221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58057</xdr:rowOff>
    </xdr:from>
    <xdr:to>
      <xdr:col>41</xdr:col>
      <xdr:colOff>101600</xdr:colOff>
      <xdr:row>108</xdr:row>
      <xdr:rowOff>159657</xdr:rowOff>
    </xdr:to>
    <xdr:sp macro="" textlink="">
      <xdr:nvSpPr>
        <xdr:cNvPr id="484" name="楕円 483">
          <a:extLst>
            <a:ext uri="{FF2B5EF4-FFF2-40B4-BE49-F238E27FC236}">
              <a16:creationId xmlns:a16="http://schemas.microsoft.com/office/drawing/2014/main" id="{C73AB38F-244C-43B9-9E24-1C2F03EAC447}"/>
            </a:ext>
          </a:extLst>
        </xdr:cNvPr>
        <xdr:cNvSpPr/>
      </xdr:nvSpPr>
      <xdr:spPr>
        <a:xfrm>
          <a:off x="7810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108857</xdr:rowOff>
    </xdr:from>
    <xdr:to>
      <xdr:col>45</xdr:col>
      <xdr:colOff>177800</xdr:colOff>
      <xdr:row>108</xdr:row>
      <xdr:rowOff>108857</xdr:rowOff>
    </xdr:to>
    <xdr:cxnSp macro="">
      <xdr:nvCxnSpPr>
        <xdr:cNvPr id="485" name="直線コネクタ 484">
          <a:extLst>
            <a:ext uri="{FF2B5EF4-FFF2-40B4-BE49-F238E27FC236}">
              <a16:creationId xmlns:a16="http://schemas.microsoft.com/office/drawing/2014/main" id="{7AA3ACD7-8F0C-415F-AE2B-24C3536500B4}"/>
            </a:ext>
          </a:extLst>
        </xdr:cNvPr>
        <xdr:cNvCxnSpPr/>
      </xdr:nvCxnSpPr>
      <xdr:spPr>
        <a:xfrm>
          <a:off x="7861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58057</xdr:rowOff>
    </xdr:from>
    <xdr:to>
      <xdr:col>36</xdr:col>
      <xdr:colOff>165100</xdr:colOff>
      <xdr:row>108</xdr:row>
      <xdr:rowOff>159657</xdr:rowOff>
    </xdr:to>
    <xdr:sp macro="" textlink="">
      <xdr:nvSpPr>
        <xdr:cNvPr id="486" name="楕円 485">
          <a:extLst>
            <a:ext uri="{FF2B5EF4-FFF2-40B4-BE49-F238E27FC236}">
              <a16:creationId xmlns:a16="http://schemas.microsoft.com/office/drawing/2014/main" id="{0439FC58-2EDF-48DB-8645-A9D255C4D128}"/>
            </a:ext>
          </a:extLst>
        </xdr:cNvPr>
        <xdr:cNvSpPr/>
      </xdr:nvSpPr>
      <xdr:spPr>
        <a:xfrm>
          <a:off x="6921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108857</xdr:rowOff>
    </xdr:from>
    <xdr:to>
      <xdr:col>41</xdr:col>
      <xdr:colOff>50800</xdr:colOff>
      <xdr:row>108</xdr:row>
      <xdr:rowOff>108857</xdr:rowOff>
    </xdr:to>
    <xdr:cxnSp macro="">
      <xdr:nvCxnSpPr>
        <xdr:cNvPr id="487" name="直線コネクタ 486">
          <a:extLst>
            <a:ext uri="{FF2B5EF4-FFF2-40B4-BE49-F238E27FC236}">
              <a16:creationId xmlns:a16="http://schemas.microsoft.com/office/drawing/2014/main" id="{7982F033-011D-407E-993D-F5F2353751D5}"/>
            </a:ext>
          </a:extLst>
        </xdr:cNvPr>
        <xdr:cNvCxnSpPr/>
      </xdr:nvCxnSpPr>
      <xdr:spPr>
        <a:xfrm>
          <a:off x="6972300" y="1862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FA8E6246-9E1E-4452-9D58-C98E1D534A3B}"/>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8FC47D7B-6E97-4DAE-B83D-F7B27A22785A}"/>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C85828E1-E624-4C3E-A540-5B3901DE27A2}"/>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FBB75876-4514-475D-B4A6-665E1C5BD8E4}"/>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147519</xdr:rowOff>
    </xdr:from>
    <xdr:ext cx="469744" cy="259045"/>
    <xdr:sp macro="" textlink="">
      <xdr:nvSpPr>
        <xdr:cNvPr id="492" name="n_1mainValue【市民会館】&#10;一人当たり面積">
          <a:extLst>
            <a:ext uri="{FF2B5EF4-FFF2-40B4-BE49-F238E27FC236}">
              <a16:creationId xmlns:a16="http://schemas.microsoft.com/office/drawing/2014/main" id="{818D1FA3-EF6C-424F-BD18-7F05FE2F5B19}"/>
            </a:ext>
          </a:extLst>
        </xdr:cNvPr>
        <xdr:cNvSpPr txBox="1"/>
      </xdr:nvSpPr>
      <xdr:spPr>
        <a:xfrm>
          <a:off x="93917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150784</xdr:rowOff>
    </xdr:from>
    <xdr:ext cx="469744" cy="259045"/>
    <xdr:sp macro="" textlink="">
      <xdr:nvSpPr>
        <xdr:cNvPr id="493" name="n_2mainValue【市民会館】&#10;一人当たり面積">
          <a:extLst>
            <a:ext uri="{FF2B5EF4-FFF2-40B4-BE49-F238E27FC236}">
              <a16:creationId xmlns:a16="http://schemas.microsoft.com/office/drawing/2014/main" id="{D271CBFF-2F9C-4031-BFFB-13DDCEB6F220}"/>
            </a:ext>
          </a:extLst>
        </xdr:cNvPr>
        <xdr:cNvSpPr txBox="1"/>
      </xdr:nvSpPr>
      <xdr:spPr>
        <a:xfrm>
          <a:off x="8515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150784</xdr:rowOff>
    </xdr:from>
    <xdr:ext cx="469744" cy="259045"/>
    <xdr:sp macro="" textlink="">
      <xdr:nvSpPr>
        <xdr:cNvPr id="494" name="n_3mainValue【市民会館】&#10;一人当たり面積">
          <a:extLst>
            <a:ext uri="{FF2B5EF4-FFF2-40B4-BE49-F238E27FC236}">
              <a16:creationId xmlns:a16="http://schemas.microsoft.com/office/drawing/2014/main" id="{88846751-7851-4619-90AE-0ABE2F8EBDFD}"/>
            </a:ext>
          </a:extLst>
        </xdr:cNvPr>
        <xdr:cNvSpPr txBox="1"/>
      </xdr:nvSpPr>
      <xdr:spPr>
        <a:xfrm>
          <a:off x="7626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150784</xdr:rowOff>
    </xdr:from>
    <xdr:ext cx="469744" cy="259045"/>
    <xdr:sp macro="" textlink="">
      <xdr:nvSpPr>
        <xdr:cNvPr id="495" name="n_4mainValue【市民会館】&#10;一人当たり面積">
          <a:extLst>
            <a:ext uri="{FF2B5EF4-FFF2-40B4-BE49-F238E27FC236}">
              <a16:creationId xmlns:a16="http://schemas.microsoft.com/office/drawing/2014/main" id="{09DC3301-8365-4EC2-BE31-A4641410F230}"/>
            </a:ext>
          </a:extLst>
        </xdr:cNvPr>
        <xdr:cNvSpPr txBox="1"/>
      </xdr:nvSpPr>
      <xdr:spPr>
        <a:xfrm>
          <a:off x="6737427" y="1866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6480FB46-AF1D-412E-B2F4-20CFCDF0C5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58C60540-C6C5-49F6-BD70-3C21EF73B5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2FB0741-AD9A-4CDF-B87C-A79334F2B29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5DDE3C5B-66E3-4DBC-8B8D-8736E34A3EE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F901E88-C107-463A-A8E6-95D4167638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E146B11-1018-4A14-BD8E-2D25155E3E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64E870BB-F77A-4D23-A0FE-FCA04D31B4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FCE6BC84-DA7A-4477-BDFC-45039AF0CC6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4B3F3EB-F7E8-4053-AFC6-722D2B0592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C32AC142-3B04-437A-AF49-513644B932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A77B1BAD-F391-4776-8F06-250CC20A88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76CA8BA4-6D9E-4EE4-9B1C-46682C43561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CACBAA0E-F7BE-4B05-A4D7-8C6D22497C7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A4EC1C0F-84D4-45D2-92A8-124482475E3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9DA5648-2A93-4FCC-BA86-CE41D272B5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9379A8C2-ABE9-4B4B-A36E-0036BBD0793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2E640FA4-A314-42D2-8049-1A42678E794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FB5C9757-9120-4042-9254-069D55FDB4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4EDC5094-B54E-4A1E-8861-CB3CED1DB81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260F6C1F-959F-49C8-8B55-5608DA99314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87670F8-3914-451C-B074-DAF3C2A9015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E6C79174-A067-4C5F-9A4E-6AA5AF3320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3F4E25B4-A032-4F32-907C-FCF1C252E08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A162B9E2-3586-4A8D-8E7B-199636A6BDE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AC2C0A9C-616F-469B-891D-EB83E10377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406CFB72-8738-47A3-BD93-F10AB415B6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E36D640A-6927-43D5-916F-4D9FA9D28B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4F83493C-0738-4211-B404-B813C18BC33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127FEA92-6C9E-41C6-A97F-D09BDBE6BE6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8FD4773D-9C8B-40C9-BD9E-151B1511517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451F4205-71EE-4676-9EF1-96A5A1B5799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F46CBD72-E73E-405F-A725-991DEFD47FC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B09C1DFA-E16D-442E-8A6B-83F85F66060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6D01F30F-1F64-4615-90E7-A48086ACEB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257B8A8B-6670-48B8-88CF-AC975331F2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150B736E-56FE-47D3-9628-66E538C4D07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FDFA3B19-ACDA-4B5C-BF45-11E94CF6091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21177BD7-5514-4AD4-9D27-5A7F6A41B7D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a:extLst>
            <a:ext uri="{FF2B5EF4-FFF2-40B4-BE49-F238E27FC236}">
              <a16:creationId xmlns:a16="http://schemas.microsoft.com/office/drawing/2014/main" id="{B4528EE9-2960-4283-A428-0F521E878D6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5FB4C47-3F72-432E-A955-23C35B0A6F7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9E418D61-0820-414B-826C-254C52F6A9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537" name="直線コネクタ 536">
          <a:extLst>
            <a:ext uri="{FF2B5EF4-FFF2-40B4-BE49-F238E27FC236}">
              <a16:creationId xmlns:a16="http://schemas.microsoft.com/office/drawing/2014/main" id="{6A1FD88E-9C70-4CD3-80EC-6F57E1B29458}"/>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8" name="【保健センター・保健所】&#10;有形固定資産減価償却率最小値テキスト">
          <a:extLst>
            <a:ext uri="{FF2B5EF4-FFF2-40B4-BE49-F238E27FC236}">
              <a16:creationId xmlns:a16="http://schemas.microsoft.com/office/drawing/2014/main" id="{6A9BA280-B6A6-4E1E-BF32-4DD5FE9C1C1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9" name="直線コネクタ 538">
          <a:extLst>
            <a:ext uri="{FF2B5EF4-FFF2-40B4-BE49-F238E27FC236}">
              <a16:creationId xmlns:a16="http://schemas.microsoft.com/office/drawing/2014/main" id="{3C710EA3-0BAF-4B2E-A950-67E4BB4E955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540" name="【保健センター・保健所】&#10;有形固定資産減価償却率最大値テキスト">
          <a:extLst>
            <a:ext uri="{FF2B5EF4-FFF2-40B4-BE49-F238E27FC236}">
              <a16:creationId xmlns:a16="http://schemas.microsoft.com/office/drawing/2014/main" id="{A2624B77-E401-4006-A50B-C4353894EB69}"/>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41" name="直線コネクタ 540">
          <a:extLst>
            <a:ext uri="{FF2B5EF4-FFF2-40B4-BE49-F238E27FC236}">
              <a16:creationId xmlns:a16="http://schemas.microsoft.com/office/drawing/2014/main" id="{AF3CF484-5E0D-4266-B8C4-1A47CAD39D4A}"/>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610EEACF-B7C2-4631-B9DB-94B9B0913A1F}"/>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543" name="フローチャート: 判断 542">
          <a:extLst>
            <a:ext uri="{FF2B5EF4-FFF2-40B4-BE49-F238E27FC236}">
              <a16:creationId xmlns:a16="http://schemas.microsoft.com/office/drawing/2014/main" id="{A12EDC8A-AE1F-4BA4-95A2-D7E5D750EB17}"/>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544" name="フローチャート: 判断 543">
          <a:extLst>
            <a:ext uri="{FF2B5EF4-FFF2-40B4-BE49-F238E27FC236}">
              <a16:creationId xmlns:a16="http://schemas.microsoft.com/office/drawing/2014/main" id="{E6FEE508-1C80-4546-BEF4-1DEC7508CD4B}"/>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45" name="フローチャート: 判断 544">
          <a:extLst>
            <a:ext uri="{FF2B5EF4-FFF2-40B4-BE49-F238E27FC236}">
              <a16:creationId xmlns:a16="http://schemas.microsoft.com/office/drawing/2014/main" id="{3BFCA82C-6376-4512-AB47-EC362BC72DFF}"/>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6" name="フローチャート: 判断 545">
          <a:extLst>
            <a:ext uri="{FF2B5EF4-FFF2-40B4-BE49-F238E27FC236}">
              <a16:creationId xmlns:a16="http://schemas.microsoft.com/office/drawing/2014/main" id="{DC524F08-F6F5-409E-9E8B-3AE73DE26AFD}"/>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547" name="フローチャート: 判断 546">
          <a:extLst>
            <a:ext uri="{FF2B5EF4-FFF2-40B4-BE49-F238E27FC236}">
              <a16:creationId xmlns:a16="http://schemas.microsoft.com/office/drawing/2014/main" id="{7D8745F5-FEAA-4C1A-B887-ECAE6EB2BA5F}"/>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ABDB54F-05A9-4E75-AAE1-9B75863CAE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90E2BB7D-A38E-45F1-9ABF-69D93661690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102A53B-B984-4CE2-A4E1-FA512C4E2F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8DFFF1B-2080-4003-A5A5-6D3E04B5A0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4C251021-ADBA-439D-8226-C36C3D36F78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553" name="楕円 552">
          <a:extLst>
            <a:ext uri="{FF2B5EF4-FFF2-40B4-BE49-F238E27FC236}">
              <a16:creationId xmlns:a16="http://schemas.microsoft.com/office/drawing/2014/main" id="{205A729E-9442-468A-B196-81D2E2C79762}"/>
            </a:ext>
          </a:extLst>
        </xdr:cNvPr>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554" name="【保健センター・保健所】&#10;有形固定資産減価償却率該当値テキスト">
          <a:extLst>
            <a:ext uri="{FF2B5EF4-FFF2-40B4-BE49-F238E27FC236}">
              <a16:creationId xmlns:a16="http://schemas.microsoft.com/office/drawing/2014/main" id="{DB819116-42D3-47B1-87EF-ABF7124CB9EB}"/>
            </a:ext>
          </a:extLst>
        </xdr:cNvPr>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101056</xdr:rowOff>
    </xdr:from>
    <xdr:to>
      <xdr:col>81</xdr:col>
      <xdr:colOff>101600</xdr:colOff>
      <xdr:row>61</xdr:row>
      <xdr:rowOff>31206</xdr:rowOff>
    </xdr:to>
    <xdr:sp macro="" textlink="">
      <xdr:nvSpPr>
        <xdr:cNvPr id="555" name="楕円 554">
          <a:extLst>
            <a:ext uri="{FF2B5EF4-FFF2-40B4-BE49-F238E27FC236}">
              <a16:creationId xmlns:a16="http://schemas.microsoft.com/office/drawing/2014/main" id="{4F3A26F7-DA96-4FEC-8E80-E8F0AF05DB43}"/>
            </a:ext>
          </a:extLst>
        </xdr:cNvPr>
        <xdr:cNvSpPr/>
      </xdr:nvSpPr>
      <xdr:spPr>
        <a:xfrm>
          <a:off x="15430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151856</xdr:rowOff>
    </xdr:to>
    <xdr:cxnSp macro="">
      <xdr:nvCxnSpPr>
        <xdr:cNvPr id="556" name="直線コネクタ 555">
          <a:extLst>
            <a:ext uri="{FF2B5EF4-FFF2-40B4-BE49-F238E27FC236}">
              <a16:creationId xmlns:a16="http://schemas.microsoft.com/office/drawing/2014/main" id="{4AB069BF-1BC8-4686-8D6F-2D1C38DC475C}"/>
            </a:ext>
          </a:extLst>
        </xdr:cNvPr>
        <xdr:cNvCxnSpPr/>
      </xdr:nvCxnSpPr>
      <xdr:spPr>
        <a:xfrm flipV="1">
          <a:off x="15481300" y="10349049"/>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557" name="楕円 556">
          <a:extLst>
            <a:ext uri="{FF2B5EF4-FFF2-40B4-BE49-F238E27FC236}">
              <a16:creationId xmlns:a16="http://schemas.microsoft.com/office/drawing/2014/main" id="{989EB693-BE09-4743-ADDE-1A2B1477E8F1}"/>
            </a:ext>
          </a:extLst>
        </xdr:cNvPr>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128996</xdr:rowOff>
    </xdr:from>
    <xdr:to>
      <xdr:col>81</xdr:col>
      <xdr:colOff>50800</xdr:colOff>
      <xdr:row>60</xdr:row>
      <xdr:rowOff>151856</xdr:rowOff>
    </xdr:to>
    <xdr:cxnSp macro="">
      <xdr:nvCxnSpPr>
        <xdr:cNvPr id="558" name="直線コネクタ 557">
          <a:extLst>
            <a:ext uri="{FF2B5EF4-FFF2-40B4-BE49-F238E27FC236}">
              <a16:creationId xmlns:a16="http://schemas.microsoft.com/office/drawing/2014/main" id="{6D0A30A9-18B9-4C0E-90F3-108639BF3FBF}"/>
            </a:ext>
          </a:extLst>
        </xdr:cNvPr>
        <xdr:cNvCxnSpPr/>
      </xdr:nvCxnSpPr>
      <xdr:spPr>
        <a:xfrm>
          <a:off x="14592300" y="104159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45538</xdr:rowOff>
    </xdr:from>
    <xdr:to>
      <xdr:col>72</xdr:col>
      <xdr:colOff>38100</xdr:colOff>
      <xdr:row>60</xdr:row>
      <xdr:rowOff>147138</xdr:rowOff>
    </xdr:to>
    <xdr:sp macro="" textlink="">
      <xdr:nvSpPr>
        <xdr:cNvPr id="559" name="楕円 558">
          <a:extLst>
            <a:ext uri="{FF2B5EF4-FFF2-40B4-BE49-F238E27FC236}">
              <a16:creationId xmlns:a16="http://schemas.microsoft.com/office/drawing/2014/main" id="{AD8D1154-67CB-4323-B2D0-3FF8C69EFDC6}"/>
            </a:ext>
          </a:extLst>
        </xdr:cNvPr>
        <xdr:cNvSpPr/>
      </xdr:nvSpPr>
      <xdr:spPr>
        <a:xfrm>
          <a:off x="13652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96338</xdr:rowOff>
    </xdr:from>
    <xdr:to>
      <xdr:col>76</xdr:col>
      <xdr:colOff>114300</xdr:colOff>
      <xdr:row>60</xdr:row>
      <xdr:rowOff>128996</xdr:rowOff>
    </xdr:to>
    <xdr:cxnSp macro="">
      <xdr:nvCxnSpPr>
        <xdr:cNvPr id="560" name="直線コネクタ 559">
          <a:extLst>
            <a:ext uri="{FF2B5EF4-FFF2-40B4-BE49-F238E27FC236}">
              <a16:creationId xmlns:a16="http://schemas.microsoft.com/office/drawing/2014/main" id="{FB7D3DB9-AD97-4814-BBD5-F6FA5AAAE7CF}"/>
            </a:ext>
          </a:extLst>
        </xdr:cNvPr>
        <xdr:cNvCxnSpPr/>
      </xdr:nvCxnSpPr>
      <xdr:spPr>
        <a:xfrm>
          <a:off x="13703300" y="103833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11249</xdr:rowOff>
    </xdr:from>
    <xdr:to>
      <xdr:col>67</xdr:col>
      <xdr:colOff>101600</xdr:colOff>
      <xdr:row>60</xdr:row>
      <xdr:rowOff>112849</xdr:rowOff>
    </xdr:to>
    <xdr:sp macro="" textlink="">
      <xdr:nvSpPr>
        <xdr:cNvPr id="561" name="楕円 560">
          <a:extLst>
            <a:ext uri="{FF2B5EF4-FFF2-40B4-BE49-F238E27FC236}">
              <a16:creationId xmlns:a16="http://schemas.microsoft.com/office/drawing/2014/main" id="{5AD10BCE-CEE9-49CC-B133-D91B423C0559}"/>
            </a:ext>
          </a:extLst>
        </xdr:cNvPr>
        <xdr:cNvSpPr/>
      </xdr:nvSpPr>
      <xdr:spPr>
        <a:xfrm>
          <a:off x="12763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62049</xdr:rowOff>
    </xdr:from>
    <xdr:to>
      <xdr:col>71</xdr:col>
      <xdr:colOff>177800</xdr:colOff>
      <xdr:row>60</xdr:row>
      <xdr:rowOff>96338</xdr:rowOff>
    </xdr:to>
    <xdr:cxnSp macro="">
      <xdr:nvCxnSpPr>
        <xdr:cNvPr id="562" name="直線コネクタ 561">
          <a:extLst>
            <a:ext uri="{FF2B5EF4-FFF2-40B4-BE49-F238E27FC236}">
              <a16:creationId xmlns:a16="http://schemas.microsoft.com/office/drawing/2014/main" id="{F188946B-1BE1-4C3B-A643-ED894BF131D8}"/>
            </a:ext>
          </a:extLst>
        </xdr:cNvPr>
        <xdr:cNvCxnSpPr/>
      </xdr:nvCxnSpPr>
      <xdr:spPr>
        <a:xfrm>
          <a:off x="12814300" y="1034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563" name="n_1aveValue【保健センター・保健所】&#10;有形固定資産減価償却率">
          <a:extLst>
            <a:ext uri="{FF2B5EF4-FFF2-40B4-BE49-F238E27FC236}">
              <a16:creationId xmlns:a16="http://schemas.microsoft.com/office/drawing/2014/main" id="{E0F5D199-97A5-4C3E-9978-A5C768A03638}"/>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564" name="n_2aveValue【保健センター・保健所】&#10;有形固定資産減価償却率">
          <a:extLst>
            <a:ext uri="{FF2B5EF4-FFF2-40B4-BE49-F238E27FC236}">
              <a16:creationId xmlns:a16="http://schemas.microsoft.com/office/drawing/2014/main" id="{5FA1370E-1567-4BBC-81EC-ACE88557E861}"/>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65" name="n_3aveValue【保健センター・保健所】&#10;有形固定資産減価償却率">
          <a:extLst>
            <a:ext uri="{FF2B5EF4-FFF2-40B4-BE49-F238E27FC236}">
              <a16:creationId xmlns:a16="http://schemas.microsoft.com/office/drawing/2014/main" id="{D2AF29D9-9C8C-49A1-AA89-22BF88650EBA}"/>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566" name="n_4aveValue【保健センター・保健所】&#10;有形固定資産減価償却率">
          <a:extLst>
            <a:ext uri="{FF2B5EF4-FFF2-40B4-BE49-F238E27FC236}">
              <a16:creationId xmlns:a16="http://schemas.microsoft.com/office/drawing/2014/main" id="{D78EA816-30A5-4BAF-BE05-0CA0690AF09B}"/>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22333</xdr:rowOff>
    </xdr:from>
    <xdr:ext cx="405111" cy="259045"/>
    <xdr:sp macro="" textlink="">
      <xdr:nvSpPr>
        <xdr:cNvPr id="567" name="n_1mainValue【保健センター・保健所】&#10;有形固定資産減価償却率">
          <a:extLst>
            <a:ext uri="{FF2B5EF4-FFF2-40B4-BE49-F238E27FC236}">
              <a16:creationId xmlns:a16="http://schemas.microsoft.com/office/drawing/2014/main" id="{F309AB1E-B3BB-439B-9495-4544BDB6A941}"/>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8" name="n_2mainValue【保健センター・保健所】&#10;有形固定資産減価償却率">
          <a:extLst>
            <a:ext uri="{FF2B5EF4-FFF2-40B4-BE49-F238E27FC236}">
              <a16:creationId xmlns:a16="http://schemas.microsoft.com/office/drawing/2014/main" id="{C9DCEED1-D32B-4FD8-8538-BDF5B1802BB1}"/>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138265</xdr:rowOff>
    </xdr:from>
    <xdr:ext cx="405111" cy="259045"/>
    <xdr:sp macro="" textlink="">
      <xdr:nvSpPr>
        <xdr:cNvPr id="569" name="n_3mainValue【保健センター・保健所】&#10;有形固定資産減価償却率">
          <a:extLst>
            <a:ext uri="{FF2B5EF4-FFF2-40B4-BE49-F238E27FC236}">
              <a16:creationId xmlns:a16="http://schemas.microsoft.com/office/drawing/2014/main" id="{88EA59AA-63E5-40E5-9566-FDCAB601B52E}"/>
            </a:ext>
          </a:extLst>
        </xdr:cNvPr>
        <xdr:cNvSpPr txBox="1"/>
      </xdr:nvSpPr>
      <xdr:spPr>
        <a:xfrm>
          <a:off x="13500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103976</xdr:rowOff>
    </xdr:from>
    <xdr:ext cx="405111" cy="259045"/>
    <xdr:sp macro="" textlink="">
      <xdr:nvSpPr>
        <xdr:cNvPr id="570" name="n_4mainValue【保健センター・保健所】&#10;有形固定資産減価償却率">
          <a:extLst>
            <a:ext uri="{FF2B5EF4-FFF2-40B4-BE49-F238E27FC236}">
              <a16:creationId xmlns:a16="http://schemas.microsoft.com/office/drawing/2014/main" id="{C017E54B-3145-4136-A48F-11C907DEC8CE}"/>
            </a:ext>
          </a:extLst>
        </xdr:cNvPr>
        <xdr:cNvSpPr txBox="1"/>
      </xdr:nvSpPr>
      <xdr:spPr>
        <a:xfrm>
          <a:off x="12611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634CB66A-2541-40C8-81BA-4DA3754C54D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D1DD063C-52A3-41B8-80C3-0052F995F9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B2787E9-E836-4D2E-947F-A0F926477E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3EBD5114-6F20-4A23-AF9B-29093E0CC2F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C6038881-7A90-4FFA-BDFB-7B85B3380F5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A83E5C48-A94B-4398-9240-05FD8370A30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8D57CA21-8F0C-4015-87FC-B25CADCC0C7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6B37C984-0478-4038-8DA8-6063BAD4FEA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CEA94FAD-8D0A-4DA2-B09B-AEAF6E3D2C5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4EF21663-A258-4C05-8261-9217425FA2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E81213A9-CBF7-4171-9E59-84FE0F5280E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3F83BF06-75BF-413D-8B17-F498FB492F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88E67D33-24DF-49F7-BD18-C6ECF5731F6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EE1EE8DB-A6D0-4D31-B2BD-F42B4A27D50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3062ADE-7420-419E-9313-ADA4392D62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06858104-3438-449A-BA72-AE8CF321A89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78FD11C1-7F58-457B-9268-C967CAA1EB7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AD7BC6EC-5F1E-4896-B566-E652352A694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F28194E5-8D98-4EEE-82E7-1A5D5A69852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a:extLst>
            <a:ext uri="{FF2B5EF4-FFF2-40B4-BE49-F238E27FC236}">
              <a16:creationId xmlns:a16="http://schemas.microsoft.com/office/drawing/2014/main" id="{A8BA3D67-7263-4B8F-BC5D-E45B15B33EC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5FCE8D33-853A-4FBD-AB82-7209F38BC2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7E2945FF-BCC5-45F3-9A23-07CB28DA0F9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a:extLst>
            <a:ext uri="{FF2B5EF4-FFF2-40B4-BE49-F238E27FC236}">
              <a16:creationId xmlns:a16="http://schemas.microsoft.com/office/drawing/2014/main" id="{5898AF71-F025-41A4-A931-BA4F87A1DA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594" name="直線コネクタ 593">
          <a:extLst>
            <a:ext uri="{FF2B5EF4-FFF2-40B4-BE49-F238E27FC236}">
              <a16:creationId xmlns:a16="http://schemas.microsoft.com/office/drawing/2014/main" id="{E714974D-950C-4CA1-8688-D9761B00EC69}"/>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95" name="【保健センター・保健所】&#10;一人当たり面積最小値テキスト">
          <a:extLst>
            <a:ext uri="{FF2B5EF4-FFF2-40B4-BE49-F238E27FC236}">
              <a16:creationId xmlns:a16="http://schemas.microsoft.com/office/drawing/2014/main" id="{1432E224-0431-4261-9F6F-4D14BC9DB01A}"/>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96" name="直線コネクタ 595">
          <a:extLst>
            <a:ext uri="{FF2B5EF4-FFF2-40B4-BE49-F238E27FC236}">
              <a16:creationId xmlns:a16="http://schemas.microsoft.com/office/drawing/2014/main" id="{95AEB9BD-287A-4CC9-9BDD-D67BF4EF53E2}"/>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97" name="【保健センター・保健所】&#10;一人当たり面積最大値テキスト">
          <a:extLst>
            <a:ext uri="{FF2B5EF4-FFF2-40B4-BE49-F238E27FC236}">
              <a16:creationId xmlns:a16="http://schemas.microsoft.com/office/drawing/2014/main" id="{B37BF985-3E9D-4062-B3E3-583A21F6A1EE}"/>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98" name="直線コネクタ 597">
          <a:extLst>
            <a:ext uri="{FF2B5EF4-FFF2-40B4-BE49-F238E27FC236}">
              <a16:creationId xmlns:a16="http://schemas.microsoft.com/office/drawing/2014/main" id="{1FB814B8-10FB-4FDD-9568-017DD17BEBA8}"/>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9" name="【保健センター・保健所】&#10;一人当たり面積平均値テキスト">
          <a:extLst>
            <a:ext uri="{FF2B5EF4-FFF2-40B4-BE49-F238E27FC236}">
              <a16:creationId xmlns:a16="http://schemas.microsoft.com/office/drawing/2014/main" id="{48ECC69C-FCDE-414D-801B-2324717224C6}"/>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0" name="フローチャート: 判断 599">
          <a:extLst>
            <a:ext uri="{FF2B5EF4-FFF2-40B4-BE49-F238E27FC236}">
              <a16:creationId xmlns:a16="http://schemas.microsoft.com/office/drawing/2014/main" id="{FD922174-63F7-4FD3-A2E1-4E4C9C3982E3}"/>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1" name="フローチャート: 判断 600">
          <a:extLst>
            <a:ext uri="{FF2B5EF4-FFF2-40B4-BE49-F238E27FC236}">
              <a16:creationId xmlns:a16="http://schemas.microsoft.com/office/drawing/2014/main" id="{42F077B2-FF03-48CD-8C3E-B32258EFF728}"/>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02" name="フローチャート: 判断 601">
          <a:extLst>
            <a:ext uri="{FF2B5EF4-FFF2-40B4-BE49-F238E27FC236}">
              <a16:creationId xmlns:a16="http://schemas.microsoft.com/office/drawing/2014/main" id="{C8A31129-BE4C-42D5-95D0-6B07DECD02C9}"/>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03" name="フローチャート: 判断 602">
          <a:extLst>
            <a:ext uri="{FF2B5EF4-FFF2-40B4-BE49-F238E27FC236}">
              <a16:creationId xmlns:a16="http://schemas.microsoft.com/office/drawing/2014/main" id="{9FA7FAC4-BBA5-4AF4-AD90-A444612E11AB}"/>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04" name="フローチャート: 判断 603">
          <a:extLst>
            <a:ext uri="{FF2B5EF4-FFF2-40B4-BE49-F238E27FC236}">
              <a16:creationId xmlns:a16="http://schemas.microsoft.com/office/drawing/2014/main" id="{64C1B6DD-A10C-4B0E-B24E-2E560E7C6235}"/>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CF12748-012C-40CB-82E6-7F5F5BEFE5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70683FD-4649-4517-87B5-0710251CF6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5A53D4E7-9DFB-4BCE-823F-C805A4B0DA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A1DEE6A-D63E-4258-AE38-246964BAA2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AE6EBA81-8DF7-4056-AB95-1F7EFADA35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158750</xdr:rowOff>
    </xdr:from>
    <xdr:to>
      <xdr:col>116</xdr:col>
      <xdr:colOff>114300</xdr:colOff>
      <xdr:row>58</xdr:row>
      <xdr:rowOff>88900</xdr:rowOff>
    </xdr:to>
    <xdr:sp macro="" textlink="">
      <xdr:nvSpPr>
        <xdr:cNvPr id="610" name="楕円 609">
          <a:extLst>
            <a:ext uri="{FF2B5EF4-FFF2-40B4-BE49-F238E27FC236}">
              <a16:creationId xmlns:a16="http://schemas.microsoft.com/office/drawing/2014/main" id="{AD4BC88E-D085-4A01-B20D-EAC454671FB1}"/>
            </a:ext>
          </a:extLst>
        </xdr:cNvPr>
        <xdr:cNvSpPr/>
      </xdr:nvSpPr>
      <xdr:spPr>
        <a:xfrm>
          <a:off x="22110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10177</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326CAAAC-CBB8-4A1D-BBF0-1DDD67B025D6}"/>
            </a:ext>
          </a:extLst>
        </xdr:cNvPr>
        <xdr:cNvSpPr txBox="1"/>
      </xdr:nvSpPr>
      <xdr:spPr>
        <a:xfrm>
          <a:off x="22199600"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0</xdr:rowOff>
    </xdr:from>
    <xdr:to>
      <xdr:col>112</xdr:col>
      <xdr:colOff>38100</xdr:colOff>
      <xdr:row>58</xdr:row>
      <xdr:rowOff>101600</xdr:rowOff>
    </xdr:to>
    <xdr:sp macro="" textlink="">
      <xdr:nvSpPr>
        <xdr:cNvPr id="612" name="楕円 611">
          <a:extLst>
            <a:ext uri="{FF2B5EF4-FFF2-40B4-BE49-F238E27FC236}">
              <a16:creationId xmlns:a16="http://schemas.microsoft.com/office/drawing/2014/main" id="{091B6478-D4C2-480A-8865-4DD60544A1F1}"/>
            </a:ext>
          </a:extLst>
        </xdr:cNvPr>
        <xdr:cNvSpPr/>
      </xdr:nvSpPr>
      <xdr:spPr>
        <a:xfrm>
          <a:off x="21272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38100</xdr:rowOff>
    </xdr:from>
    <xdr:to>
      <xdr:col>116</xdr:col>
      <xdr:colOff>63500</xdr:colOff>
      <xdr:row>58</xdr:row>
      <xdr:rowOff>50800</xdr:rowOff>
    </xdr:to>
    <xdr:cxnSp macro="">
      <xdr:nvCxnSpPr>
        <xdr:cNvPr id="613" name="直線コネクタ 612">
          <a:extLst>
            <a:ext uri="{FF2B5EF4-FFF2-40B4-BE49-F238E27FC236}">
              <a16:creationId xmlns:a16="http://schemas.microsoft.com/office/drawing/2014/main" id="{23A3E23E-1F09-4347-A842-2E49A2DF4A17}"/>
            </a:ext>
          </a:extLst>
        </xdr:cNvPr>
        <xdr:cNvCxnSpPr/>
      </xdr:nvCxnSpPr>
      <xdr:spPr>
        <a:xfrm flipV="1">
          <a:off x="213233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12700</xdr:rowOff>
    </xdr:from>
    <xdr:to>
      <xdr:col>107</xdr:col>
      <xdr:colOff>101600</xdr:colOff>
      <xdr:row>58</xdr:row>
      <xdr:rowOff>114300</xdr:rowOff>
    </xdr:to>
    <xdr:sp macro="" textlink="">
      <xdr:nvSpPr>
        <xdr:cNvPr id="614" name="楕円 613">
          <a:extLst>
            <a:ext uri="{FF2B5EF4-FFF2-40B4-BE49-F238E27FC236}">
              <a16:creationId xmlns:a16="http://schemas.microsoft.com/office/drawing/2014/main" id="{7A7259F9-2309-470C-8637-2E5BB05A015E}"/>
            </a:ext>
          </a:extLst>
        </xdr:cNvPr>
        <xdr:cNvSpPr/>
      </xdr:nvSpPr>
      <xdr:spPr>
        <a:xfrm>
          <a:off x="20383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50800</xdr:rowOff>
    </xdr:from>
    <xdr:to>
      <xdr:col>111</xdr:col>
      <xdr:colOff>177800</xdr:colOff>
      <xdr:row>58</xdr:row>
      <xdr:rowOff>63500</xdr:rowOff>
    </xdr:to>
    <xdr:cxnSp macro="">
      <xdr:nvCxnSpPr>
        <xdr:cNvPr id="615" name="直線コネクタ 614">
          <a:extLst>
            <a:ext uri="{FF2B5EF4-FFF2-40B4-BE49-F238E27FC236}">
              <a16:creationId xmlns:a16="http://schemas.microsoft.com/office/drawing/2014/main" id="{97066D6B-C536-4E04-A64A-5B367342B788}"/>
            </a:ext>
          </a:extLst>
        </xdr:cNvPr>
        <xdr:cNvCxnSpPr/>
      </xdr:nvCxnSpPr>
      <xdr:spPr>
        <a:xfrm flipV="1">
          <a:off x="204343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25400</xdr:rowOff>
    </xdr:from>
    <xdr:to>
      <xdr:col>102</xdr:col>
      <xdr:colOff>165100</xdr:colOff>
      <xdr:row>58</xdr:row>
      <xdr:rowOff>127000</xdr:rowOff>
    </xdr:to>
    <xdr:sp macro="" textlink="">
      <xdr:nvSpPr>
        <xdr:cNvPr id="616" name="楕円 615">
          <a:extLst>
            <a:ext uri="{FF2B5EF4-FFF2-40B4-BE49-F238E27FC236}">
              <a16:creationId xmlns:a16="http://schemas.microsoft.com/office/drawing/2014/main" id="{83BC347E-3C73-4F58-A9A4-B5D8A4AA6DDF}"/>
            </a:ext>
          </a:extLst>
        </xdr:cNvPr>
        <xdr:cNvSpPr/>
      </xdr:nvSpPr>
      <xdr:spPr>
        <a:xfrm>
          <a:off x="19494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63500</xdr:rowOff>
    </xdr:from>
    <xdr:to>
      <xdr:col>107</xdr:col>
      <xdr:colOff>50800</xdr:colOff>
      <xdr:row>58</xdr:row>
      <xdr:rowOff>76200</xdr:rowOff>
    </xdr:to>
    <xdr:cxnSp macro="">
      <xdr:nvCxnSpPr>
        <xdr:cNvPr id="617" name="直線コネクタ 616">
          <a:extLst>
            <a:ext uri="{FF2B5EF4-FFF2-40B4-BE49-F238E27FC236}">
              <a16:creationId xmlns:a16="http://schemas.microsoft.com/office/drawing/2014/main" id="{4BB1FCF1-E6A9-4A68-BEC9-3A4892BDAB00}"/>
            </a:ext>
          </a:extLst>
        </xdr:cNvPr>
        <xdr:cNvCxnSpPr/>
      </xdr:nvCxnSpPr>
      <xdr:spPr>
        <a:xfrm flipV="1">
          <a:off x="195453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38100</xdr:rowOff>
    </xdr:from>
    <xdr:to>
      <xdr:col>98</xdr:col>
      <xdr:colOff>38100</xdr:colOff>
      <xdr:row>58</xdr:row>
      <xdr:rowOff>139700</xdr:rowOff>
    </xdr:to>
    <xdr:sp macro="" textlink="">
      <xdr:nvSpPr>
        <xdr:cNvPr id="618" name="楕円 617">
          <a:extLst>
            <a:ext uri="{FF2B5EF4-FFF2-40B4-BE49-F238E27FC236}">
              <a16:creationId xmlns:a16="http://schemas.microsoft.com/office/drawing/2014/main" id="{BFEFD113-D595-406E-9C2D-E7C39FF53AB1}"/>
            </a:ext>
          </a:extLst>
        </xdr:cNvPr>
        <xdr:cNvSpPr/>
      </xdr:nvSpPr>
      <xdr:spPr>
        <a:xfrm>
          <a:off x="18605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76200</xdr:rowOff>
    </xdr:from>
    <xdr:to>
      <xdr:col>102</xdr:col>
      <xdr:colOff>114300</xdr:colOff>
      <xdr:row>58</xdr:row>
      <xdr:rowOff>88900</xdr:rowOff>
    </xdr:to>
    <xdr:cxnSp macro="">
      <xdr:nvCxnSpPr>
        <xdr:cNvPr id="619" name="直線コネクタ 618">
          <a:extLst>
            <a:ext uri="{FF2B5EF4-FFF2-40B4-BE49-F238E27FC236}">
              <a16:creationId xmlns:a16="http://schemas.microsoft.com/office/drawing/2014/main" id="{CEF30FB9-4F54-4DB1-8931-81A5E66A325B}"/>
            </a:ext>
          </a:extLst>
        </xdr:cNvPr>
        <xdr:cNvCxnSpPr/>
      </xdr:nvCxnSpPr>
      <xdr:spPr>
        <a:xfrm flipV="1">
          <a:off x="18656300" y="1002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20" name="n_1aveValue【保健センター・保健所】&#10;一人当たり面積">
          <a:extLst>
            <a:ext uri="{FF2B5EF4-FFF2-40B4-BE49-F238E27FC236}">
              <a16:creationId xmlns:a16="http://schemas.microsoft.com/office/drawing/2014/main" id="{55DA4525-0A1C-4DB0-901B-E1B6147A484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21" name="n_2aveValue【保健センター・保健所】&#10;一人当たり面積">
          <a:extLst>
            <a:ext uri="{FF2B5EF4-FFF2-40B4-BE49-F238E27FC236}">
              <a16:creationId xmlns:a16="http://schemas.microsoft.com/office/drawing/2014/main" id="{1CD97D4E-D6BE-490E-9DFE-D0F10EA2003E}"/>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22" name="n_3aveValue【保健センター・保健所】&#10;一人当たり面積">
          <a:extLst>
            <a:ext uri="{FF2B5EF4-FFF2-40B4-BE49-F238E27FC236}">
              <a16:creationId xmlns:a16="http://schemas.microsoft.com/office/drawing/2014/main" id="{7CA5508A-3AC9-4EFC-8C7B-E43FB5B70D8C}"/>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3" name="n_4aveValue【保健センター・保健所】&#10;一人当たり面積">
          <a:extLst>
            <a:ext uri="{FF2B5EF4-FFF2-40B4-BE49-F238E27FC236}">
              <a16:creationId xmlns:a16="http://schemas.microsoft.com/office/drawing/2014/main" id="{01E79CAA-33E7-4208-A05C-25CABD48AAE9}"/>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118127</xdr:rowOff>
    </xdr:from>
    <xdr:ext cx="469744" cy="259045"/>
    <xdr:sp macro="" textlink="">
      <xdr:nvSpPr>
        <xdr:cNvPr id="624" name="n_1mainValue【保健センター・保健所】&#10;一人当たり面積">
          <a:extLst>
            <a:ext uri="{FF2B5EF4-FFF2-40B4-BE49-F238E27FC236}">
              <a16:creationId xmlns:a16="http://schemas.microsoft.com/office/drawing/2014/main" id="{3E76C06F-B705-4C5A-BFF4-12406F734773}"/>
            </a:ext>
          </a:extLst>
        </xdr:cNvPr>
        <xdr:cNvSpPr txBox="1"/>
      </xdr:nvSpPr>
      <xdr:spPr>
        <a:xfrm>
          <a:off x="21075727"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130827</xdr:rowOff>
    </xdr:from>
    <xdr:ext cx="469744" cy="259045"/>
    <xdr:sp macro="" textlink="">
      <xdr:nvSpPr>
        <xdr:cNvPr id="625" name="n_2mainValue【保健センター・保健所】&#10;一人当たり面積">
          <a:extLst>
            <a:ext uri="{FF2B5EF4-FFF2-40B4-BE49-F238E27FC236}">
              <a16:creationId xmlns:a16="http://schemas.microsoft.com/office/drawing/2014/main" id="{4C797833-7A65-4072-92B7-CBEABA1C90D1}"/>
            </a:ext>
          </a:extLst>
        </xdr:cNvPr>
        <xdr:cNvSpPr txBox="1"/>
      </xdr:nvSpPr>
      <xdr:spPr>
        <a:xfrm>
          <a:off x="20199427" y="973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143527</xdr:rowOff>
    </xdr:from>
    <xdr:ext cx="469744" cy="259045"/>
    <xdr:sp macro="" textlink="">
      <xdr:nvSpPr>
        <xdr:cNvPr id="626" name="n_3mainValue【保健センター・保健所】&#10;一人当たり面積">
          <a:extLst>
            <a:ext uri="{FF2B5EF4-FFF2-40B4-BE49-F238E27FC236}">
              <a16:creationId xmlns:a16="http://schemas.microsoft.com/office/drawing/2014/main" id="{E9A1291D-2FF4-4BD0-9322-4BBB202D2631}"/>
            </a:ext>
          </a:extLst>
        </xdr:cNvPr>
        <xdr:cNvSpPr txBox="1"/>
      </xdr:nvSpPr>
      <xdr:spPr>
        <a:xfrm>
          <a:off x="19310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156227</xdr:rowOff>
    </xdr:from>
    <xdr:ext cx="469744" cy="259045"/>
    <xdr:sp macro="" textlink="">
      <xdr:nvSpPr>
        <xdr:cNvPr id="627" name="n_4mainValue【保健センター・保健所】&#10;一人当たり面積">
          <a:extLst>
            <a:ext uri="{FF2B5EF4-FFF2-40B4-BE49-F238E27FC236}">
              <a16:creationId xmlns:a16="http://schemas.microsoft.com/office/drawing/2014/main" id="{D1EFB796-224D-46F3-BD3B-41F7E51D102B}"/>
            </a:ext>
          </a:extLst>
        </xdr:cNvPr>
        <xdr:cNvSpPr txBox="1"/>
      </xdr:nvSpPr>
      <xdr:spPr>
        <a:xfrm>
          <a:off x="18421427" y="97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F0B5B314-FBB0-4074-8BFC-37999803C30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4F3A3EA-63A4-4270-BB76-815A6F3CA17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9CBA1762-CC0E-41CB-9AE7-6014DD952E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8DAFD9F8-F0EE-4481-9027-D300D33DA4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C3DC538-3E61-41C2-B8FE-C70EC581BA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31257A21-0648-4F79-B8CD-A1BFB491EF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2A0DDCCC-608A-42AE-B03E-5408422CE3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F6CE2997-220C-42E4-8E71-76C06C77323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82CA3BBE-FA79-4D7E-A80B-A9B13BC4501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8C7942F7-45B1-472E-9AB4-7E9EDA8B64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A08F56B7-CF9C-4942-9AC0-9F404F66CC8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D862D658-AFD3-4480-BA8E-384ED747EBB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15A1DA1B-F85F-43AE-9B14-A4F5829B361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76B94A40-D0F8-4713-82F5-39713301809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44C9470F-E173-46BE-AEC1-8A3C7435675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02DC5C95-1E98-4178-86F6-95BEA5A6AF2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1460938B-687F-4F5F-A6C2-B056B360BA3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AD6E9B13-20F0-4D2D-BCC8-FEB5B601CFA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677D7A01-F1AD-4356-9784-5186D05CC95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6A28D4F3-78FB-4854-8095-031137AA72B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A6CE70AA-FE60-4747-8476-900786EE8B2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A87BA64E-5012-4813-8214-CE9814299D7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31FA4471-515F-4A0A-AABD-F7F3F722326E}"/>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4E5DD7F5-F43A-45ED-A2FA-43B73436144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消防施設】&#10;有形固定資産減価償却率グラフ枠">
          <a:extLst>
            <a:ext uri="{FF2B5EF4-FFF2-40B4-BE49-F238E27FC236}">
              <a16:creationId xmlns:a16="http://schemas.microsoft.com/office/drawing/2014/main" id="{EC4E66A9-DC50-4A9F-AB5A-B637E262BF2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653" name="直線コネクタ 652">
          <a:extLst>
            <a:ext uri="{FF2B5EF4-FFF2-40B4-BE49-F238E27FC236}">
              <a16:creationId xmlns:a16="http://schemas.microsoft.com/office/drawing/2014/main" id="{90294397-F05B-477B-8BFB-F0A2A4256048}"/>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654" name="【消防施設】&#10;有形固定資産減価償却率最小値テキスト">
          <a:extLst>
            <a:ext uri="{FF2B5EF4-FFF2-40B4-BE49-F238E27FC236}">
              <a16:creationId xmlns:a16="http://schemas.microsoft.com/office/drawing/2014/main" id="{3BF0B485-550F-4814-AB8E-2178533942CB}"/>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655" name="直線コネクタ 654">
          <a:extLst>
            <a:ext uri="{FF2B5EF4-FFF2-40B4-BE49-F238E27FC236}">
              <a16:creationId xmlns:a16="http://schemas.microsoft.com/office/drawing/2014/main" id="{63238FDD-8988-43BE-A47E-E6D9E60D7884}"/>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6" name="【消防施設】&#10;有形固定資産減価償却率最大値テキスト">
          <a:extLst>
            <a:ext uri="{FF2B5EF4-FFF2-40B4-BE49-F238E27FC236}">
              <a16:creationId xmlns:a16="http://schemas.microsoft.com/office/drawing/2014/main" id="{EE3E2FBF-3788-4A42-949F-875F8271DEB7}"/>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a:extLst>
            <a:ext uri="{FF2B5EF4-FFF2-40B4-BE49-F238E27FC236}">
              <a16:creationId xmlns:a16="http://schemas.microsoft.com/office/drawing/2014/main" id="{87F2B51F-0EC1-4264-B260-1542889A89F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658" name="【消防施設】&#10;有形固定資産減価償却率平均値テキスト">
          <a:extLst>
            <a:ext uri="{FF2B5EF4-FFF2-40B4-BE49-F238E27FC236}">
              <a16:creationId xmlns:a16="http://schemas.microsoft.com/office/drawing/2014/main" id="{DFA51CA8-5AB4-44D5-8E08-BD65B971421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659" name="フローチャート: 判断 658">
          <a:extLst>
            <a:ext uri="{FF2B5EF4-FFF2-40B4-BE49-F238E27FC236}">
              <a16:creationId xmlns:a16="http://schemas.microsoft.com/office/drawing/2014/main" id="{41FB874F-D4A2-4510-B4C1-13D2AE2F6B2B}"/>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660" name="フローチャート: 判断 659">
          <a:extLst>
            <a:ext uri="{FF2B5EF4-FFF2-40B4-BE49-F238E27FC236}">
              <a16:creationId xmlns:a16="http://schemas.microsoft.com/office/drawing/2014/main" id="{1C112962-88CC-4623-8C4A-8E0B3AC3FA8A}"/>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1" name="フローチャート: 判断 660">
          <a:extLst>
            <a:ext uri="{FF2B5EF4-FFF2-40B4-BE49-F238E27FC236}">
              <a16:creationId xmlns:a16="http://schemas.microsoft.com/office/drawing/2014/main" id="{0C701B70-986B-4073-BE30-7667393CD2E1}"/>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662" name="フローチャート: 判断 661">
          <a:extLst>
            <a:ext uri="{FF2B5EF4-FFF2-40B4-BE49-F238E27FC236}">
              <a16:creationId xmlns:a16="http://schemas.microsoft.com/office/drawing/2014/main" id="{E1A12686-76CF-43F5-A671-6CE8A199D969}"/>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663" name="フローチャート: 判断 662">
          <a:extLst>
            <a:ext uri="{FF2B5EF4-FFF2-40B4-BE49-F238E27FC236}">
              <a16:creationId xmlns:a16="http://schemas.microsoft.com/office/drawing/2014/main" id="{B1D9D295-9756-439E-84E8-21E0B4D17F4C}"/>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5DB6FD3-1097-4B11-85A3-5505B090A20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AD7E2F1-C174-436B-83A5-2D6BDCF43ED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FF5D2021-A008-43C6-BB7C-D91AAAE0792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E8D17368-3291-47C7-8995-F3F01B9747E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64199057-DDD7-4E13-BB7F-FF56FEFE26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52614</xdr:rowOff>
    </xdr:from>
    <xdr:to>
      <xdr:col>85</xdr:col>
      <xdr:colOff>177800</xdr:colOff>
      <xdr:row>85</xdr:row>
      <xdr:rowOff>154214</xdr:rowOff>
    </xdr:to>
    <xdr:sp macro="" textlink="">
      <xdr:nvSpPr>
        <xdr:cNvPr id="669" name="楕円 668">
          <a:extLst>
            <a:ext uri="{FF2B5EF4-FFF2-40B4-BE49-F238E27FC236}">
              <a16:creationId xmlns:a16="http://schemas.microsoft.com/office/drawing/2014/main" id="{B318BA35-9A6E-4AE1-9C60-B0AAE01800DD}"/>
            </a:ext>
          </a:extLst>
        </xdr:cNvPr>
        <xdr:cNvSpPr/>
      </xdr:nvSpPr>
      <xdr:spPr>
        <a:xfrm>
          <a:off x="162687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31041</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3124E1E0-EF60-410B-8D03-AFCE55EC440E}"/>
            </a:ext>
          </a:extLst>
        </xdr:cNvPr>
        <xdr:cNvSpPr txBox="1"/>
      </xdr:nvSpPr>
      <xdr:spPr>
        <a:xfrm>
          <a:off x="16357600"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34652</xdr:rowOff>
    </xdr:from>
    <xdr:to>
      <xdr:col>81</xdr:col>
      <xdr:colOff>101600</xdr:colOff>
      <xdr:row>85</xdr:row>
      <xdr:rowOff>136252</xdr:rowOff>
    </xdr:to>
    <xdr:sp macro="" textlink="">
      <xdr:nvSpPr>
        <xdr:cNvPr id="671" name="楕円 670">
          <a:extLst>
            <a:ext uri="{FF2B5EF4-FFF2-40B4-BE49-F238E27FC236}">
              <a16:creationId xmlns:a16="http://schemas.microsoft.com/office/drawing/2014/main" id="{02F06527-7223-4FBA-B43F-FDC22831F86E}"/>
            </a:ext>
          </a:extLst>
        </xdr:cNvPr>
        <xdr:cNvSpPr/>
      </xdr:nvSpPr>
      <xdr:spPr>
        <a:xfrm>
          <a:off x="1543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85452</xdr:rowOff>
    </xdr:from>
    <xdr:to>
      <xdr:col>85</xdr:col>
      <xdr:colOff>127000</xdr:colOff>
      <xdr:row>85</xdr:row>
      <xdr:rowOff>103414</xdr:rowOff>
    </xdr:to>
    <xdr:cxnSp macro="">
      <xdr:nvCxnSpPr>
        <xdr:cNvPr id="672" name="直線コネクタ 671">
          <a:extLst>
            <a:ext uri="{FF2B5EF4-FFF2-40B4-BE49-F238E27FC236}">
              <a16:creationId xmlns:a16="http://schemas.microsoft.com/office/drawing/2014/main" id="{5FB51F64-12CB-49F4-BD64-0DD827122381}"/>
            </a:ext>
          </a:extLst>
        </xdr:cNvPr>
        <xdr:cNvCxnSpPr/>
      </xdr:nvCxnSpPr>
      <xdr:spPr>
        <a:xfrm>
          <a:off x="15481300" y="14658702"/>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15058</xdr:rowOff>
    </xdr:from>
    <xdr:to>
      <xdr:col>76</xdr:col>
      <xdr:colOff>165100</xdr:colOff>
      <xdr:row>85</xdr:row>
      <xdr:rowOff>116658</xdr:rowOff>
    </xdr:to>
    <xdr:sp macro="" textlink="">
      <xdr:nvSpPr>
        <xdr:cNvPr id="673" name="楕円 672">
          <a:extLst>
            <a:ext uri="{FF2B5EF4-FFF2-40B4-BE49-F238E27FC236}">
              <a16:creationId xmlns:a16="http://schemas.microsoft.com/office/drawing/2014/main" id="{7B6CF5AF-BA67-4150-A1D4-15E0FBDE65F7}"/>
            </a:ext>
          </a:extLst>
        </xdr:cNvPr>
        <xdr:cNvSpPr/>
      </xdr:nvSpPr>
      <xdr:spPr>
        <a:xfrm>
          <a:off x="14541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65858</xdr:rowOff>
    </xdr:from>
    <xdr:to>
      <xdr:col>81</xdr:col>
      <xdr:colOff>50800</xdr:colOff>
      <xdr:row>85</xdr:row>
      <xdr:rowOff>85452</xdr:rowOff>
    </xdr:to>
    <xdr:cxnSp macro="">
      <xdr:nvCxnSpPr>
        <xdr:cNvPr id="674" name="直線コネクタ 673">
          <a:extLst>
            <a:ext uri="{FF2B5EF4-FFF2-40B4-BE49-F238E27FC236}">
              <a16:creationId xmlns:a16="http://schemas.microsoft.com/office/drawing/2014/main" id="{C8DE1282-4B89-4697-A2A1-2A3D21FC828C}"/>
            </a:ext>
          </a:extLst>
        </xdr:cNvPr>
        <xdr:cNvCxnSpPr/>
      </xdr:nvCxnSpPr>
      <xdr:spPr>
        <a:xfrm>
          <a:off x="14592300" y="146391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137523</xdr:rowOff>
    </xdr:from>
    <xdr:to>
      <xdr:col>72</xdr:col>
      <xdr:colOff>38100</xdr:colOff>
      <xdr:row>85</xdr:row>
      <xdr:rowOff>67673</xdr:rowOff>
    </xdr:to>
    <xdr:sp macro="" textlink="">
      <xdr:nvSpPr>
        <xdr:cNvPr id="675" name="楕円 674">
          <a:extLst>
            <a:ext uri="{FF2B5EF4-FFF2-40B4-BE49-F238E27FC236}">
              <a16:creationId xmlns:a16="http://schemas.microsoft.com/office/drawing/2014/main" id="{FEAA1B8D-00DF-41E7-96AD-1BF65FCEFA70}"/>
            </a:ext>
          </a:extLst>
        </xdr:cNvPr>
        <xdr:cNvSpPr/>
      </xdr:nvSpPr>
      <xdr:spPr>
        <a:xfrm>
          <a:off x="13652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16873</xdr:rowOff>
    </xdr:from>
    <xdr:to>
      <xdr:col>76</xdr:col>
      <xdr:colOff>114300</xdr:colOff>
      <xdr:row>85</xdr:row>
      <xdr:rowOff>65858</xdr:rowOff>
    </xdr:to>
    <xdr:cxnSp macro="">
      <xdr:nvCxnSpPr>
        <xdr:cNvPr id="676" name="直線コネクタ 675">
          <a:extLst>
            <a:ext uri="{FF2B5EF4-FFF2-40B4-BE49-F238E27FC236}">
              <a16:creationId xmlns:a16="http://schemas.microsoft.com/office/drawing/2014/main" id="{9E01BD43-B199-470B-BEEC-3A7E50645E99}"/>
            </a:ext>
          </a:extLst>
        </xdr:cNvPr>
        <xdr:cNvCxnSpPr/>
      </xdr:nvCxnSpPr>
      <xdr:spPr>
        <a:xfrm>
          <a:off x="13703300" y="1459012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108131</xdr:rowOff>
    </xdr:from>
    <xdr:to>
      <xdr:col>67</xdr:col>
      <xdr:colOff>101600</xdr:colOff>
      <xdr:row>85</xdr:row>
      <xdr:rowOff>38281</xdr:rowOff>
    </xdr:to>
    <xdr:sp macro="" textlink="">
      <xdr:nvSpPr>
        <xdr:cNvPr id="677" name="楕円 676">
          <a:extLst>
            <a:ext uri="{FF2B5EF4-FFF2-40B4-BE49-F238E27FC236}">
              <a16:creationId xmlns:a16="http://schemas.microsoft.com/office/drawing/2014/main" id="{FF0D6D34-45D1-482E-BD9E-A4B9A88264EC}"/>
            </a:ext>
          </a:extLst>
        </xdr:cNvPr>
        <xdr:cNvSpPr/>
      </xdr:nvSpPr>
      <xdr:spPr>
        <a:xfrm>
          <a:off x="12763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158931</xdr:rowOff>
    </xdr:from>
    <xdr:to>
      <xdr:col>71</xdr:col>
      <xdr:colOff>177800</xdr:colOff>
      <xdr:row>85</xdr:row>
      <xdr:rowOff>16873</xdr:rowOff>
    </xdr:to>
    <xdr:cxnSp macro="">
      <xdr:nvCxnSpPr>
        <xdr:cNvPr id="678" name="直線コネクタ 677">
          <a:extLst>
            <a:ext uri="{FF2B5EF4-FFF2-40B4-BE49-F238E27FC236}">
              <a16:creationId xmlns:a16="http://schemas.microsoft.com/office/drawing/2014/main" id="{2EC47627-1BC6-4A01-9BBD-D9A636DEA089}"/>
            </a:ext>
          </a:extLst>
        </xdr:cNvPr>
        <xdr:cNvCxnSpPr/>
      </xdr:nvCxnSpPr>
      <xdr:spPr>
        <a:xfrm>
          <a:off x="12814300" y="145607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679" name="n_1aveValue【消防施設】&#10;有形固定資産減価償却率">
          <a:extLst>
            <a:ext uri="{FF2B5EF4-FFF2-40B4-BE49-F238E27FC236}">
              <a16:creationId xmlns:a16="http://schemas.microsoft.com/office/drawing/2014/main" id="{A6EA25D9-1B38-453A-AEFE-30C213CE675D}"/>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80" name="n_2aveValue【消防施設】&#10;有形固定資産減価償却率">
          <a:extLst>
            <a:ext uri="{FF2B5EF4-FFF2-40B4-BE49-F238E27FC236}">
              <a16:creationId xmlns:a16="http://schemas.microsoft.com/office/drawing/2014/main" id="{FA53F485-B9DF-458D-A350-89785EABE1AB}"/>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681" name="n_3aveValue【消防施設】&#10;有形固定資産減価償却率">
          <a:extLst>
            <a:ext uri="{FF2B5EF4-FFF2-40B4-BE49-F238E27FC236}">
              <a16:creationId xmlns:a16="http://schemas.microsoft.com/office/drawing/2014/main" id="{8680D8C7-585F-4E39-A7D3-8C2C90426AA6}"/>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682" name="n_4aveValue【消防施設】&#10;有形固定資産減価償却率">
          <a:extLst>
            <a:ext uri="{FF2B5EF4-FFF2-40B4-BE49-F238E27FC236}">
              <a16:creationId xmlns:a16="http://schemas.microsoft.com/office/drawing/2014/main" id="{12134554-5C1C-43AC-B6DF-6DAAFAA263D4}"/>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127379</xdr:rowOff>
    </xdr:from>
    <xdr:ext cx="405111" cy="259045"/>
    <xdr:sp macro="" textlink="">
      <xdr:nvSpPr>
        <xdr:cNvPr id="683" name="n_1mainValue【消防施設】&#10;有形固定資産減価償却率">
          <a:extLst>
            <a:ext uri="{FF2B5EF4-FFF2-40B4-BE49-F238E27FC236}">
              <a16:creationId xmlns:a16="http://schemas.microsoft.com/office/drawing/2014/main" id="{60C2FC0B-69A2-43D2-A2F2-CE69E46B6B8F}"/>
            </a:ext>
          </a:extLst>
        </xdr:cNvPr>
        <xdr:cNvSpPr txBox="1"/>
      </xdr:nvSpPr>
      <xdr:spPr>
        <a:xfrm>
          <a:off x="15266044" y="1470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107785</xdr:rowOff>
    </xdr:from>
    <xdr:ext cx="405111" cy="259045"/>
    <xdr:sp macro="" textlink="">
      <xdr:nvSpPr>
        <xdr:cNvPr id="684" name="n_2mainValue【消防施設】&#10;有形固定資産減価償却率">
          <a:extLst>
            <a:ext uri="{FF2B5EF4-FFF2-40B4-BE49-F238E27FC236}">
              <a16:creationId xmlns:a16="http://schemas.microsoft.com/office/drawing/2014/main" id="{EC470ED1-46C6-4A43-8670-722FB8D63133}"/>
            </a:ext>
          </a:extLst>
        </xdr:cNvPr>
        <xdr:cNvSpPr txBox="1"/>
      </xdr:nvSpPr>
      <xdr:spPr>
        <a:xfrm>
          <a:off x="14389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58800</xdr:rowOff>
    </xdr:from>
    <xdr:ext cx="405111" cy="259045"/>
    <xdr:sp macro="" textlink="">
      <xdr:nvSpPr>
        <xdr:cNvPr id="685" name="n_3mainValue【消防施設】&#10;有形固定資産減価償却率">
          <a:extLst>
            <a:ext uri="{FF2B5EF4-FFF2-40B4-BE49-F238E27FC236}">
              <a16:creationId xmlns:a16="http://schemas.microsoft.com/office/drawing/2014/main" id="{5FAF6422-C4B8-439B-9718-6DC63F8012F1}"/>
            </a:ext>
          </a:extLst>
        </xdr:cNvPr>
        <xdr:cNvSpPr txBox="1"/>
      </xdr:nvSpPr>
      <xdr:spPr>
        <a:xfrm>
          <a:off x="13500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29408</xdr:rowOff>
    </xdr:from>
    <xdr:ext cx="405111" cy="259045"/>
    <xdr:sp macro="" textlink="">
      <xdr:nvSpPr>
        <xdr:cNvPr id="686" name="n_4mainValue【消防施設】&#10;有形固定資産減価償却率">
          <a:extLst>
            <a:ext uri="{FF2B5EF4-FFF2-40B4-BE49-F238E27FC236}">
              <a16:creationId xmlns:a16="http://schemas.microsoft.com/office/drawing/2014/main" id="{13F50DB8-E6B6-4F5E-8FFE-69645EBA5FA0}"/>
            </a:ext>
          </a:extLst>
        </xdr:cNvPr>
        <xdr:cNvSpPr txBox="1"/>
      </xdr:nvSpPr>
      <xdr:spPr>
        <a:xfrm>
          <a:off x="12611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457B675D-63B9-4F1C-87CD-941357F9FAB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D8353A79-5E7B-4913-92F0-4C1307BA5B7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16BCB0E5-F651-4FAE-96E7-0E3215C9E0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C1706D9D-96EA-4711-A340-C83CE7A0AA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D6B0BFB6-BE04-4CAB-9CC0-AE0039F85A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D3637924-7F2E-4159-A4A1-4BC7DC811F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1B671044-8A77-4993-AC54-B5C19AE94D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52691972-4324-4806-8C16-F8324F977BF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71AE8FF8-B45A-4C74-B40D-412A55039D2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B5078495-9A5A-491F-A9D2-A108D4AF58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7" name="直線コネクタ 696">
          <a:extLst>
            <a:ext uri="{FF2B5EF4-FFF2-40B4-BE49-F238E27FC236}">
              <a16:creationId xmlns:a16="http://schemas.microsoft.com/office/drawing/2014/main" id="{94BFC50E-2E3D-4CAC-9155-2183D8C653C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8" name="テキスト ボックス 697">
          <a:extLst>
            <a:ext uri="{FF2B5EF4-FFF2-40B4-BE49-F238E27FC236}">
              <a16:creationId xmlns:a16="http://schemas.microsoft.com/office/drawing/2014/main" id="{FEA028ED-C241-49C9-983E-7A51CCE8882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9" name="直線コネクタ 698">
          <a:extLst>
            <a:ext uri="{FF2B5EF4-FFF2-40B4-BE49-F238E27FC236}">
              <a16:creationId xmlns:a16="http://schemas.microsoft.com/office/drawing/2014/main" id="{1A7F70B3-4B3E-4A4C-A390-56F1B1FD4E3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0" name="テキスト ボックス 699">
          <a:extLst>
            <a:ext uri="{FF2B5EF4-FFF2-40B4-BE49-F238E27FC236}">
              <a16:creationId xmlns:a16="http://schemas.microsoft.com/office/drawing/2014/main" id="{53B7FF7F-A89F-41E3-87D1-EAFBAA4B33A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1" name="直線コネクタ 700">
          <a:extLst>
            <a:ext uri="{FF2B5EF4-FFF2-40B4-BE49-F238E27FC236}">
              <a16:creationId xmlns:a16="http://schemas.microsoft.com/office/drawing/2014/main" id="{A6F81935-C028-4E72-9CE4-999CEF29CDC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2" name="テキスト ボックス 701">
          <a:extLst>
            <a:ext uri="{FF2B5EF4-FFF2-40B4-BE49-F238E27FC236}">
              <a16:creationId xmlns:a16="http://schemas.microsoft.com/office/drawing/2014/main" id="{C5EEE65A-0701-4BB3-A282-A2941C267F8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3" name="直線コネクタ 702">
          <a:extLst>
            <a:ext uri="{FF2B5EF4-FFF2-40B4-BE49-F238E27FC236}">
              <a16:creationId xmlns:a16="http://schemas.microsoft.com/office/drawing/2014/main" id="{B953556E-9F71-4DFB-872D-5B336DFB0A6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4" name="テキスト ボックス 703">
          <a:extLst>
            <a:ext uri="{FF2B5EF4-FFF2-40B4-BE49-F238E27FC236}">
              <a16:creationId xmlns:a16="http://schemas.microsoft.com/office/drawing/2014/main" id="{EEFDC7D9-83CE-4297-9CD9-3BEFDC94C53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76056D13-AF54-4E7B-BA83-E3E358EEF38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5B261A90-1151-4A75-ABF3-52E73B18B60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6454A1E4-BE2C-4F50-8DEC-0DF785E040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08" name="直線コネクタ 707">
          <a:extLst>
            <a:ext uri="{FF2B5EF4-FFF2-40B4-BE49-F238E27FC236}">
              <a16:creationId xmlns:a16="http://schemas.microsoft.com/office/drawing/2014/main" id="{9845E219-27F8-4EA2-B5FE-8D7909E3A22C}"/>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9" name="【消防施設】&#10;一人当たり面積最小値テキスト">
          <a:extLst>
            <a:ext uri="{FF2B5EF4-FFF2-40B4-BE49-F238E27FC236}">
              <a16:creationId xmlns:a16="http://schemas.microsoft.com/office/drawing/2014/main" id="{FD882C13-ED98-453B-8000-CD59A9E9890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0" name="直線コネクタ 709">
          <a:extLst>
            <a:ext uri="{FF2B5EF4-FFF2-40B4-BE49-F238E27FC236}">
              <a16:creationId xmlns:a16="http://schemas.microsoft.com/office/drawing/2014/main" id="{5849B222-A036-41C7-9FA2-3A68BEBD6F45}"/>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11" name="【消防施設】&#10;一人当たり面積最大値テキスト">
          <a:extLst>
            <a:ext uri="{FF2B5EF4-FFF2-40B4-BE49-F238E27FC236}">
              <a16:creationId xmlns:a16="http://schemas.microsoft.com/office/drawing/2014/main" id="{D3496EB1-FB83-402C-A0CC-F0E9B484F43C}"/>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12" name="直線コネクタ 711">
          <a:extLst>
            <a:ext uri="{FF2B5EF4-FFF2-40B4-BE49-F238E27FC236}">
              <a16:creationId xmlns:a16="http://schemas.microsoft.com/office/drawing/2014/main" id="{BE96711D-E464-434E-B0AF-9DA4EA44D875}"/>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13" name="【消防施設】&#10;一人当たり面積平均値テキスト">
          <a:extLst>
            <a:ext uri="{FF2B5EF4-FFF2-40B4-BE49-F238E27FC236}">
              <a16:creationId xmlns:a16="http://schemas.microsoft.com/office/drawing/2014/main" id="{3A039863-63C5-4C68-9FC7-FB0AA006AF61}"/>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14" name="フローチャート: 判断 713">
          <a:extLst>
            <a:ext uri="{FF2B5EF4-FFF2-40B4-BE49-F238E27FC236}">
              <a16:creationId xmlns:a16="http://schemas.microsoft.com/office/drawing/2014/main" id="{5B88D076-63E1-4487-8203-23B476C2824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15" name="フローチャート: 判断 714">
          <a:extLst>
            <a:ext uri="{FF2B5EF4-FFF2-40B4-BE49-F238E27FC236}">
              <a16:creationId xmlns:a16="http://schemas.microsoft.com/office/drawing/2014/main" id="{86174063-6F30-4C9C-B138-D69D34D1B3D2}"/>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16" name="フローチャート: 判断 715">
          <a:extLst>
            <a:ext uri="{FF2B5EF4-FFF2-40B4-BE49-F238E27FC236}">
              <a16:creationId xmlns:a16="http://schemas.microsoft.com/office/drawing/2014/main" id="{2BE8FC11-32FE-43AC-9345-C6564CE24105}"/>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7" name="フローチャート: 判断 716">
          <a:extLst>
            <a:ext uri="{FF2B5EF4-FFF2-40B4-BE49-F238E27FC236}">
              <a16:creationId xmlns:a16="http://schemas.microsoft.com/office/drawing/2014/main" id="{32DD79A8-E7E7-487A-95ED-CA610B0C57BC}"/>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18" name="フローチャート: 判断 717">
          <a:extLst>
            <a:ext uri="{FF2B5EF4-FFF2-40B4-BE49-F238E27FC236}">
              <a16:creationId xmlns:a16="http://schemas.microsoft.com/office/drawing/2014/main" id="{17167F61-CBD5-4A6C-B4B4-3C6B95E52C7C}"/>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BDB85AC6-2111-4913-9CA7-21E5501F8B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DE0E986-7B78-4E83-A4B6-AB5FC428E19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5A14AC4-29E2-41E4-A23F-ED4AC67443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BD7F8CA-6F7A-4C97-AEA3-DABCF4F3583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9B0C11B9-BFDB-4D54-A54C-AD00971C030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7874</xdr:rowOff>
    </xdr:from>
    <xdr:to>
      <xdr:col>116</xdr:col>
      <xdr:colOff>114300</xdr:colOff>
      <xdr:row>85</xdr:row>
      <xdr:rowOff>109474</xdr:rowOff>
    </xdr:to>
    <xdr:sp macro="" textlink="">
      <xdr:nvSpPr>
        <xdr:cNvPr id="724" name="楕円 723">
          <a:extLst>
            <a:ext uri="{FF2B5EF4-FFF2-40B4-BE49-F238E27FC236}">
              <a16:creationId xmlns:a16="http://schemas.microsoft.com/office/drawing/2014/main" id="{54A3AFB0-5272-4655-91B1-E29859D4C1CA}"/>
            </a:ext>
          </a:extLst>
        </xdr:cNvPr>
        <xdr:cNvSpPr/>
      </xdr:nvSpPr>
      <xdr:spPr>
        <a:xfrm>
          <a:off x="221107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94251</xdr:rowOff>
    </xdr:from>
    <xdr:ext cx="469744" cy="259045"/>
    <xdr:sp macro="" textlink="">
      <xdr:nvSpPr>
        <xdr:cNvPr id="725" name="【消防施設】&#10;一人当たり面積該当値テキスト">
          <a:extLst>
            <a:ext uri="{FF2B5EF4-FFF2-40B4-BE49-F238E27FC236}">
              <a16:creationId xmlns:a16="http://schemas.microsoft.com/office/drawing/2014/main" id="{DF15E039-9F15-475D-A760-7C85DF3EEEF1}"/>
            </a:ext>
          </a:extLst>
        </xdr:cNvPr>
        <xdr:cNvSpPr txBox="1"/>
      </xdr:nvSpPr>
      <xdr:spPr>
        <a:xfrm>
          <a:off x="22199600" y="1449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26" name="楕円 725">
          <a:extLst>
            <a:ext uri="{FF2B5EF4-FFF2-40B4-BE49-F238E27FC236}">
              <a16:creationId xmlns:a16="http://schemas.microsoft.com/office/drawing/2014/main" id="{AB730AFB-62DD-47DE-BD28-B392C7DF4535}"/>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58674</xdr:rowOff>
    </xdr:from>
    <xdr:to>
      <xdr:col>116</xdr:col>
      <xdr:colOff>63500</xdr:colOff>
      <xdr:row>85</xdr:row>
      <xdr:rowOff>63246</xdr:rowOff>
    </xdr:to>
    <xdr:cxnSp macro="">
      <xdr:nvCxnSpPr>
        <xdr:cNvPr id="727" name="直線コネクタ 726">
          <a:extLst>
            <a:ext uri="{FF2B5EF4-FFF2-40B4-BE49-F238E27FC236}">
              <a16:creationId xmlns:a16="http://schemas.microsoft.com/office/drawing/2014/main" id="{E8E8AAE8-6D80-4950-96F2-6CA80FF8A5E9}"/>
            </a:ext>
          </a:extLst>
        </xdr:cNvPr>
        <xdr:cNvCxnSpPr/>
      </xdr:nvCxnSpPr>
      <xdr:spPr>
        <a:xfrm flipV="1">
          <a:off x="21323300" y="14631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28" name="楕円 727">
          <a:extLst>
            <a:ext uri="{FF2B5EF4-FFF2-40B4-BE49-F238E27FC236}">
              <a16:creationId xmlns:a16="http://schemas.microsoft.com/office/drawing/2014/main" id="{0D0E9B09-8FED-4516-B72E-0F7491DC26D0}"/>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729" name="直線コネクタ 728">
          <a:extLst>
            <a:ext uri="{FF2B5EF4-FFF2-40B4-BE49-F238E27FC236}">
              <a16:creationId xmlns:a16="http://schemas.microsoft.com/office/drawing/2014/main" id="{0F810E14-8EC8-44F8-90B9-182C110C9674}"/>
            </a:ext>
          </a:extLst>
        </xdr:cNvPr>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30" name="楕円 729">
          <a:extLst>
            <a:ext uri="{FF2B5EF4-FFF2-40B4-BE49-F238E27FC236}">
              <a16:creationId xmlns:a16="http://schemas.microsoft.com/office/drawing/2014/main" id="{94E9EF27-67B5-4D46-B036-792D02FA50B0}"/>
            </a:ext>
          </a:extLst>
        </xdr:cNvPr>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31242</xdr:rowOff>
    </xdr:from>
    <xdr:to>
      <xdr:col>107</xdr:col>
      <xdr:colOff>50800</xdr:colOff>
      <xdr:row>85</xdr:row>
      <xdr:rowOff>63246</xdr:rowOff>
    </xdr:to>
    <xdr:cxnSp macro="">
      <xdr:nvCxnSpPr>
        <xdr:cNvPr id="731" name="直線コネクタ 730">
          <a:extLst>
            <a:ext uri="{FF2B5EF4-FFF2-40B4-BE49-F238E27FC236}">
              <a16:creationId xmlns:a16="http://schemas.microsoft.com/office/drawing/2014/main" id="{BBA7FE0A-DBA4-49E6-84EF-4D9FB6F3D7C7}"/>
            </a:ext>
          </a:extLst>
        </xdr:cNvPr>
        <xdr:cNvCxnSpPr/>
      </xdr:nvCxnSpPr>
      <xdr:spPr>
        <a:xfrm>
          <a:off x="19545300" y="14604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32" name="楕円 731">
          <a:extLst>
            <a:ext uri="{FF2B5EF4-FFF2-40B4-BE49-F238E27FC236}">
              <a16:creationId xmlns:a16="http://schemas.microsoft.com/office/drawing/2014/main" id="{54602076-2D80-4DE5-BA0E-579F960520D0}"/>
            </a:ext>
          </a:extLst>
        </xdr:cNvPr>
        <xdr:cNvSpPr/>
      </xdr:nvSpPr>
      <xdr:spPr>
        <a:xfrm>
          <a:off x="18605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31242</xdr:rowOff>
    </xdr:from>
    <xdr:to>
      <xdr:col>102</xdr:col>
      <xdr:colOff>114300</xdr:colOff>
      <xdr:row>85</xdr:row>
      <xdr:rowOff>35813</xdr:rowOff>
    </xdr:to>
    <xdr:cxnSp macro="">
      <xdr:nvCxnSpPr>
        <xdr:cNvPr id="733" name="直線コネクタ 732">
          <a:extLst>
            <a:ext uri="{FF2B5EF4-FFF2-40B4-BE49-F238E27FC236}">
              <a16:creationId xmlns:a16="http://schemas.microsoft.com/office/drawing/2014/main" id="{85F4EF2D-301D-4405-9901-5C755515C89D}"/>
            </a:ext>
          </a:extLst>
        </xdr:cNvPr>
        <xdr:cNvCxnSpPr/>
      </xdr:nvCxnSpPr>
      <xdr:spPr>
        <a:xfrm flipV="1">
          <a:off x="18656300" y="14604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734" name="n_1aveValue【消防施設】&#10;一人当たり面積">
          <a:extLst>
            <a:ext uri="{FF2B5EF4-FFF2-40B4-BE49-F238E27FC236}">
              <a16:creationId xmlns:a16="http://schemas.microsoft.com/office/drawing/2014/main" id="{12E32BE2-9D55-4635-9026-46FD03E1ECA6}"/>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35" name="n_2aveValue【消防施設】&#10;一人当たり面積">
          <a:extLst>
            <a:ext uri="{FF2B5EF4-FFF2-40B4-BE49-F238E27FC236}">
              <a16:creationId xmlns:a16="http://schemas.microsoft.com/office/drawing/2014/main" id="{745E8862-7536-4DE2-93CD-9CEFB4A2D0E9}"/>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6" name="n_3aveValue【消防施設】&#10;一人当たり面積">
          <a:extLst>
            <a:ext uri="{FF2B5EF4-FFF2-40B4-BE49-F238E27FC236}">
              <a16:creationId xmlns:a16="http://schemas.microsoft.com/office/drawing/2014/main" id="{3E917953-EFB2-40EE-8B44-7920826DEB29}"/>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737" name="n_4aveValue【消防施設】&#10;一人当たり面積">
          <a:extLst>
            <a:ext uri="{FF2B5EF4-FFF2-40B4-BE49-F238E27FC236}">
              <a16:creationId xmlns:a16="http://schemas.microsoft.com/office/drawing/2014/main" id="{F4A8E999-B3D9-45F0-B5BF-30AB8D367FB6}"/>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738" name="n_1mainValue【消防施設】&#10;一人当たり面積">
          <a:extLst>
            <a:ext uri="{FF2B5EF4-FFF2-40B4-BE49-F238E27FC236}">
              <a16:creationId xmlns:a16="http://schemas.microsoft.com/office/drawing/2014/main" id="{07EB31ED-3006-4A70-B53D-288A87AEADE9}"/>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739" name="n_2mainValue【消防施設】&#10;一人当たり面積">
          <a:extLst>
            <a:ext uri="{FF2B5EF4-FFF2-40B4-BE49-F238E27FC236}">
              <a16:creationId xmlns:a16="http://schemas.microsoft.com/office/drawing/2014/main" id="{291D4452-3B23-4C67-96C9-F8E7E31F1C68}"/>
            </a:ext>
          </a:extLst>
        </xdr:cNvPr>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40" name="n_3mainValue【消防施設】&#10;一人当たり面積">
          <a:extLst>
            <a:ext uri="{FF2B5EF4-FFF2-40B4-BE49-F238E27FC236}">
              <a16:creationId xmlns:a16="http://schemas.microsoft.com/office/drawing/2014/main" id="{4C02DB50-6FBF-4622-877C-B48998A0074C}"/>
            </a:ext>
          </a:extLst>
        </xdr:cNvPr>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41" name="n_4mainValue【消防施設】&#10;一人当たり面積">
          <a:extLst>
            <a:ext uri="{FF2B5EF4-FFF2-40B4-BE49-F238E27FC236}">
              <a16:creationId xmlns:a16="http://schemas.microsoft.com/office/drawing/2014/main" id="{441B95A1-5D5B-4BFB-BCB2-95B496720C3A}"/>
            </a:ext>
          </a:extLst>
        </xdr:cNvPr>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A7B7622C-CAA8-4109-BC1E-B09781CB4B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656D24D0-190C-4DAD-A582-7462DA0D20D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DC0AA15D-CD22-4C7E-BC59-B236915D37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5B55ACC-F651-45E6-B4BA-E15BDDF1EA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80AA5D78-96CE-4160-8F47-AB8BB97B069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371E4408-DC60-4B8E-9DEC-FD4FEADD9E6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39F7AD98-DCDC-44C2-BA80-FFD6587CD04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9B8E8C99-3EBF-4CBA-9711-6C3824F3F65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8DE0BA6F-7813-4B16-899D-28F473BDF5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F4954FD8-0BC6-4B1B-B370-875FE53FF37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75277354-249D-478E-B79B-07B8FE0BF9E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5A2AB548-3F8E-422A-A000-7DB9D515882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475BBF5B-486F-4900-A336-96A86697BBD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EE4601E-FC93-4D1E-B850-5B045EA797A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EDE5E26D-3EF5-4B30-B750-C111BD9B9A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9A60B89F-806C-4A6C-8831-7A24E934860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198F52FA-C486-4FB9-B9A6-D77D5EB335D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BDE029AD-3DA1-4F53-9F89-DDEE6BCDF3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7211B919-D201-4F2C-8529-BA9987A13EE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6E4F3EE0-E699-445D-9180-2901C645CE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097F3BDA-8056-405A-B150-BC20DDEF8F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2D4E3F67-DFC9-4FCF-B5D4-204A43D20D6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BF9DA0F8-D059-4A98-B1AB-BB059349BE2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5A1D77E0-F5DA-4379-858D-C4DEE0E468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4023EFBF-5E75-475A-87E0-B43E41FA52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16A595A0-C4B3-4E10-B428-55EAECCB838F}"/>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a:extLst>
            <a:ext uri="{FF2B5EF4-FFF2-40B4-BE49-F238E27FC236}">
              <a16:creationId xmlns:a16="http://schemas.microsoft.com/office/drawing/2014/main" id="{5F3D7263-CCA3-4D1D-9E59-56310618AAD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6022E11C-F257-41EB-8F37-2991088C6E0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0" name="【庁舎】&#10;有形固定資産減価償却率最大値テキスト">
          <a:extLst>
            <a:ext uri="{FF2B5EF4-FFF2-40B4-BE49-F238E27FC236}">
              <a16:creationId xmlns:a16="http://schemas.microsoft.com/office/drawing/2014/main" id="{BEC36A34-5486-41F1-AAF0-9BCA4BC60012}"/>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1" name="直線コネクタ 770">
          <a:extLst>
            <a:ext uri="{FF2B5EF4-FFF2-40B4-BE49-F238E27FC236}">
              <a16:creationId xmlns:a16="http://schemas.microsoft.com/office/drawing/2014/main" id="{35C2006C-A123-4B58-8F29-BB69A2D8A53B}"/>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72" name="【庁舎】&#10;有形固定資産減価償却率平均値テキスト">
          <a:extLst>
            <a:ext uri="{FF2B5EF4-FFF2-40B4-BE49-F238E27FC236}">
              <a16:creationId xmlns:a16="http://schemas.microsoft.com/office/drawing/2014/main" id="{F86B2D4A-E318-41F4-B4F2-35E24A701EE4}"/>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73" name="フローチャート: 判断 772">
          <a:extLst>
            <a:ext uri="{FF2B5EF4-FFF2-40B4-BE49-F238E27FC236}">
              <a16:creationId xmlns:a16="http://schemas.microsoft.com/office/drawing/2014/main" id="{F0D3989F-21C4-4BDD-A3BE-BB4970CF4642}"/>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4" name="フローチャート: 判断 773">
          <a:extLst>
            <a:ext uri="{FF2B5EF4-FFF2-40B4-BE49-F238E27FC236}">
              <a16:creationId xmlns:a16="http://schemas.microsoft.com/office/drawing/2014/main" id="{59378063-1309-4EB6-A399-F3B897C4F48A}"/>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75" name="フローチャート: 判断 774">
          <a:extLst>
            <a:ext uri="{FF2B5EF4-FFF2-40B4-BE49-F238E27FC236}">
              <a16:creationId xmlns:a16="http://schemas.microsoft.com/office/drawing/2014/main" id="{279E07E3-B0DB-4399-89BB-177F23332ED1}"/>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76" name="フローチャート: 判断 775">
          <a:extLst>
            <a:ext uri="{FF2B5EF4-FFF2-40B4-BE49-F238E27FC236}">
              <a16:creationId xmlns:a16="http://schemas.microsoft.com/office/drawing/2014/main" id="{1CA4DA5B-9E09-4CB3-B23C-F045E7088159}"/>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7" name="フローチャート: 判断 776">
          <a:extLst>
            <a:ext uri="{FF2B5EF4-FFF2-40B4-BE49-F238E27FC236}">
              <a16:creationId xmlns:a16="http://schemas.microsoft.com/office/drawing/2014/main" id="{E52E4E01-AB1A-403F-AE5C-ADEED00E9401}"/>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8F9E37F-B1E0-4C75-B906-57EE4B6F3F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ACFB765-0E8E-4D81-8A17-700E77ABCDA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88DFD9C1-07DB-4EB9-9762-80303752124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C0B6B42-CB64-41DC-877D-95D958BBDE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3FBD882C-C984-4D4A-AB4A-46042EF7CF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92348</xdr:rowOff>
    </xdr:from>
    <xdr:to>
      <xdr:col>85</xdr:col>
      <xdr:colOff>177800</xdr:colOff>
      <xdr:row>109</xdr:row>
      <xdr:rowOff>22498</xdr:rowOff>
    </xdr:to>
    <xdr:sp macro="" textlink="">
      <xdr:nvSpPr>
        <xdr:cNvPr id="783" name="楕円 782">
          <a:extLst>
            <a:ext uri="{FF2B5EF4-FFF2-40B4-BE49-F238E27FC236}">
              <a16:creationId xmlns:a16="http://schemas.microsoft.com/office/drawing/2014/main" id="{1AEEDD87-3AA9-411A-9DEC-789EAB197499}"/>
            </a:ext>
          </a:extLst>
        </xdr:cNvPr>
        <xdr:cNvSpPr/>
      </xdr:nvSpPr>
      <xdr:spPr>
        <a:xfrm>
          <a:off x="16268700" y="186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7275</xdr:rowOff>
    </xdr:from>
    <xdr:ext cx="405111" cy="259045"/>
    <xdr:sp macro="" textlink="">
      <xdr:nvSpPr>
        <xdr:cNvPr id="784" name="【庁舎】&#10;有形固定資産減価償却率該当値テキスト">
          <a:extLst>
            <a:ext uri="{FF2B5EF4-FFF2-40B4-BE49-F238E27FC236}">
              <a16:creationId xmlns:a16="http://schemas.microsoft.com/office/drawing/2014/main" id="{E9B0C17E-3489-418E-8F83-D0C4B615B190}"/>
            </a:ext>
          </a:extLst>
        </xdr:cNvPr>
        <xdr:cNvSpPr txBox="1"/>
      </xdr:nvSpPr>
      <xdr:spPr>
        <a:xfrm>
          <a:off x="16357600" y="18523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74386</xdr:rowOff>
    </xdr:from>
    <xdr:to>
      <xdr:col>81</xdr:col>
      <xdr:colOff>101600</xdr:colOff>
      <xdr:row>109</xdr:row>
      <xdr:rowOff>4536</xdr:rowOff>
    </xdr:to>
    <xdr:sp macro="" textlink="">
      <xdr:nvSpPr>
        <xdr:cNvPr id="785" name="楕円 784">
          <a:extLst>
            <a:ext uri="{FF2B5EF4-FFF2-40B4-BE49-F238E27FC236}">
              <a16:creationId xmlns:a16="http://schemas.microsoft.com/office/drawing/2014/main" id="{385D2B92-1EDF-4D17-85B6-7E170D888A47}"/>
            </a:ext>
          </a:extLst>
        </xdr:cNvPr>
        <xdr:cNvSpPr/>
      </xdr:nvSpPr>
      <xdr:spPr>
        <a:xfrm>
          <a:off x="15430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125186</xdr:rowOff>
    </xdr:from>
    <xdr:to>
      <xdr:col>85</xdr:col>
      <xdr:colOff>127000</xdr:colOff>
      <xdr:row>108</xdr:row>
      <xdr:rowOff>143148</xdr:rowOff>
    </xdr:to>
    <xdr:cxnSp macro="">
      <xdr:nvCxnSpPr>
        <xdr:cNvPr id="786" name="直線コネクタ 785">
          <a:extLst>
            <a:ext uri="{FF2B5EF4-FFF2-40B4-BE49-F238E27FC236}">
              <a16:creationId xmlns:a16="http://schemas.microsoft.com/office/drawing/2014/main" id="{A45771E4-1740-405D-A949-812EF08E5D74}"/>
            </a:ext>
          </a:extLst>
        </xdr:cNvPr>
        <xdr:cNvCxnSpPr/>
      </xdr:nvCxnSpPr>
      <xdr:spPr>
        <a:xfrm>
          <a:off x="15481300" y="1864178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44994</xdr:rowOff>
    </xdr:from>
    <xdr:to>
      <xdr:col>76</xdr:col>
      <xdr:colOff>165100</xdr:colOff>
      <xdr:row>108</xdr:row>
      <xdr:rowOff>146594</xdr:rowOff>
    </xdr:to>
    <xdr:sp macro="" textlink="">
      <xdr:nvSpPr>
        <xdr:cNvPr id="787" name="楕円 786">
          <a:extLst>
            <a:ext uri="{FF2B5EF4-FFF2-40B4-BE49-F238E27FC236}">
              <a16:creationId xmlns:a16="http://schemas.microsoft.com/office/drawing/2014/main" id="{118AF0DA-B8EE-4542-8672-DCF18FA5916A}"/>
            </a:ext>
          </a:extLst>
        </xdr:cNvPr>
        <xdr:cNvSpPr/>
      </xdr:nvSpPr>
      <xdr:spPr>
        <a:xfrm>
          <a:off x="1454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95794</xdr:rowOff>
    </xdr:from>
    <xdr:to>
      <xdr:col>81</xdr:col>
      <xdr:colOff>50800</xdr:colOff>
      <xdr:row>108</xdr:row>
      <xdr:rowOff>125186</xdr:rowOff>
    </xdr:to>
    <xdr:cxnSp macro="">
      <xdr:nvCxnSpPr>
        <xdr:cNvPr id="788" name="直線コネクタ 787">
          <a:extLst>
            <a:ext uri="{FF2B5EF4-FFF2-40B4-BE49-F238E27FC236}">
              <a16:creationId xmlns:a16="http://schemas.microsoft.com/office/drawing/2014/main" id="{47013C7E-97BD-4EF5-BECF-DB965F7A9179}"/>
            </a:ext>
          </a:extLst>
        </xdr:cNvPr>
        <xdr:cNvCxnSpPr/>
      </xdr:nvCxnSpPr>
      <xdr:spPr>
        <a:xfrm>
          <a:off x="14592300" y="1861239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17236</xdr:rowOff>
    </xdr:from>
    <xdr:to>
      <xdr:col>72</xdr:col>
      <xdr:colOff>38100</xdr:colOff>
      <xdr:row>108</xdr:row>
      <xdr:rowOff>118836</xdr:rowOff>
    </xdr:to>
    <xdr:sp macro="" textlink="">
      <xdr:nvSpPr>
        <xdr:cNvPr id="789" name="楕円 788">
          <a:extLst>
            <a:ext uri="{FF2B5EF4-FFF2-40B4-BE49-F238E27FC236}">
              <a16:creationId xmlns:a16="http://schemas.microsoft.com/office/drawing/2014/main" id="{D1AAEFB2-1847-4913-9FC2-BDC84ED2C870}"/>
            </a:ext>
          </a:extLst>
        </xdr:cNvPr>
        <xdr:cNvSpPr/>
      </xdr:nvSpPr>
      <xdr:spPr>
        <a:xfrm>
          <a:off x="13652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68036</xdr:rowOff>
    </xdr:from>
    <xdr:to>
      <xdr:col>76</xdr:col>
      <xdr:colOff>114300</xdr:colOff>
      <xdr:row>108</xdr:row>
      <xdr:rowOff>95794</xdr:rowOff>
    </xdr:to>
    <xdr:cxnSp macro="">
      <xdr:nvCxnSpPr>
        <xdr:cNvPr id="790" name="直線コネクタ 789">
          <a:extLst>
            <a:ext uri="{FF2B5EF4-FFF2-40B4-BE49-F238E27FC236}">
              <a16:creationId xmlns:a16="http://schemas.microsoft.com/office/drawing/2014/main" id="{B0A7EF56-8614-44FC-A7C4-A32F25074ED2}"/>
            </a:ext>
          </a:extLst>
        </xdr:cNvPr>
        <xdr:cNvCxnSpPr/>
      </xdr:nvCxnSpPr>
      <xdr:spPr>
        <a:xfrm>
          <a:off x="13703300" y="1858463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159294</xdr:rowOff>
    </xdr:from>
    <xdr:to>
      <xdr:col>67</xdr:col>
      <xdr:colOff>101600</xdr:colOff>
      <xdr:row>108</xdr:row>
      <xdr:rowOff>89444</xdr:rowOff>
    </xdr:to>
    <xdr:sp macro="" textlink="">
      <xdr:nvSpPr>
        <xdr:cNvPr id="791" name="楕円 790">
          <a:extLst>
            <a:ext uri="{FF2B5EF4-FFF2-40B4-BE49-F238E27FC236}">
              <a16:creationId xmlns:a16="http://schemas.microsoft.com/office/drawing/2014/main" id="{AEC6E327-F0E8-4501-B4B1-E311E8C44735}"/>
            </a:ext>
          </a:extLst>
        </xdr:cNvPr>
        <xdr:cNvSpPr/>
      </xdr:nvSpPr>
      <xdr:spPr>
        <a:xfrm>
          <a:off x="12763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38644</xdr:rowOff>
    </xdr:from>
    <xdr:to>
      <xdr:col>71</xdr:col>
      <xdr:colOff>177800</xdr:colOff>
      <xdr:row>108</xdr:row>
      <xdr:rowOff>68036</xdr:rowOff>
    </xdr:to>
    <xdr:cxnSp macro="">
      <xdr:nvCxnSpPr>
        <xdr:cNvPr id="792" name="直線コネクタ 791">
          <a:extLst>
            <a:ext uri="{FF2B5EF4-FFF2-40B4-BE49-F238E27FC236}">
              <a16:creationId xmlns:a16="http://schemas.microsoft.com/office/drawing/2014/main" id="{EDC4F665-B0D5-43A9-84C4-C4F24E72C611}"/>
            </a:ext>
          </a:extLst>
        </xdr:cNvPr>
        <xdr:cNvCxnSpPr/>
      </xdr:nvCxnSpPr>
      <xdr:spPr>
        <a:xfrm>
          <a:off x="12814300" y="1855524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93" name="n_1aveValue【庁舎】&#10;有形固定資産減価償却率">
          <a:extLst>
            <a:ext uri="{FF2B5EF4-FFF2-40B4-BE49-F238E27FC236}">
              <a16:creationId xmlns:a16="http://schemas.microsoft.com/office/drawing/2014/main" id="{E0C34D79-B53D-4818-92C4-2D7C3523141C}"/>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4" name="n_2aveValue【庁舎】&#10;有形固定資産減価償却率">
          <a:extLst>
            <a:ext uri="{FF2B5EF4-FFF2-40B4-BE49-F238E27FC236}">
              <a16:creationId xmlns:a16="http://schemas.microsoft.com/office/drawing/2014/main" id="{77C9003E-E098-41AE-8649-BCAA4C7EA554}"/>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5" name="n_3aveValue【庁舎】&#10;有形固定資産減価償却率">
          <a:extLst>
            <a:ext uri="{FF2B5EF4-FFF2-40B4-BE49-F238E27FC236}">
              <a16:creationId xmlns:a16="http://schemas.microsoft.com/office/drawing/2014/main" id="{BE5E4167-DD77-4F91-9CC4-085BBE09E75B}"/>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6" name="n_4aveValue【庁舎】&#10;有形固定資産減価償却率">
          <a:extLst>
            <a:ext uri="{FF2B5EF4-FFF2-40B4-BE49-F238E27FC236}">
              <a16:creationId xmlns:a16="http://schemas.microsoft.com/office/drawing/2014/main" id="{1301AC75-FA2C-4F24-8B32-39A688C37FBB}"/>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167113</xdr:rowOff>
    </xdr:from>
    <xdr:ext cx="405111" cy="259045"/>
    <xdr:sp macro="" textlink="">
      <xdr:nvSpPr>
        <xdr:cNvPr id="797" name="n_1mainValue【庁舎】&#10;有形固定資産減価償却率">
          <a:extLst>
            <a:ext uri="{FF2B5EF4-FFF2-40B4-BE49-F238E27FC236}">
              <a16:creationId xmlns:a16="http://schemas.microsoft.com/office/drawing/2014/main" id="{1959B96C-2A22-4FA1-B564-B12F99998F9F}"/>
            </a:ext>
          </a:extLst>
        </xdr:cNvPr>
        <xdr:cNvSpPr txBox="1"/>
      </xdr:nvSpPr>
      <xdr:spPr>
        <a:xfrm>
          <a:off x="152660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137721</xdr:rowOff>
    </xdr:from>
    <xdr:ext cx="405111" cy="259045"/>
    <xdr:sp macro="" textlink="">
      <xdr:nvSpPr>
        <xdr:cNvPr id="798" name="n_2mainValue【庁舎】&#10;有形固定資産減価償却率">
          <a:extLst>
            <a:ext uri="{FF2B5EF4-FFF2-40B4-BE49-F238E27FC236}">
              <a16:creationId xmlns:a16="http://schemas.microsoft.com/office/drawing/2014/main" id="{72934409-DAD2-473D-8C38-44E292572307}"/>
            </a:ext>
          </a:extLst>
        </xdr:cNvPr>
        <xdr:cNvSpPr txBox="1"/>
      </xdr:nvSpPr>
      <xdr:spPr>
        <a:xfrm>
          <a:off x="14389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109963</xdr:rowOff>
    </xdr:from>
    <xdr:ext cx="405111" cy="259045"/>
    <xdr:sp macro="" textlink="">
      <xdr:nvSpPr>
        <xdr:cNvPr id="799" name="n_3mainValue【庁舎】&#10;有形固定資産減価償却率">
          <a:extLst>
            <a:ext uri="{FF2B5EF4-FFF2-40B4-BE49-F238E27FC236}">
              <a16:creationId xmlns:a16="http://schemas.microsoft.com/office/drawing/2014/main" id="{461D8D48-AC1E-43B9-975D-9F3DFB188288}"/>
            </a:ext>
          </a:extLst>
        </xdr:cNvPr>
        <xdr:cNvSpPr txBox="1"/>
      </xdr:nvSpPr>
      <xdr:spPr>
        <a:xfrm>
          <a:off x="13500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80571</xdr:rowOff>
    </xdr:from>
    <xdr:ext cx="405111" cy="259045"/>
    <xdr:sp macro="" textlink="">
      <xdr:nvSpPr>
        <xdr:cNvPr id="800" name="n_4mainValue【庁舎】&#10;有形固定資産減価償却率">
          <a:extLst>
            <a:ext uri="{FF2B5EF4-FFF2-40B4-BE49-F238E27FC236}">
              <a16:creationId xmlns:a16="http://schemas.microsoft.com/office/drawing/2014/main" id="{645146FC-85B0-4E4B-9BDE-D02FA0655451}"/>
            </a:ext>
          </a:extLst>
        </xdr:cNvPr>
        <xdr:cNvSpPr txBox="1"/>
      </xdr:nvSpPr>
      <xdr:spPr>
        <a:xfrm>
          <a:off x="126117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9C281418-5A99-48B9-90CA-15EBA02F140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F2A4E6FA-827D-4068-AA82-C78332F8D1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5F9FE0B5-99B3-483B-BF1F-67173DEE30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F6162950-8D28-4769-9155-C71E62EB0F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AE218347-E0AF-4B88-9384-42ED5B68C0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CE061B15-F5CB-46A8-ADC6-FB9BC64BA9A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2EFE9487-336A-4040-AE12-8539D4816F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15E8112B-3E6C-44A2-84DC-E84FA5179E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5C22630-0C0E-4FC9-8D92-63D1001800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326275EB-7A79-408B-9A3A-19A2814BC31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1" name="テキスト ボックス 810">
          <a:extLst>
            <a:ext uri="{FF2B5EF4-FFF2-40B4-BE49-F238E27FC236}">
              <a16:creationId xmlns:a16="http://schemas.microsoft.com/office/drawing/2014/main" id="{35661F9F-58F0-4199-ADB7-D36C47C9C1E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4C510037-36ED-4645-8A51-3D015FA69EA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B2890B0A-F4EF-4392-975E-8A694B06503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42B32EED-4C27-4055-936A-456C41B073F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68DFA07F-4828-4422-BA00-4D4E0C00673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C0628FC9-2113-40BC-9572-50DB21335C8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41755F08-3FC7-461A-BD99-BE4D2C4913B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CAD47894-2E65-4AE3-AC76-ABFAD03D9CC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CE25F35F-2DDF-4F45-B887-99C8D32A72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10F4E059-9DB1-4AAA-950B-7D8D40AD5D1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6926C136-8A55-4D81-AA3F-01C6FBA07DE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6815FC30-3AB7-4E0C-8806-CBA3D92B3EE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809337B5-4D5D-4F9D-A6D2-3B950D378BE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ED387469-6DB7-4FF9-A019-A37AD01659B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8DD3DA04-1B11-44CF-A5BE-9D071119B08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8EBBFD2D-2C13-4FB2-8984-E060B72F9E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827" name="直線コネクタ 826">
          <a:extLst>
            <a:ext uri="{FF2B5EF4-FFF2-40B4-BE49-F238E27FC236}">
              <a16:creationId xmlns:a16="http://schemas.microsoft.com/office/drawing/2014/main" id="{01179AF4-075B-490D-A613-BE7F993A6E15}"/>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828" name="【庁舎】&#10;一人当たり面積最小値テキスト">
          <a:extLst>
            <a:ext uri="{FF2B5EF4-FFF2-40B4-BE49-F238E27FC236}">
              <a16:creationId xmlns:a16="http://schemas.microsoft.com/office/drawing/2014/main" id="{98254379-68D8-4F94-B3DA-EF5B2D5366A4}"/>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829" name="直線コネクタ 828">
          <a:extLst>
            <a:ext uri="{FF2B5EF4-FFF2-40B4-BE49-F238E27FC236}">
              <a16:creationId xmlns:a16="http://schemas.microsoft.com/office/drawing/2014/main" id="{65BF6BED-5D26-4227-97CB-C5E2E8515D7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30" name="【庁舎】&#10;一人当たり面積最大値テキスト">
          <a:extLst>
            <a:ext uri="{FF2B5EF4-FFF2-40B4-BE49-F238E27FC236}">
              <a16:creationId xmlns:a16="http://schemas.microsoft.com/office/drawing/2014/main" id="{AD5AF1C6-8F80-4123-A578-142FCABA694E}"/>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31" name="直線コネクタ 830">
          <a:extLst>
            <a:ext uri="{FF2B5EF4-FFF2-40B4-BE49-F238E27FC236}">
              <a16:creationId xmlns:a16="http://schemas.microsoft.com/office/drawing/2014/main" id="{078D5D51-55E8-4B55-98FC-1E033CEC96A8}"/>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832" name="【庁舎】&#10;一人当たり面積平均値テキスト">
          <a:extLst>
            <a:ext uri="{FF2B5EF4-FFF2-40B4-BE49-F238E27FC236}">
              <a16:creationId xmlns:a16="http://schemas.microsoft.com/office/drawing/2014/main" id="{D056040D-C054-4406-9232-16D59598EFF8}"/>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33" name="フローチャート: 判断 832">
          <a:extLst>
            <a:ext uri="{FF2B5EF4-FFF2-40B4-BE49-F238E27FC236}">
              <a16:creationId xmlns:a16="http://schemas.microsoft.com/office/drawing/2014/main" id="{00581275-3E99-454E-B022-86B55E64A5A8}"/>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834" name="フローチャート: 判断 833">
          <a:extLst>
            <a:ext uri="{FF2B5EF4-FFF2-40B4-BE49-F238E27FC236}">
              <a16:creationId xmlns:a16="http://schemas.microsoft.com/office/drawing/2014/main" id="{EAE857CB-DFA5-4B6E-804C-64F12F192497}"/>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835" name="フローチャート: 判断 834">
          <a:extLst>
            <a:ext uri="{FF2B5EF4-FFF2-40B4-BE49-F238E27FC236}">
              <a16:creationId xmlns:a16="http://schemas.microsoft.com/office/drawing/2014/main" id="{52CC486D-78FC-4B20-80AA-A4F7A8B5AB5D}"/>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6" name="フローチャート: 判断 835">
          <a:extLst>
            <a:ext uri="{FF2B5EF4-FFF2-40B4-BE49-F238E27FC236}">
              <a16:creationId xmlns:a16="http://schemas.microsoft.com/office/drawing/2014/main" id="{79C3F879-C8E9-4E10-816E-ED9B60BD0913}"/>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837" name="フローチャート: 判断 836">
          <a:extLst>
            <a:ext uri="{FF2B5EF4-FFF2-40B4-BE49-F238E27FC236}">
              <a16:creationId xmlns:a16="http://schemas.microsoft.com/office/drawing/2014/main" id="{6329B3D5-04FD-44A6-8712-965A8127053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8F92B8AE-2904-4064-ADE9-00AD8309DAB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DAE7F94-0444-4A76-8B37-6840A2E4E4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29AC0D97-9432-4E64-A59D-37253B8B91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99B05942-CFB5-4313-A4AE-97C80E9B6F3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B17FED07-62FA-479F-AA4F-AB61581DCE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843" name="楕円 842">
          <a:extLst>
            <a:ext uri="{FF2B5EF4-FFF2-40B4-BE49-F238E27FC236}">
              <a16:creationId xmlns:a16="http://schemas.microsoft.com/office/drawing/2014/main" id="{965E4740-91FB-45E2-BA44-7B3358D79A04}"/>
            </a:ext>
          </a:extLst>
        </xdr:cNvPr>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844" name="【庁舎】&#10;一人当たり面積該当値テキスト">
          <a:extLst>
            <a:ext uri="{FF2B5EF4-FFF2-40B4-BE49-F238E27FC236}">
              <a16:creationId xmlns:a16="http://schemas.microsoft.com/office/drawing/2014/main" id="{061D4937-A54A-4C9E-A0C1-7AA8C8E5D7C0}"/>
            </a:ext>
          </a:extLst>
        </xdr:cNvPr>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845" name="楕円 844">
          <a:extLst>
            <a:ext uri="{FF2B5EF4-FFF2-40B4-BE49-F238E27FC236}">
              <a16:creationId xmlns:a16="http://schemas.microsoft.com/office/drawing/2014/main" id="{38D0738B-FB85-40BB-A05C-499BF29BDFD7}"/>
            </a:ext>
          </a:extLst>
        </xdr:cNvPr>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149679</xdr:rowOff>
    </xdr:from>
    <xdr:to>
      <xdr:col>116</xdr:col>
      <xdr:colOff>63500</xdr:colOff>
      <xdr:row>107</xdr:row>
      <xdr:rowOff>156211</xdr:rowOff>
    </xdr:to>
    <xdr:cxnSp macro="">
      <xdr:nvCxnSpPr>
        <xdr:cNvPr id="846" name="直線コネクタ 845">
          <a:extLst>
            <a:ext uri="{FF2B5EF4-FFF2-40B4-BE49-F238E27FC236}">
              <a16:creationId xmlns:a16="http://schemas.microsoft.com/office/drawing/2014/main" id="{5198BEF9-DF4B-4641-A068-B6E5588DF1AE}"/>
            </a:ext>
          </a:extLst>
        </xdr:cNvPr>
        <xdr:cNvCxnSpPr/>
      </xdr:nvCxnSpPr>
      <xdr:spPr>
        <a:xfrm flipV="1">
          <a:off x="21323300" y="18494829"/>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111942</xdr:rowOff>
    </xdr:from>
    <xdr:to>
      <xdr:col>107</xdr:col>
      <xdr:colOff>101600</xdr:colOff>
      <xdr:row>108</xdr:row>
      <xdr:rowOff>42092</xdr:rowOff>
    </xdr:to>
    <xdr:sp macro="" textlink="">
      <xdr:nvSpPr>
        <xdr:cNvPr id="847" name="楕円 846">
          <a:extLst>
            <a:ext uri="{FF2B5EF4-FFF2-40B4-BE49-F238E27FC236}">
              <a16:creationId xmlns:a16="http://schemas.microsoft.com/office/drawing/2014/main" id="{7E3BC390-AD7D-4DE9-B124-D8A49C3619FF}"/>
            </a:ext>
          </a:extLst>
        </xdr:cNvPr>
        <xdr:cNvSpPr/>
      </xdr:nvSpPr>
      <xdr:spPr>
        <a:xfrm>
          <a:off x="20383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162742</xdr:rowOff>
    </xdr:to>
    <xdr:cxnSp macro="">
      <xdr:nvCxnSpPr>
        <xdr:cNvPr id="848" name="直線コネクタ 847">
          <a:extLst>
            <a:ext uri="{FF2B5EF4-FFF2-40B4-BE49-F238E27FC236}">
              <a16:creationId xmlns:a16="http://schemas.microsoft.com/office/drawing/2014/main" id="{48E6BD65-C5A8-4339-B4A9-FEB39435E836}"/>
            </a:ext>
          </a:extLst>
        </xdr:cNvPr>
        <xdr:cNvCxnSpPr/>
      </xdr:nvCxnSpPr>
      <xdr:spPr>
        <a:xfrm flipV="1">
          <a:off x="20434300" y="1850136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118473</xdr:rowOff>
    </xdr:from>
    <xdr:to>
      <xdr:col>102</xdr:col>
      <xdr:colOff>165100</xdr:colOff>
      <xdr:row>108</xdr:row>
      <xdr:rowOff>48623</xdr:rowOff>
    </xdr:to>
    <xdr:sp macro="" textlink="">
      <xdr:nvSpPr>
        <xdr:cNvPr id="849" name="楕円 848">
          <a:extLst>
            <a:ext uri="{FF2B5EF4-FFF2-40B4-BE49-F238E27FC236}">
              <a16:creationId xmlns:a16="http://schemas.microsoft.com/office/drawing/2014/main" id="{B6933799-64B9-4D6B-A5D1-30395F8F0311}"/>
            </a:ext>
          </a:extLst>
        </xdr:cNvPr>
        <xdr:cNvSpPr/>
      </xdr:nvSpPr>
      <xdr:spPr>
        <a:xfrm>
          <a:off x="19494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162742</xdr:rowOff>
    </xdr:from>
    <xdr:to>
      <xdr:col>107</xdr:col>
      <xdr:colOff>50800</xdr:colOff>
      <xdr:row>107</xdr:row>
      <xdr:rowOff>169273</xdr:rowOff>
    </xdr:to>
    <xdr:cxnSp macro="">
      <xdr:nvCxnSpPr>
        <xdr:cNvPr id="850" name="直線コネクタ 849">
          <a:extLst>
            <a:ext uri="{FF2B5EF4-FFF2-40B4-BE49-F238E27FC236}">
              <a16:creationId xmlns:a16="http://schemas.microsoft.com/office/drawing/2014/main" id="{7B4B654F-1BB2-41A0-BFB4-A3F2C8EFD206}"/>
            </a:ext>
          </a:extLst>
        </xdr:cNvPr>
        <xdr:cNvCxnSpPr/>
      </xdr:nvCxnSpPr>
      <xdr:spPr>
        <a:xfrm flipV="1">
          <a:off x="19545300" y="185078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18869</xdr:rowOff>
    </xdr:from>
    <xdr:to>
      <xdr:col>98</xdr:col>
      <xdr:colOff>38100</xdr:colOff>
      <xdr:row>108</xdr:row>
      <xdr:rowOff>120469</xdr:rowOff>
    </xdr:to>
    <xdr:sp macro="" textlink="">
      <xdr:nvSpPr>
        <xdr:cNvPr id="851" name="楕円 850">
          <a:extLst>
            <a:ext uri="{FF2B5EF4-FFF2-40B4-BE49-F238E27FC236}">
              <a16:creationId xmlns:a16="http://schemas.microsoft.com/office/drawing/2014/main" id="{9F2084FB-B9F7-4231-8465-7BA0A896CEFE}"/>
            </a:ext>
          </a:extLst>
        </xdr:cNvPr>
        <xdr:cNvSpPr/>
      </xdr:nvSpPr>
      <xdr:spPr>
        <a:xfrm>
          <a:off x="18605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169273</xdr:rowOff>
    </xdr:from>
    <xdr:to>
      <xdr:col>102</xdr:col>
      <xdr:colOff>114300</xdr:colOff>
      <xdr:row>108</xdr:row>
      <xdr:rowOff>69669</xdr:rowOff>
    </xdr:to>
    <xdr:cxnSp macro="">
      <xdr:nvCxnSpPr>
        <xdr:cNvPr id="852" name="直線コネクタ 851">
          <a:extLst>
            <a:ext uri="{FF2B5EF4-FFF2-40B4-BE49-F238E27FC236}">
              <a16:creationId xmlns:a16="http://schemas.microsoft.com/office/drawing/2014/main" id="{64E52DC0-C18A-421F-AF93-4FFB97ED4E41}"/>
            </a:ext>
          </a:extLst>
        </xdr:cNvPr>
        <xdr:cNvCxnSpPr/>
      </xdr:nvCxnSpPr>
      <xdr:spPr>
        <a:xfrm flipV="1">
          <a:off x="18656300" y="1851442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853" name="n_1aveValue【庁舎】&#10;一人当たり面積">
          <a:extLst>
            <a:ext uri="{FF2B5EF4-FFF2-40B4-BE49-F238E27FC236}">
              <a16:creationId xmlns:a16="http://schemas.microsoft.com/office/drawing/2014/main" id="{DCBF1AA7-3D41-4316-8902-D0EEB71731A6}"/>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854" name="n_2aveValue【庁舎】&#10;一人当たり面積">
          <a:extLst>
            <a:ext uri="{FF2B5EF4-FFF2-40B4-BE49-F238E27FC236}">
              <a16:creationId xmlns:a16="http://schemas.microsoft.com/office/drawing/2014/main" id="{95587866-2572-41CF-86CE-58EC92150B31}"/>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5" name="n_3aveValue【庁舎】&#10;一人当たり面積">
          <a:extLst>
            <a:ext uri="{FF2B5EF4-FFF2-40B4-BE49-F238E27FC236}">
              <a16:creationId xmlns:a16="http://schemas.microsoft.com/office/drawing/2014/main" id="{307A18D7-DB9B-44DA-ACCD-B3672389BCAF}"/>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856" name="n_4aveValue【庁舎】&#10;一人当たり面積">
          <a:extLst>
            <a:ext uri="{FF2B5EF4-FFF2-40B4-BE49-F238E27FC236}">
              <a16:creationId xmlns:a16="http://schemas.microsoft.com/office/drawing/2014/main" id="{2D9E0C6B-7248-4854-A96E-FFE7F120D608}"/>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857" name="n_1mainValue【庁舎】&#10;一人当たり面積">
          <a:extLst>
            <a:ext uri="{FF2B5EF4-FFF2-40B4-BE49-F238E27FC236}">
              <a16:creationId xmlns:a16="http://schemas.microsoft.com/office/drawing/2014/main" id="{C393D951-0395-402E-9FAA-7DD49961CC38}"/>
            </a:ext>
          </a:extLst>
        </xdr:cNvPr>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33219</xdr:rowOff>
    </xdr:from>
    <xdr:ext cx="469744" cy="259045"/>
    <xdr:sp macro="" textlink="">
      <xdr:nvSpPr>
        <xdr:cNvPr id="858" name="n_2mainValue【庁舎】&#10;一人当たり面積">
          <a:extLst>
            <a:ext uri="{FF2B5EF4-FFF2-40B4-BE49-F238E27FC236}">
              <a16:creationId xmlns:a16="http://schemas.microsoft.com/office/drawing/2014/main" id="{6B2DDAA9-40C4-44EC-A6C4-AB2708DCB549}"/>
            </a:ext>
          </a:extLst>
        </xdr:cNvPr>
        <xdr:cNvSpPr txBox="1"/>
      </xdr:nvSpPr>
      <xdr:spPr>
        <a:xfrm>
          <a:off x="20199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39750</xdr:rowOff>
    </xdr:from>
    <xdr:ext cx="469744" cy="259045"/>
    <xdr:sp macro="" textlink="">
      <xdr:nvSpPr>
        <xdr:cNvPr id="859" name="n_3mainValue【庁舎】&#10;一人当たり面積">
          <a:extLst>
            <a:ext uri="{FF2B5EF4-FFF2-40B4-BE49-F238E27FC236}">
              <a16:creationId xmlns:a16="http://schemas.microsoft.com/office/drawing/2014/main" id="{09C34721-A544-4417-919B-8C06CA1E119B}"/>
            </a:ext>
          </a:extLst>
        </xdr:cNvPr>
        <xdr:cNvSpPr txBox="1"/>
      </xdr:nvSpPr>
      <xdr:spPr>
        <a:xfrm>
          <a:off x="19310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111596</xdr:rowOff>
    </xdr:from>
    <xdr:ext cx="469744" cy="259045"/>
    <xdr:sp macro="" textlink="">
      <xdr:nvSpPr>
        <xdr:cNvPr id="860" name="n_4mainValue【庁舎】&#10;一人当たり面積">
          <a:extLst>
            <a:ext uri="{FF2B5EF4-FFF2-40B4-BE49-F238E27FC236}">
              <a16:creationId xmlns:a16="http://schemas.microsoft.com/office/drawing/2014/main" id="{479E8BC2-345C-4BE3-B37F-68CBC9793242}"/>
            </a:ext>
          </a:extLst>
        </xdr:cNvPr>
        <xdr:cNvSpPr txBox="1"/>
      </xdr:nvSpPr>
      <xdr:spPr>
        <a:xfrm>
          <a:off x="18421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917AA605-BC28-4929-804A-C903CAAC56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CAC071F4-A2B1-40E2-BB8D-8E919AD733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FDD0E6AB-F8B9-43EB-B287-D1AF4109631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た、庁舎については、昭和４５年に建設されており、耐用年数である５０年を経過し高くなっているが、令和４年度までの庁舎建替事業を推進しており、その後は有形固定資産減価償却率も低下する。なお、公民館には中央公民館（置賜総合文化センター）の１施設のみが該当し、本市において各地区に整備しているコミュニティセンター（市内１７館）はここに含まれていないため、減価償却率が高止まりしており、また一人当たり面積が類似団体内で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類似団体と比較して有形固定資産減価償却率が特に低くなっている図書館については、平成２７年度に図書館と市民ギャラリーを複合化し、新施設を建設したため低くなっている。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その他の施設については、前年度と比較して特に大きな増減はない。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78,965
78,219
548.51
54,050,636
52,533,185
1,212,590
20,045,846
37,916,853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本市の財政力指数はやや持ち直しの傾向にあるものの、類似団体内平均を下回る状況が続いていることから、令和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年度までを計画期間としていた財政健全化計画に掲げた施策については継続して取り組むことを基本とし、今後、中長期的な健全財政の維持に向けた取組を検討し、更なる歳入の確保や歳出の抑制を図る。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経常一般財源収入の増などにより、前年度比</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ポイント低下したが、類似団体平均を</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ポイント上回っている。平成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年度から財政健全化の取組を実施しており、類似団体内平均値と比べてやや高い比率まで低下している。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経常一般財源収入については</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％の増となり、普通交付税が減少したものの、地方消費税交付金が増加した。また、市税全体としては市民税（個人・法人）や固定資産税の増により</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％増加した。</a:t>
          </a:r>
        </a:p>
        <a:p>
          <a:r>
            <a:rPr kumimoji="1" lang="ja-JP" altLang="en-US" sz="1050">
              <a:latin typeface="ＭＳ Ｐゴシック" panose="020B0600070205080204" pitchFamily="50" charset="-128"/>
              <a:ea typeface="ＭＳ Ｐゴシック" panose="020B0600070205080204" pitchFamily="50" charset="-128"/>
            </a:rPr>
            <a:t>　歳出充当一般財源では、義務的経費である人件費、扶助費、公債費の経常収支比率が</a:t>
          </a:r>
          <a:r>
            <a:rPr kumimoji="1" lang="en-US" altLang="ja-JP" sz="1050">
              <a:latin typeface="ＭＳ Ｐゴシック" panose="020B0600070205080204" pitchFamily="50" charset="-128"/>
              <a:ea typeface="ＭＳ Ｐゴシック" panose="020B0600070205080204" pitchFamily="50" charset="-128"/>
            </a:rPr>
            <a:t>47.2</a:t>
          </a:r>
          <a:r>
            <a:rPr kumimoji="1" lang="ja-JP" altLang="en-US" sz="1050">
              <a:latin typeface="ＭＳ Ｐゴシック" panose="020B0600070205080204" pitchFamily="50" charset="-128"/>
              <a:ea typeface="ＭＳ Ｐゴシック" panose="020B0600070205080204" pitchFamily="50" charset="-128"/>
            </a:rPr>
            <a:t>％と半分近くを占め、その他では道路除排雪経費が増加したことにより、維持補修費が増加している。また、公営企業等への繰出金（負担金）が高い割合を占めており、資本費平準化債の発行により下水道事業会計への繰出金を抑制し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144463</xdr:rowOff>
    </xdr:from>
    <xdr:to>
      <xdr:col>23</xdr:col>
      <xdr:colOff>133350</xdr:colOff>
      <xdr:row>64</xdr:row>
      <xdr:rowOff>3175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4581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64</xdr:row>
      <xdr:rowOff>75565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9759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120332</xdr:rowOff>
    </xdr:from>
    <xdr:to>
      <xdr:col>15</xdr:col>
      <xdr:colOff>82550</xdr:colOff>
      <xdr:row>64</xdr:row>
      <xdr:rowOff>75565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21682"/>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120332</xdr:rowOff>
    </xdr:from>
    <xdr:to>
      <xdr:col>11</xdr:col>
      <xdr:colOff>31750</xdr:colOff>
      <xdr:row>63</xdr:row>
      <xdr:rowOff>138430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216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93663</xdr:rowOff>
    </xdr:from>
    <xdr:to>
      <xdr:col>23</xdr:col>
      <xdr:colOff>184150</xdr:colOff>
      <xdr:row>64</xdr:row>
      <xdr:rowOff>23813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65740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6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24765</xdr:rowOff>
    </xdr:from>
    <xdr:to>
      <xdr:col>15</xdr:col>
      <xdr:colOff>133350</xdr:colOff>
      <xdr:row>64</xdr:row>
      <xdr:rowOff>126365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111142</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69532</xdr:rowOff>
    </xdr:from>
    <xdr:to>
      <xdr:col>11</xdr:col>
      <xdr:colOff>82550</xdr:colOff>
      <xdr:row>63</xdr:row>
      <xdr:rowOff>171132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155909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人件費は、会計年度任用職員制度の導入により会計年度任用職員報酬及び期末手当が全て人件費となったことから大幅に増加したほか、退職者数の増加により退職手当が増加したことなどから全体で</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％の増となった。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スクール構想に伴う小中学校情報通信ネットワーク整備事業費（端末整備）の増、新型コロナウイルス感染症対策として実施した観光業等の支援事業等により</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％の増となった。また、維持補修費は、道路等除排雪経費の増などにより前年度と比べて増加している。その結果、類似団体内平均を上回ったが、令和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年度は新型コロナウイルス感染症対策事業及び豪雪に伴う除排雪経費によるものが大きく、今後も適正な水準の維持に努める。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89663</xdr:rowOff>
    </xdr:from>
    <xdr:to>
      <xdr:col>23</xdr:col>
      <xdr:colOff>133350</xdr:colOff>
      <xdr:row>82</xdr:row>
      <xdr:rowOff>88627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77113"/>
          <a:ext cx="838200" cy="17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86671</xdr:rowOff>
    </xdr:from>
    <xdr:to>
      <xdr:col>19</xdr:col>
      <xdr:colOff>133350</xdr:colOff>
      <xdr:row>81</xdr:row>
      <xdr:rowOff>89663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74121"/>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86671</xdr:rowOff>
    </xdr:from>
    <xdr:to>
      <xdr:col>15</xdr:col>
      <xdr:colOff>82550</xdr:colOff>
      <xdr:row>81</xdr:row>
      <xdr:rowOff>103578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974121"/>
          <a:ext cx="889000" cy="1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40977</xdr:rowOff>
    </xdr:from>
    <xdr:to>
      <xdr:col>11</xdr:col>
      <xdr:colOff>31750</xdr:colOff>
      <xdr:row>81</xdr:row>
      <xdr:rowOff>103578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28427"/>
          <a:ext cx="889000" cy="6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37827</xdr:rowOff>
    </xdr:from>
    <xdr:to>
      <xdr:col>23</xdr:col>
      <xdr:colOff>184150</xdr:colOff>
      <xdr:row>82</xdr:row>
      <xdr:rowOff>139427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9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9904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38863</xdr:rowOff>
    </xdr:from>
    <xdr:to>
      <xdr:col>19</xdr:col>
      <xdr:colOff>184150</xdr:colOff>
      <xdr:row>81</xdr:row>
      <xdr:rowOff>140463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150640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69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35871</xdr:rowOff>
    </xdr:from>
    <xdr:to>
      <xdr:col>15</xdr:col>
      <xdr:colOff>133350</xdr:colOff>
      <xdr:row>81</xdr:row>
      <xdr:rowOff>137471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147648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9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52778</xdr:rowOff>
    </xdr:from>
    <xdr:to>
      <xdr:col>11</xdr:col>
      <xdr:colOff>82550</xdr:colOff>
      <xdr:row>81</xdr:row>
      <xdr:rowOff>154378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164555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161627</xdr:rowOff>
    </xdr:from>
    <xdr:to>
      <xdr:col>7</xdr:col>
      <xdr:colOff>31750</xdr:colOff>
      <xdr:row>81</xdr:row>
      <xdr:rowOff>91777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101954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4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本市の厳しい財政状況を踏まえ、平成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年度まで給与の独自減額を実施したことで平成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年度及び平成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年度は類似団体内平均を大幅に下回る水準となった。平成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年以降は類似団体平均とほぼ同じ水準で推移している。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165805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45216"/>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71966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98778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050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85</xdr:row>
      <xdr:rowOff>98778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296672"/>
          <a:ext cx="889000" cy="3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15522</xdr:rowOff>
    </xdr:from>
    <xdr:to>
      <xdr:col>64</xdr:col>
      <xdr:colOff>152400</xdr:colOff>
      <xdr:row>83</xdr:row>
      <xdr:rowOff>117122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127299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月に策定した「米沢市職員定員適正化計画（第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期）」においては、令和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日までに、市立病院等の職員を除き平成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日の職員数と比較して</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名の職員数削減を図ることとしている。引き続き計画に沿って簡素で効率的な組織・機構への変革を図る。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61</xdr:row>
      <xdr:rowOff>6773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330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119909</xdr:rowOff>
    </xdr:from>
    <xdr:to>
      <xdr:col>77</xdr:col>
      <xdr:colOff>44450</xdr:colOff>
      <xdr:row>60</xdr:row>
      <xdr:rowOff>146050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06909"/>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119909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7071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67628</xdr:rowOff>
    </xdr:from>
    <xdr:to>
      <xdr:col>68</xdr:col>
      <xdr:colOff>152400</xdr:colOff>
      <xdr:row>60</xdr:row>
      <xdr:rowOff>83714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54628"/>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127423</xdr:rowOff>
    </xdr:from>
    <xdr:to>
      <xdr:col>81</xdr:col>
      <xdr:colOff>95250</xdr:colOff>
      <xdr:row>61</xdr:row>
      <xdr:rowOff>57573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143950</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69109</xdr:rowOff>
    </xdr:from>
    <xdr:to>
      <xdr:col>73</xdr:col>
      <xdr:colOff>44450</xdr:colOff>
      <xdr:row>60</xdr:row>
      <xdr:rowOff>170709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9436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32914</xdr:rowOff>
    </xdr:from>
    <xdr:to>
      <xdr:col>68</xdr:col>
      <xdr:colOff>203200</xdr:colOff>
      <xdr:row>60</xdr:row>
      <xdr:rowOff>134514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144691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16828</xdr:rowOff>
    </xdr:from>
    <xdr:to>
      <xdr:col>64</xdr:col>
      <xdr:colOff>152400</xdr:colOff>
      <xdr:row>60</xdr:row>
      <xdr:rowOff>118428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128605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投資的経費の抑制などにより、公債費充当一般財源が減少したこと、償還終了により、と畜場事業の公営企業債が減少したことなどに加え、分母となる標準税収が増加したことから、単年度比率では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ポイントとなったが、平成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年度の単年度比率</a:t>
          </a:r>
          <a:r>
            <a:rPr kumimoji="1" lang="en-US" altLang="ja-JP" sz="1100">
              <a:latin typeface="ＭＳ Ｐゴシック" panose="020B0600070205080204" pitchFamily="50" charset="-128"/>
              <a:ea typeface="ＭＳ Ｐゴシック" panose="020B0600070205080204" pitchFamily="50" charset="-128"/>
            </a:rPr>
            <a:t>7.4</a:t>
          </a:r>
          <a:r>
            <a:rPr kumimoji="1" lang="ja-JP" altLang="en-US" sz="1100">
              <a:latin typeface="ＭＳ Ｐゴシック" panose="020B0600070205080204" pitchFamily="50" charset="-128"/>
              <a:ea typeface="ＭＳ Ｐゴシック" panose="020B0600070205080204" pitchFamily="50" charset="-128"/>
            </a:rPr>
            <a:t>ポイントより増加したため、三ヵ年平均で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現在進めている事業を含めて、今後控えている大規模事業に対応していくためにも、引き続き投資的経費については、可能な限り抑制を図り、起債依存型の事業を見直すとともに、公営企業における投資的経費も合わせて見直すよう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23114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02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165608</xdr:rowOff>
    </xdr:from>
    <xdr:to>
      <xdr:col>77</xdr:col>
      <xdr:colOff>44450</xdr:colOff>
      <xdr:row>41</xdr:row>
      <xdr:rowOff>32766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61722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158242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911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29735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5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将来負担額については、庁舎建替事業が本格化したこと等による地方債の残高の増、病院建替事業に係る企業債や、特別減収対策企業債の発行等による公営企業債等繰入見込額の増等により増加した。また充当可能財源等については、下水道事業に係る将来負担額の増に伴い、都市計画事業に係る地方債の現在高等が増加したことなどにより、充当可能な都市計画税が増加し、基準財政需要額算入見込額は庁舎建替事業債の発行等により増加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これらのことから、将来負担比率は前年より</a:t>
          </a:r>
          <a:r>
            <a:rPr kumimoji="1" lang="en-US" altLang="ja-JP" sz="1050">
              <a:latin typeface="ＭＳ Ｐゴシック" panose="020B0600070205080204" pitchFamily="50" charset="-128"/>
              <a:ea typeface="ＭＳ Ｐゴシック" panose="020B0600070205080204" pitchFamily="50" charset="-128"/>
            </a:rPr>
            <a:t>4.5</a:t>
          </a:r>
          <a:r>
            <a:rPr kumimoji="1" lang="ja-JP" altLang="en-US" sz="1050">
              <a:latin typeface="ＭＳ Ｐゴシック" panose="020B0600070205080204" pitchFamily="50" charset="-128"/>
              <a:ea typeface="ＭＳ Ｐゴシック" panose="020B0600070205080204" pitchFamily="50" charset="-128"/>
            </a:rPr>
            <a:t>ポイント増加した。</a:t>
          </a:r>
        </a:p>
        <a:p>
          <a:r>
            <a:rPr kumimoji="1" lang="ja-JP" altLang="en-US" sz="1050">
              <a:latin typeface="ＭＳ Ｐゴシック" panose="020B0600070205080204" pitchFamily="50" charset="-128"/>
              <a:ea typeface="ＭＳ Ｐゴシック" panose="020B0600070205080204" pitchFamily="50" charset="-128"/>
            </a:rPr>
            <a:t>　現在進めている事業を含めて、今後控えている大規模事業に対応していくためにも、新規・継続を問わず建設事業については、抑制・重点化を図り、更なる財政の健全化に努める。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146389</xdr:rowOff>
    </xdr:from>
    <xdr:to>
      <xdr:col>81</xdr:col>
      <xdr:colOff>44450</xdr:colOff>
      <xdr:row>16</xdr:row>
      <xdr:rowOff>11134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71813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87672</xdr:rowOff>
    </xdr:from>
    <xdr:to>
      <xdr:col>77</xdr:col>
      <xdr:colOff>44450</xdr:colOff>
      <xdr:row>15</xdr:row>
      <xdr:rowOff>146389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659422"/>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87672</xdr:rowOff>
    </xdr:from>
    <xdr:to>
      <xdr:col>72</xdr:col>
      <xdr:colOff>203200</xdr:colOff>
      <xdr:row>15</xdr:row>
      <xdr:rowOff>124672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659422"/>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124672</xdr:rowOff>
    </xdr:from>
    <xdr:to>
      <xdr:col>68</xdr:col>
      <xdr:colOff>152400</xdr:colOff>
      <xdr:row>16</xdr:row>
      <xdr:rowOff>134197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696422"/>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131784</xdr:rowOff>
    </xdr:from>
    <xdr:to>
      <xdr:col>81</xdr:col>
      <xdr:colOff>95250</xdr:colOff>
      <xdr:row>16</xdr:row>
      <xdr:rowOff>61934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103861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7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95589</xdr:rowOff>
    </xdr:from>
    <xdr:to>
      <xdr:col>77</xdr:col>
      <xdr:colOff>95250</xdr:colOff>
      <xdr:row>16</xdr:row>
      <xdr:rowOff>25739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10516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5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36872</xdr:rowOff>
    </xdr:from>
    <xdr:to>
      <xdr:col>73</xdr:col>
      <xdr:colOff>44450</xdr:colOff>
      <xdr:row>15</xdr:row>
      <xdr:rowOff>138472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0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123249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73872</xdr:rowOff>
    </xdr:from>
    <xdr:to>
      <xdr:col>68</xdr:col>
      <xdr:colOff>203200</xdr:colOff>
      <xdr:row>16</xdr:row>
      <xdr:rowOff>4022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160249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3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83397</xdr:rowOff>
    </xdr:from>
    <xdr:to>
      <xdr:col>64</xdr:col>
      <xdr:colOff>152400</xdr:colOff>
      <xdr:row>17</xdr:row>
      <xdr:rowOff>13547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169774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78,965
78,219
548.51
54,050,636
52,533,185
1,212,590
20,045,846
37,916,853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類似団体内平均と比較して低い水準となっている要因としては、ごみ処理業務や消防業務を一部事務組合で行っていることが挙げられる。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より会計年度任用職員報酬及び期末手当が全て人件費となったことから大幅に増加したほか、予定退職者数の増加により退職手当が増加したが、経常収支比率に増減はなか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115570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73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60706</xdr:rowOff>
    </xdr:from>
    <xdr:to>
      <xdr:col>19</xdr:col>
      <xdr:colOff>187325</xdr:colOff>
      <xdr:row>33</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185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159004</xdr:rowOff>
    </xdr:from>
    <xdr:to>
      <xdr:col>15</xdr:col>
      <xdr:colOff>98425</xdr:colOff>
      <xdr:row>33</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645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122428</xdr:rowOff>
    </xdr:from>
    <xdr:to>
      <xdr:col>11</xdr:col>
      <xdr:colOff>9525</xdr:colOff>
      <xdr:row>32</xdr:row>
      <xdr:rowOff>159004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08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81297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64770</xdr:rowOff>
    </xdr:from>
    <xdr:to>
      <xdr:col>20</xdr:col>
      <xdr:colOff>38100</xdr:colOff>
      <xdr:row>33</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xdr:rowOff>
    </xdr:from>
    <xdr:to>
      <xdr:col>15</xdr:col>
      <xdr:colOff>149225</xdr:colOff>
      <xdr:row>33</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108204</xdr:rowOff>
    </xdr:from>
    <xdr:to>
      <xdr:col>11</xdr:col>
      <xdr:colOff>60325</xdr:colOff>
      <xdr:row>33</xdr:row>
      <xdr:rowOff>38354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5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48531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36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71628</xdr:rowOff>
    </xdr:from>
    <xdr:to>
      <xdr:col>6</xdr:col>
      <xdr:colOff>171450</xdr:colOff>
      <xdr:row>33</xdr:row>
      <xdr:rowOff>1778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55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11955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3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利用料等が減となり、一般財源が増加した平日夜間・休日診療所運営事業費などに加え、個別接種事業費などが増加したものの、内部管理経費の徹底した抑制などにより、類似団体内平均を下回る水準を維持している。今後も徹底した歳出の抑制を行い、経費の圧縮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81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xdr:rowOff>
    </xdr:from>
    <xdr:to>
      <xdr:col>69</xdr:col>
      <xdr:colOff>92075</xdr:colOff>
      <xdr:row>16</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や子育て支援医療給付事業費が減少したものの、生活保護扶助費や障がい者自立支援給付事業費が増加したことなどにより、経常収支比率に増減はなく、類似団体内平均とほぼ同水準で推移し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45357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46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162378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15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本市は面積が広大であり、道路及び公共施設等の維持補修費の負担が大きく、また、豪雪地帯でもあることから除排雪経費も大きな財政負担となるため、類似団体内平均を大幅に上回る水準で推移している。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年度は豪雪により除排雪経費が増加したことなどから、前年度より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155575</xdr:rowOff>
    </xdr:from>
    <xdr:to>
      <xdr:col>82</xdr:col>
      <xdr:colOff>107950</xdr:colOff>
      <xdr:row>59</xdr:row>
      <xdr:rowOff>60325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996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155575</xdr:rowOff>
    </xdr:from>
    <xdr:to>
      <xdr:col>78</xdr:col>
      <xdr:colOff>69850</xdr:colOff>
      <xdr:row>61</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99675"/>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52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165100</xdr:rowOff>
    </xdr:from>
    <xdr:to>
      <xdr:col>69</xdr:col>
      <xdr:colOff>92075</xdr:colOff>
      <xdr:row>61</xdr:row>
      <xdr:rowOff>3175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52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9525</xdr:rowOff>
    </xdr:from>
    <xdr:to>
      <xdr:col>82</xdr:col>
      <xdr:colOff>158750</xdr:colOff>
      <xdr:row>59</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153052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104775</xdr:rowOff>
    </xdr:from>
    <xdr:to>
      <xdr:col>78</xdr:col>
      <xdr:colOff>120650</xdr:colOff>
      <xdr:row>59</xdr:row>
      <xdr:rowOff>34925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19702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38100</xdr:rowOff>
    </xdr:from>
    <xdr:to>
      <xdr:col>74</xdr:col>
      <xdr:colOff>31750</xdr:colOff>
      <xdr:row>61</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123825</xdr:rowOff>
    </xdr:from>
    <xdr:to>
      <xdr:col>65</xdr:col>
      <xdr:colOff>53975</xdr:colOff>
      <xdr:row>61</xdr:row>
      <xdr:rowOff>53975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38752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9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一部事務組合で行っているごみ処理業務や消防業務への負担金や公営企業に対する負担金など準元利償還金の負担が大きく、類似団体内平均を上回っている。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年度は、市立病院や下水道事業への繰出金、置賜広域行政事務組合へのごみ処理業務の負担金の減などから、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30988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38</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42721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83566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106426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408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投資的経費の圧縮による市債の発行抑制や既発債の利率見直しなどを行っていることに加えて、過去に行った大規模建設事業に係る市債の償還終了に伴う元金償還の減により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ポイント改善した。今後も市債の発行を抑制し、健全な財政運営に努める。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78994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71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92711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94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161289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病院事業や下水道事業などの公営企業等への繰出金や負担金が本市の財政を圧迫し、類似団体内平均を上回る水準で推移していたが、平成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年度までに行っていた給与の独自減額や資本費平準化債の発行による下水道事業費特別会計への繰出金の抑制などにより、この間は類似団体内平均とほぼ同水準となっていた。</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年度は除排雪経費が増加したものの、歳入のうち市税等の経常一般財源が増となっていることもあり、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26415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858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3995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67563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217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88137</xdr:rowOff>
    </xdr:from>
    <xdr:to>
      <xdr:col>69</xdr:col>
      <xdr:colOff>92075</xdr:colOff>
      <xdr:row>77</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897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xdr:rowOff>
    </xdr:from>
    <xdr:to>
      <xdr:col>74</xdr:col>
      <xdr:colOff>31750</xdr:colOff>
      <xdr:row>78</xdr:row>
      <xdr:rowOff>118363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103140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52014</xdr:rowOff>
    </xdr:from>
    <xdr:to>
      <xdr:col>29</xdr:col>
      <xdr:colOff>127000</xdr:colOff>
      <xdr:row>17</xdr:row>
      <xdr:rowOff>94207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4289"/>
          <a:ext cx="647700" cy="42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94207</xdr:rowOff>
    </xdr:from>
    <xdr:to>
      <xdr:col>26</xdr:col>
      <xdr:colOff>50800</xdr:colOff>
      <xdr:row>17</xdr:row>
      <xdr:rowOff>146311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6482"/>
          <a:ext cx="698500" cy="5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146311</xdr:rowOff>
    </xdr:from>
    <xdr:to>
      <xdr:col>22</xdr:col>
      <xdr:colOff>114300</xdr:colOff>
      <xdr:row>18</xdr:row>
      <xdr:rowOff>20287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08586"/>
          <a:ext cx="698500" cy="4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20287</xdr:rowOff>
    </xdr:from>
    <xdr:to>
      <xdr:col>18</xdr:col>
      <xdr:colOff>177800</xdr:colOff>
      <xdr:row>18</xdr:row>
      <xdr:rowOff>73159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54012"/>
          <a:ext cx="698500" cy="52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1214</xdr:rowOff>
    </xdr:from>
    <xdr:to>
      <xdr:col>29</xdr:col>
      <xdr:colOff>177800</xdr:colOff>
      <xdr:row>17</xdr:row>
      <xdr:rowOff>102814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144741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43407</xdr:rowOff>
    </xdr:from>
    <xdr:to>
      <xdr:col>26</xdr:col>
      <xdr:colOff>101600</xdr:colOff>
      <xdr:row>17</xdr:row>
      <xdr:rowOff>145007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129784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9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95511</xdr:rowOff>
    </xdr:from>
    <xdr:to>
      <xdr:col>22</xdr:col>
      <xdr:colOff>165100</xdr:colOff>
      <xdr:row>18</xdr:row>
      <xdr:rowOff>25661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7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4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140937</xdr:rowOff>
    </xdr:from>
    <xdr:to>
      <xdr:col>19</xdr:col>
      <xdr:colOff>38100</xdr:colOff>
      <xdr:row>18</xdr:row>
      <xdr:rowOff>71087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03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55865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22359</xdr:rowOff>
    </xdr:from>
    <xdr:to>
      <xdr:col>15</xdr:col>
      <xdr:colOff>101600</xdr:colOff>
      <xdr:row>18</xdr:row>
      <xdr:rowOff>123959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108736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254978</xdr:rowOff>
    </xdr:from>
    <xdr:to>
      <xdr:col>29</xdr:col>
      <xdr:colOff>127000</xdr:colOff>
      <xdr:row>35</xdr:row>
      <xdr:rowOff>274333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65328"/>
          <a:ext cx="647700" cy="1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274333</xdr:rowOff>
    </xdr:from>
    <xdr:to>
      <xdr:col>26</xdr:col>
      <xdr:colOff>50800</xdr:colOff>
      <xdr:row>35</xdr:row>
      <xdr:rowOff>293840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4683"/>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293840</xdr:rowOff>
    </xdr:from>
    <xdr:to>
      <xdr:col>22</xdr:col>
      <xdr:colOff>114300</xdr:colOff>
      <xdr:row>36</xdr:row>
      <xdr:rowOff>17234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04190"/>
          <a:ext cx="698500" cy="66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206248</xdr:rowOff>
    </xdr:from>
    <xdr:to>
      <xdr:col>18</xdr:col>
      <xdr:colOff>177800</xdr:colOff>
      <xdr:row>36</xdr:row>
      <xdr:rowOff>17234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16598"/>
          <a:ext cx="698500" cy="153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204178</xdr:rowOff>
    </xdr:from>
    <xdr:to>
      <xdr:col>29</xdr:col>
      <xdr:colOff>177800</xdr:colOff>
      <xdr:row>35</xdr:row>
      <xdr:rowOff>305778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1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49255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5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223533</xdr:rowOff>
    </xdr:from>
    <xdr:to>
      <xdr:col>26</xdr:col>
      <xdr:colOff>101600</xdr:colOff>
      <xdr:row>35</xdr:row>
      <xdr:rowOff>325133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3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335310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243040</xdr:rowOff>
    </xdr:from>
    <xdr:to>
      <xdr:col>22</xdr:col>
      <xdr:colOff>165100</xdr:colOff>
      <xdr:row>36</xdr:row>
      <xdr:rowOff>1740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5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309334</xdr:rowOff>
    </xdr:from>
    <xdr:to>
      <xdr:col>19</xdr:col>
      <xdr:colOff>38100</xdr:colOff>
      <xdr:row>36</xdr:row>
      <xdr:rowOff>68034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1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78211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8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155448</xdr:rowOff>
    </xdr:from>
    <xdr:to>
      <xdr:col>15</xdr:col>
      <xdr:colOff>101600</xdr:colOff>
      <xdr:row>35</xdr:row>
      <xdr:rowOff>257048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6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267225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3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78,965
78,219
548.51
54,050,636
52,533,185
1,212,590
20,045,846
37,916,853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155245</xdr:rowOff>
    </xdr:from>
    <xdr:to>
      <xdr:col>24</xdr:col>
      <xdr:colOff>63500</xdr:colOff>
      <xdr:row>37</xdr:row>
      <xdr:rowOff>51156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7445"/>
          <a:ext cx="8382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51156</xdr:rowOff>
    </xdr:from>
    <xdr:to>
      <xdr:col>19</xdr:col>
      <xdr:colOff>177800</xdr:colOff>
      <xdr:row>37</xdr:row>
      <xdr:rowOff>125908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4806"/>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125908</xdr:rowOff>
    </xdr:from>
    <xdr:to>
      <xdr:col>15</xdr:col>
      <xdr:colOff>50800</xdr:colOff>
      <xdr:row>37</xdr:row>
      <xdr:rowOff>163284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69558"/>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163284</xdr:rowOff>
    </xdr:from>
    <xdr:to>
      <xdr:col>10</xdr:col>
      <xdr:colOff>114300</xdr:colOff>
      <xdr:row>38</xdr:row>
      <xdr:rowOff>15532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06934"/>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104445</xdr:rowOff>
    </xdr:from>
    <xdr:to>
      <xdr:col>24</xdr:col>
      <xdr:colOff>114300</xdr:colOff>
      <xdr:row>37</xdr:row>
      <xdr:rowOff>34595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82872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xdr:rowOff>
    </xdr:from>
    <xdr:to>
      <xdr:col>20</xdr:col>
      <xdr:colOff>38100</xdr:colOff>
      <xdr:row>37</xdr:row>
      <xdr:rowOff>101956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93083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75108</xdr:rowOff>
    </xdr:from>
    <xdr:to>
      <xdr:col>15</xdr:col>
      <xdr:colOff>101600</xdr:colOff>
      <xdr:row>38</xdr:row>
      <xdr:rowOff>5258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167835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112484</xdr:rowOff>
    </xdr:from>
    <xdr:to>
      <xdr:col>10</xdr:col>
      <xdr:colOff>165100</xdr:colOff>
      <xdr:row>38</xdr:row>
      <xdr:rowOff>42634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33761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136182</xdr:rowOff>
    </xdr:from>
    <xdr:to>
      <xdr:col>6</xdr:col>
      <xdr:colOff>38100</xdr:colOff>
      <xdr:row>38</xdr:row>
      <xdr:rowOff>66332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57459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16768</xdr:rowOff>
    </xdr:from>
    <xdr:to>
      <xdr:col>24</xdr:col>
      <xdr:colOff>63500</xdr:colOff>
      <xdr:row>58</xdr:row>
      <xdr:rowOff>42947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60868"/>
          <a:ext cx="838200" cy="2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42947</xdr:rowOff>
    </xdr:from>
    <xdr:to>
      <xdr:col>19</xdr:col>
      <xdr:colOff>177800</xdr:colOff>
      <xdr:row>58</xdr:row>
      <xdr:rowOff>75207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87047"/>
          <a:ext cx="889000" cy="3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75207</xdr:rowOff>
    </xdr:from>
    <xdr:to>
      <xdr:col>15</xdr:col>
      <xdr:colOff>50800</xdr:colOff>
      <xdr:row>58</xdr:row>
      <xdr:rowOff>100234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19307"/>
          <a:ext cx="889000" cy="2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100234</xdr:rowOff>
    </xdr:from>
    <xdr:to>
      <xdr:col>10</xdr:col>
      <xdr:colOff>114300</xdr:colOff>
      <xdr:row>58</xdr:row>
      <xdr:rowOff>104788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44334"/>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137418</xdr:rowOff>
    </xdr:from>
    <xdr:to>
      <xdr:col>24</xdr:col>
      <xdr:colOff>114300</xdr:colOff>
      <xdr:row>58</xdr:row>
      <xdr:rowOff>67568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115845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8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163597</xdr:rowOff>
    </xdr:from>
    <xdr:to>
      <xdr:col>20</xdr:col>
      <xdr:colOff>38100</xdr:colOff>
      <xdr:row>58</xdr:row>
      <xdr:rowOff>93747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84874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2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24407</xdr:rowOff>
    </xdr:from>
    <xdr:to>
      <xdr:col>15</xdr:col>
      <xdr:colOff>101600</xdr:colOff>
      <xdr:row>58</xdr:row>
      <xdr:rowOff>126007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117134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6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49434</xdr:rowOff>
    </xdr:from>
    <xdr:to>
      <xdr:col>10</xdr:col>
      <xdr:colOff>165100</xdr:colOff>
      <xdr:row>58</xdr:row>
      <xdr:rowOff>151034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9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142161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53988</xdr:rowOff>
    </xdr:from>
    <xdr:to>
      <xdr:col>6</xdr:col>
      <xdr:colOff>38100</xdr:colOff>
      <xdr:row>58</xdr:row>
      <xdr:rowOff>155588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146715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23685</xdr:rowOff>
    </xdr:from>
    <xdr:to>
      <xdr:col>24</xdr:col>
      <xdr:colOff>63500</xdr:colOff>
      <xdr:row>76</xdr:row>
      <xdr:rowOff>1169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2196635"/>
          <a:ext cx="838200" cy="8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167418</xdr:rowOff>
    </xdr:from>
    <xdr:to>
      <xdr:col>19</xdr:col>
      <xdr:colOff>177800</xdr:colOff>
      <xdr:row>76</xdr:row>
      <xdr:rowOff>1169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2683268"/>
          <a:ext cx="889000" cy="3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62947</xdr:rowOff>
    </xdr:from>
    <xdr:to>
      <xdr:col>15</xdr:col>
      <xdr:colOff>50800</xdr:colOff>
      <xdr:row>73</xdr:row>
      <xdr:rowOff>167418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235897"/>
          <a:ext cx="889000" cy="4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62947</xdr:rowOff>
    </xdr:from>
    <xdr:to>
      <xdr:col>10</xdr:col>
      <xdr:colOff>114300</xdr:colOff>
      <xdr:row>73</xdr:row>
      <xdr:rowOff>8884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235897"/>
          <a:ext cx="889000" cy="28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144335</xdr:rowOff>
    </xdr:from>
    <xdr:to>
      <xdr:col>24</xdr:col>
      <xdr:colOff>114300</xdr:colOff>
      <xdr:row>71</xdr:row>
      <xdr:rowOff>74485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1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97362</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0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121818</xdr:rowOff>
    </xdr:from>
    <xdr:to>
      <xdr:col>20</xdr:col>
      <xdr:colOff>38100</xdr:colOff>
      <xdr:row>76</xdr:row>
      <xdr:rowOff>51969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29805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68495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7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116618</xdr:rowOff>
    </xdr:from>
    <xdr:to>
      <xdr:col>15</xdr:col>
      <xdr:colOff>101600</xdr:colOff>
      <xdr:row>74</xdr:row>
      <xdr:rowOff>46768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6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63295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40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12147</xdr:rowOff>
    </xdr:from>
    <xdr:to>
      <xdr:col>10</xdr:col>
      <xdr:colOff>165100</xdr:colOff>
      <xdr:row>71</xdr:row>
      <xdr:rowOff>113747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18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69</xdr:row>
      <xdr:rowOff>130274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19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129534</xdr:rowOff>
    </xdr:from>
    <xdr:to>
      <xdr:col>6</xdr:col>
      <xdr:colOff>38100</xdr:colOff>
      <xdr:row>73</xdr:row>
      <xdr:rowOff>59684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24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76211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2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85497</xdr:rowOff>
    </xdr:from>
    <xdr:to>
      <xdr:col>24</xdr:col>
      <xdr:colOff>63500</xdr:colOff>
      <xdr:row>95</xdr:row>
      <xdr:rowOff>155017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373247"/>
          <a:ext cx="838200" cy="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155017</xdr:rowOff>
    </xdr:from>
    <xdr:to>
      <xdr:col>19</xdr:col>
      <xdr:colOff>177800</xdr:colOff>
      <xdr:row>96</xdr:row>
      <xdr:rowOff>45758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442767"/>
          <a:ext cx="889000" cy="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45758</xdr:rowOff>
    </xdr:from>
    <xdr:to>
      <xdr:col>15</xdr:col>
      <xdr:colOff>50800</xdr:colOff>
      <xdr:row>96</xdr:row>
      <xdr:rowOff>84531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04958"/>
          <a:ext cx="889000" cy="3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71577</xdr:rowOff>
    </xdr:from>
    <xdr:to>
      <xdr:col>10</xdr:col>
      <xdr:colOff>114300</xdr:colOff>
      <xdr:row>96</xdr:row>
      <xdr:rowOff>84531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5307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34697</xdr:rowOff>
    </xdr:from>
    <xdr:to>
      <xdr:col>24</xdr:col>
      <xdr:colOff>114300</xdr:colOff>
      <xdr:row>95</xdr:row>
      <xdr:rowOff>136297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3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57574</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17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104217</xdr:rowOff>
    </xdr:from>
    <xdr:to>
      <xdr:col>20</xdr:col>
      <xdr:colOff>38100</xdr:colOff>
      <xdr:row>96</xdr:row>
      <xdr:rowOff>34367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39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50894</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16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166408</xdr:rowOff>
    </xdr:from>
    <xdr:to>
      <xdr:col>15</xdr:col>
      <xdr:colOff>101600</xdr:colOff>
      <xdr:row>96</xdr:row>
      <xdr:rowOff>96558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4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113085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22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33731</xdr:rowOff>
    </xdr:from>
    <xdr:to>
      <xdr:col>10</xdr:col>
      <xdr:colOff>165100</xdr:colOff>
      <xdr:row>96</xdr:row>
      <xdr:rowOff>135331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4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151858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2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20777</xdr:rowOff>
    </xdr:from>
    <xdr:to>
      <xdr:col>6</xdr:col>
      <xdr:colOff>38100</xdr:colOff>
      <xdr:row>96</xdr:row>
      <xdr:rowOff>122377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7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138904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5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153343</xdr:rowOff>
    </xdr:from>
    <xdr:to>
      <xdr:col>55</xdr:col>
      <xdr:colOff>0</xdr:colOff>
      <xdr:row>36</xdr:row>
      <xdr:rowOff>107888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11193"/>
          <a:ext cx="838200" cy="46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107888</xdr:rowOff>
    </xdr:from>
    <xdr:to>
      <xdr:col>50</xdr:col>
      <xdr:colOff>114300</xdr:colOff>
      <xdr:row>37</xdr:row>
      <xdr:rowOff>38321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280088"/>
          <a:ext cx="889000" cy="10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169679</xdr:rowOff>
    </xdr:from>
    <xdr:to>
      <xdr:col>45</xdr:col>
      <xdr:colOff>177800</xdr:colOff>
      <xdr:row>37</xdr:row>
      <xdr:rowOff>38321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41879"/>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98584</xdr:rowOff>
    </xdr:from>
    <xdr:to>
      <xdr:col>41</xdr:col>
      <xdr:colOff>50800</xdr:colOff>
      <xdr:row>36</xdr:row>
      <xdr:rowOff>169679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70784"/>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102543</xdr:rowOff>
    </xdr:from>
    <xdr:to>
      <xdr:col>55</xdr:col>
      <xdr:colOff>50800</xdr:colOff>
      <xdr:row>34</xdr:row>
      <xdr:rowOff>32693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6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125420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1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57088</xdr:rowOff>
    </xdr:from>
    <xdr:to>
      <xdr:col>50</xdr:col>
      <xdr:colOff>165100</xdr:colOff>
      <xdr:row>36</xdr:row>
      <xdr:rowOff>158688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2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3765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0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158971</xdr:rowOff>
    </xdr:from>
    <xdr:to>
      <xdr:col>46</xdr:col>
      <xdr:colOff>38100</xdr:colOff>
      <xdr:row>37</xdr:row>
      <xdr:rowOff>89121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105648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118879</xdr:rowOff>
    </xdr:from>
    <xdr:to>
      <xdr:col>41</xdr:col>
      <xdr:colOff>101600</xdr:colOff>
      <xdr:row>37</xdr:row>
      <xdr:rowOff>49029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65556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47784</xdr:rowOff>
    </xdr:from>
    <xdr:to>
      <xdr:col>36</xdr:col>
      <xdr:colOff>165100</xdr:colOff>
      <xdr:row>36</xdr:row>
      <xdr:rowOff>149384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165911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99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34015</xdr:rowOff>
    </xdr:from>
    <xdr:to>
      <xdr:col>55</xdr:col>
      <xdr:colOff>0</xdr:colOff>
      <xdr:row>58</xdr:row>
      <xdr:rowOff>154301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78115"/>
          <a:ext cx="838200" cy="12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154301</xdr:rowOff>
    </xdr:from>
    <xdr:to>
      <xdr:col>50</xdr:col>
      <xdr:colOff>114300</xdr:colOff>
      <xdr:row>59</xdr:row>
      <xdr:rowOff>24057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98401"/>
          <a:ext cx="889000" cy="4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109979</xdr:rowOff>
    </xdr:from>
    <xdr:to>
      <xdr:col>45</xdr:col>
      <xdr:colOff>177800</xdr:colOff>
      <xdr:row>59</xdr:row>
      <xdr:rowOff>24057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54079"/>
          <a:ext cx="8890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109979</xdr:rowOff>
    </xdr:from>
    <xdr:to>
      <xdr:col>41</xdr:col>
      <xdr:colOff>50800</xdr:colOff>
      <xdr:row>59</xdr:row>
      <xdr:rowOff>13431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54079"/>
          <a:ext cx="889000" cy="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154665</xdr:rowOff>
    </xdr:from>
    <xdr:to>
      <xdr:col>55</xdr:col>
      <xdr:colOff>50800</xdr:colOff>
      <xdr:row>58</xdr:row>
      <xdr:rowOff>84815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2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6092</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7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103501</xdr:rowOff>
    </xdr:from>
    <xdr:to>
      <xdr:col>50</xdr:col>
      <xdr:colOff>165100</xdr:colOff>
      <xdr:row>59</xdr:row>
      <xdr:rowOff>33651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4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24778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144707</xdr:rowOff>
    </xdr:from>
    <xdr:to>
      <xdr:col>46</xdr:col>
      <xdr:colOff>38100</xdr:colOff>
      <xdr:row>59</xdr:row>
      <xdr:rowOff>74857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8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65984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8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59179</xdr:rowOff>
    </xdr:from>
    <xdr:to>
      <xdr:col>41</xdr:col>
      <xdr:colOff>101600</xdr:colOff>
      <xdr:row>58</xdr:row>
      <xdr:rowOff>160779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151906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9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134081</xdr:rowOff>
    </xdr:from>
    <xdr:to>
      <xdr:col>36</xdr:col>
      <xdr:colOff>165100</xdr:colOff>
      <xdr:row>59</xdr:row>
      <xdr:rowOff>64231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55358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7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128718</xdr:rowOff>
    </xdr:from>
    <xdr:to>
      <xdr:col>55</xdr:col>
      <xdr:colOff>0</xdr:colOff>
      <xdr:row>78</xdr:row>
      <xdr:rowOff>138210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501818"/>
          <a:ext cx="838200" cy="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133249</xdr:rowOff>
    </xdr:from>
    <xdr:to>
      <xdr:col>50</xdr:col>
      <xdr:colOff>114300</xdr:colOff>
      <xdr:row>78</xdr:row>
      <xdr:rowOff>138210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06349"/>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65363</xdr:rowOff>
    </xdr:from>
    <xdr:to>
      <xdr:col>45</xdr:col>
      <xdr:colOff>177800</xdr:colOff>
      <xdr:row>78</xdr:row>
      <xdr:rowOff>133249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438463"/>
          <a:ext cx="889000" cy="6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65363</xdr:rowOff>
    </xdr:from>
    <xdr:to>
      <xdr:col>41</xdr:col>
      <xdr:colOff>50800</xdr:colOff>
      <xdr:row>78</xdr:row>
      <xdr:rowOff>119478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38463"/>
          <a:ext cx="889000" cy="5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77918</xdr:rowOff>
    </xdr:from>
    <xdr:to>
      <xdr:col>55</xdr:col>
      <xdr:colOff>50800</xdr:colOff>
      <xdr:row>79</xdr:row>
      <xdr:rowOff>8068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164295</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87410</xdr:rowOff>
    </xdr:from>
    <xdr:to>
      <xdr:col>50</xdr:col>
      <xdr:colOff>165100</xdr:colOff>
      <xdr:row>79</xdr:row>
      <xdr:rowOff>17560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8687</xdr:rowOff>
    </xdr:from>
    <xdr:ext cx="378565"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50017" y="1355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82449</xdr:rowOff>
    </xdr:from>
    <xdr:to>
      <xdr:col>46</xdr:col>
      <xdr:colOff>38100</xdr:colOff>
      <xdr:row>79</xdr:row>
      <xdr:rowOff>12599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3726</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14563</xdr:rowOff>
    </xdr:from>
    <xdr:to>
      <xdr:col>41</xdr:col>
      <xdr:colOff>101600</xdr:colOff>
      <xdr:row>78</xdr:row>
      <xdr:rowOff>116163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132690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6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68678</xdr:rowOff>
    </xdr:from>
    <xdr:to>
      <xdr:col>36</xdr:col>
      <xdr:colOff>165100</xdr:colOff>
      <xdr:row>78</xdr:row>
      <xdr:rowOff>170278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161405</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3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52930</xdr:rowOff>
    </xdr:from>
    <xdr:to>
      <xdr:col>55</xdr:col>
      <xdr:colOff>0</xdr:colOff>
      <xdr:row>97</xdr:row>
      <xdr:rowOff>112768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340680"/>
          <a:ext cx="838200" cy="40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112768</xdr:rowOff>
    </xdr:from>
    <xdr:to>
      <xdr:col>50</xdr:col>
      <xdr:colOff>114300</xdr:colOff>
      <xdr:row>98</xdr:row>
      <xdr:rowOff>59418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743418"/>
          <a:ext cx="889000" cy="11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59418</xdr:rowOff>
    </xdr:from>
    <xdr:to>
      <xdr:col>45</xdr:col>
      <xdr:colOff>177800</xdr:colOff>
      <xdr:row>98</xdr:row>
      <xdr:rowOff>111713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61518"/>
          <a:ext cx="889000" cy="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111713</xdr:rowOff>
    </xdr:from>
    <xdr:to>
      <xdr:col>41</xdr:col>
      <xdr:colOff>50800</xdr:colOff>
      <xdr:row>98</xdr:row>
      <xdr:rowOff>148386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13813"/>
          <a:ext cx="889000" cy="3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2130</xdr:rowOff>
    </xdr:from>
    <xdr:to>
      <xdr:col>55</xdr:col>
      <xdr:colOff>50800</xdr:colOff>
      <xdr:row>95</xdr:row>
      <xdr:rowOff>103730</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2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25007</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14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61968</xdr:rowOff>
    </xdr:from>
    <xdr:to>
      <xdr:col>50</xdr:col>
      <xdr:colOff>165100</xdr:colOff>
      <xdr:row>97</xdr:row>
      <xdr:rowOff>163568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154695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7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8618</xdr:rowOff>
    </xdr:from>
    <xdr:to>
      <xdr:col>46</xdr:col>
      <xdr:colOff>38100</xdr:colOff>
      <xdr:row>98</xdr:row>
      <xdr:rowOff>110218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101345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60913</xdr:rowOff>
    </xdr:from>
    <xdr:to>
      <xdr:col>41</xdr:col>
      <xdr:colOff>101600</xdr:colOff>
      <xdr:row>98</xdr:row>
      <xdr:rowOff>162513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6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153640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5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97586</xdr:rowOff>
    </xdr:from>
    <xdr:to>
      <xdr:col>36</xdr:col>
      <xdr:colOff>165100</xdr:colOff>
      <xdr:row>99</xdr:row>
      <xdr:rowOff>27736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18863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9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34003</xdr:rowOff>
    </xdr:from>
    <xdr:to>
      <xdr:col>85</xdr:col>
      <xdr:colOff>127000</xdr:colOff>
      <xdr:row>39</xdr:row>
      <xdr:rowOff>39688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20553"/>
          <a:ext cx="8382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30101</xdr:rowOff>
    </xdr:from>
    <xdr:to>
      <xdr:col>81</xdr:col>
      <xdr:colOff>50800</xdr:colOff>
      <xdr:row>39</xdr:row>
      <xdr:rowOff>39688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6651"/>
          <a:ext cx="889000" cy="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30101</xdr:rowOff>
    </xdr:from>
    <xdr:to>
      <xdr:col>76</xdr:col>
      <xdr:colOff>114300</xdr:colOff>
      <xdr:row>39</xdr:row>
      <xdr:rowOff>39017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665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39017</xdr:rowOff>
    </xdr:from>
    <xdr:to>
      <xdr:col>71</xdr:col>
      <xdr:colOff>177800</xdr:colOff>
      <xdr:row>39</xdr:row>
      <xdr:rowOff>39482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5567"/>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154653</xdr:rowOff>
    </xdr:from>
    <xdr:to>
      <xdr:col>85</xdr:col>
      <xdr:colOff>177800</xdr:colOff>
      <xdr:row>39</xdr:row>
      <xdr:rowOff>84803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160338</xdr:rowOff>
    </xdr:from>
    <xdr:to>
      <xdr:col>81</xdr:col>
      <xdr:colOff>101600</xdr:colOff>
      <xdr:row>39</xdr:row>
      <xdr:rowOff>90488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81615</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150751</xdr:rowOff>
    </xdr:from>
    <xdr:to>
      <xdr:col>76</xdr:col>
      <xdr:colOff>165100</xdr:colOff>
      <xdr:row>39</xdr:row>
      <xdr:rowOff>80901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72028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159667</xdr:rowOff>
    </xdr:from>
    <xdr:to>
      <xdr:col>72</xdr:col>
      <xdr:colOff>38100</xdr:colOff>
      <xdr:row>39</xdr:row>
      <xdr:rowOff>89817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80944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160132</xdr:rowOff>
    </xdr:from>
    <xdr:to>
      <xdr:col>67</xdr:col>
      <xdr:colOff>101600</xdr:colOff>
      <xdr:row>39</xdr:row>
      <xdr:rowOff>90282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81409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67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114440</xdr:rowOff>
    </xdr:from>
    <xdr:to>
      <xdr:col>85</xdr:col>
      <xdr:colOff>127000</xdr:colOff>
      <xdr:row>74</xdr:row>
      <xdr:rowOff>121336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801740"/>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121336</xdr:rowOff>
    </xdr:from>
    <xdr:to>
      <xdr:col>81</xdr:col>
      <xdr:colOff>50800</xdr:colOff>
      <xdr:row>74</xdr:row>
      <xdr:rowOff>131470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2808636"/>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116649</xdr:rowOff>
    </xdr:from>
    <xdr:to>
      <xdr:col>76</xdr:col>
      <xdr:colOff>114300</xdr:colOff>
      <xdr:row>74</xdr:row>
      <xdr:rowOff>131470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03949"/>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84417</xdr:rowOff>
    </xdr:from>
    <xdr:to>
      <xdr:col>71</xdr:col>
      <xdr:colOff>177800</xdr:colOff>
      <xdr:row>74</xdr:row>
      <xdr:rowOff>116649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771717"/>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63640</xdr:rowOff>
    </xdr:from>
    <xdr:to>
      <xdr:col>85</xdr:col>
      <xdr:colOff>177800</xdr:colOff>
      <xdr:row>74</xdr:row>
      <xdr:rowOff>165240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7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86517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60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70536</xdr:rowOff>
    </xdr:from>
    <xdr:to>
      <xdr:col>81</xdr:col>
      <xdr:colOff>101600</xdr:colOff>
      <xdr:row>75</xdr:row>
      <xdr:rowOff>686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17213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53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80670</xdr:rowOff>
    </xdr:from>
    <xdr:to>
      <xdr:col>76</xdr:col>
      <xdr:colOff>165100</xdr:colOff>
      <xdr:row>75</xdr:row>
      <xdr:rowOff>10820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1947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65849</xdr:rowOff>
    </xdr:from>
    <xdr:to>
      <xdr:col>72</xdr:col>
      <xdr:colOff>38100</xdr:colOff>
      <xdr:row>74</xdr:row>
      <xdr:rowOff>167449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5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12526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52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33617</xdr:rowOff>
    </xdr:from>
    <xdr:to>
      <xdr:col>67</xdr:col>
      <xdr:colOff>101600</xdr:colOff>
      <xdr:row>74</xdr:row>
      <xdr:rowOff>135217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151744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38570</xdr:rowOff>
    </xdr:from>
    <xdr:to>
      <xdr:col>85</xdr:col>
      <xdr:colOff>127000</xdr:colOff>
      <xdr:row>97</xdr:row>
      <xdr:rowOff>131648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69220"/>
          <a:ext cx="8382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131648</xdr:rowOff>
    </xdr:from>
    <xdr:to>
      <xdr:col>81</xdr:col>
      <xdr:colOff>50800</xdr:colOff>
      <xdr:row>97</xdr:row>
      <xdr:rowOff>158711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762298"/>
          <a:ext cx="889000" cy="2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151930</xdr:rowOff>
    </xdr:from>
    <xdr:to>
      <xdr:col>76</xdr:col>
      <xdr:colOff>114300</xdr:colOff>
      <xdr:row>97</xdr:row>
      <xdr:rowOff>158711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611130"/>
          <a:ext cx="889000" cy="1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151930</xdr:rowOff>
    </xdr:from>
    <xdr:to>
      <xdr:col>71</xdr:col>
      <xdr:colOff>177800</xdr:colOff>
      <xdr:row>97</xdr:row>
      <xdr:rowOff>10020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611130"/>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159220</xdr:rowOff>
    </xdr:from>
    <xdr:to>
      <xdr:col>85</xdr:col>
      <xdr:colOff>177800</xdr:colOff>
      <xdr:row>97</xdr:row>
      <xdr:rowOff>89370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10647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80848</xdr:rowOff>
    </xdr:from>
    <xdr:to>
      <xdr:col>81</xdr:col>
      <xdr:colOff>101600</xdr:colOff>
      <xdr:row>98</xdr:row>
      <xdr:rowOff>10998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27525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48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107911</xdr:rowOff>
    </xdr:from>
    <xdr:to>
      <xdr:col>76</xdr:col>
      <xdr:colOff>165100</xdr:colOff>
      <xdr:row>98</xdr:row>
      <xdr:rowOff>38061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3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54588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1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101130</xdr:rowOff>
    </xdr:from>
    <xdr:to>
      <xdr:col>72</xdr:col>
      <xdr:colOff>38100</xdr:colOff>
      <xdr:row>97</xdr:row>
      <xdr:rowOff>31280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5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47807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130670</xdr:rowOff>
    </xdr:from>
    <xdr:to>
      <xdr:col>67</xdr:col>
      <xdr:colOff>101600</xdr:colOff>
      <xdr:row>97</xdr:row>
      <xdr:rowOff>60820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77347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3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39840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6390"/>
          <a:ext cx="8890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160490</xdr:rowOff>
    </xdr:from>
    <xdr:to>
      <xdr:col>98</xdr:col>
      <xdr:colOff>38100</xdr:colOff>
      <xdr:row>39</xdr:row>
      <xdr:rowOff>90640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81767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146634</xdr:rowOff>
    </xdr:from>
    <xdr:to>
      <xdr:col>116</xdr:col>
      <xdr:colOff>63500</xdr:colOff>
      <xdr:row>53</xdr:row>
      <xdr:rowOff>41097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8890584"/>
          <a:ext cx="8382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43802</xdr:rowOff>
    </xdr:from>
    <xdr:to>
      <xdr:col>111</xdr:col>
      <xdr:colOff>177800</xdr:colOff>
      <xdr:row>53</xdr:row>
      <xdr:rowOff>41097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8787752"/>
          <a:ext cx="889000" cy="3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43802</xdr:rowOff>
    </xdr:from>
    <xdr:to>
      <xdr:col>107</xdr:col>
      <xdr:colOff>50800</xdr:colOff>
      <xdr:row>55</xdr:row>
      <xdr:rowOff>96114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8787752"/>
          <a:ext cx="889000" cy="73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96114</xdr:rowOff>
    </xdr:from>
    <xdr:to>
      <xdr:col>102</xdr:col>
      <xdr:colOff>114300</xdr:colOff>
      <xdr:row>55</xdr:row>
      <xdr:rowOff>103239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525864"/>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95834</xdr:rowOff>
    </xdr:from>
    <xdr:to>
      <xdr:col>116</xdr:col>
      <xdr:colOff>114300</xdr:colOff>
      <xdr:row>52</xdr:row>
      <xdr:rowOff>25984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88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10761</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875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161747</xdr:rowOff>
    </xdr:from>
    <xdr:to>
      <xdr:col>112</xdr:col>
      <xdr:colOff>38100</xdr:colOff>
      <xdr:row>53</xdr:row>
      <xdr:rowOff>91897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0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108424</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88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164452</xdr:rowOff>
    </xdr:from>
    <xdr:to>
      <xdr:col>107</xdr:col>
      <xdr:colOff>101600</xdr:colOff>
      <xdr:row>51</xdr:row>
      <xdr:rowOff>94602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87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111129</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85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45314</xdr:rowOff>
    </xdr:from>
    <xdr:to>
      <xdr:col>102</xdr:col>
      <xdr:colOff>165100</xdr:colOff>
      <xdr:row>55</xdr:row>
      <xdr:rowOff>146914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4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163441</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25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52439</xdr:rowOff>
    </xdr:from>
    <xdr:to>
      <xdr:col>98</xdr:col>
      <xdr:colOff>38100</xdr:colOff>
      <xdr:row>55</xdr:row>
      <xdr:rowOff>154039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48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170566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25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42022</xdr:rowOff>
    </xdr:from>
    <xdr:to>
      <xdr:col>116</xdr:col>
      <xdr:colOff>63500</xdr:colOff>
      <xdr:row>72</xdr:row>
      <xdr:rowOff>146525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386422"/>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84640</xdr:rowOff>
    </xdr:from>
    <xdr:to>
      <xdr:col>111</xdr:col>
      <xdr:colOff>177800</xdr:colOff>
      <xdr:row>72</xdr:row>
      <xdr:rowOff>146525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257590"/>
          <a:ext cx="889000" cy="23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77227</xdr:rowOff>
    </xdr:from>
    <xdr:to>
      <xdr:col>107</xdr:col>
      <xdr:colOff>50800</xdr:colOff>
      <xdr:row>71</xdr:row>
      <xdr:rowOff>84640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25017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77227</xdr:rowOff>
    </xdr:from>
    <xdr:to>
      <xdr:col>102</xdr:col>
      <xdr:colOff>114300</xdr:colOff>
      <xdr:row>71</xdr:row>
      <xdr:rowOff>161580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250177"/>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162672</xdr:rowOff>
    </xdr:from>
    <xdr:to>
      <xdr:col>116</xdr:col>
      <xdr:colOff>114300</xdr:colOff>
      <xdr:row>72</xdr:row>
      <xdr:rowOff>92822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3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14099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8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95725</xdr:rowOff>
    </xdr:from>
    <xdr:to>
      <xdr:col>112</xdr:col>
      <xdr:colOff>38100</xdr:colOff>
      <xdr:row>73</xdr:row>
      <xdr:rowOff>25875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44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42402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2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33840</xdr:rowOff>
    </xdr:from>
    <xdr:to>
      <xdr:col>107</xdr:col>
      <xdr:colOff>101600</xdr:colOff>
      <xdr:row>71</xdr:row>
      <xdr:rowOff>135440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2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151967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98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26427</xdr:rowOff>
    </xdr:from>
    <xdr:to>
      <xdr:col>102</xdr:col>
      <xdr:colOff>165100</xdr:colOff>
      <xdr:row>71</xdr:row>
      <xdr:rowOff>128027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19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144554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97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110780</xdr:rowOff>
    </xdr:from>
    <xdr:to>
      <xdr:col>98</xdr:col>
      <xdr:colOff>38100</xdr:colOff>
      <xdr:row>72</xdr:row>
      <xdr:rowOff>40930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2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57457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05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665,272</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61,184</a:t>
          </a:r>
          <a:r>
            <a:rPr kumimoji="1" lang="ja-JP" altLang="en-US" sz="1300">
              <a:latin typeface="ＭＳ Ｐゴシック" panose="020B0600070205080204" pitchFamily="50" charset="-128"/>
              <a:ea typeface="ＭＳ Ｐゴシック" panose="020B0600070205080204" pitchFamily="50" charset="-128"/>
            </a:rPr>
            <a:t>円で、会計年度任用職員制度の導入により会計年度任用職員報酬及び期末手当が全て人件費となったことから大幅に増加したほか、退職者数の増加により退職手当が増加したことなどから前年を上回った。また、本市は面積が広大であり、下水道の整備に係る負担金（繰出金）や道路及び公共施設等の維持補修費の負担が大きく、豪雪地帯でもあることから除排雪に係る維持補修費も大きな財政負担となるため、補助費等や維持補修費は類似団体内平均を大幅に上回る水準で推移している。繰出金については、産業用地基金（定額運用基金）繰出金の増により、前年を上回る住民一人当たり</a:t>
          </a:r>
          <a:r>
            <a:rPr kumimoji="1" lang="en-US" altLang="ja-JP" sz="1300">
              <a:latin typeface="ＭＳ Ｐゴシック" panose="020B0600070205080204" pitchFamily="50" charset="-128"/>
              <a:ea typeface="ＭＳ Ｐゴシック" panose="020B0600070205080204" pitchFamily="50" charset="-128"/>
            </a:rPr>
            <a:t>48,491</a:t>
          </a:r>
          <a:r>
            <a:rPr kumimoji="1" lang="ja-JP" altLang="en-US" sz="1300">
              <a:latin typeface="ＭＳ Ｐゴシック" panose="020B0600070205080204" pitchFamily="50" charset="-128"/>
              <a:ea typeface="ＭＳ Ｐゴシック" panose="020B0600070205080204" pitchFamily="50" charset="-128"/>
            </a:rPr>
            <a:t>円に、補助費等については、新型コロナウイルス感染症対策として実施した特別定額給付金給付事業費補助金や新・生活様式対応支援事業費補助金、米商連共通買物券事業費補助金が皆増したことなどにより、前年度を大きく上回る住民一人あたり</a:t>
          </a:r>
          <a:r>
            <a:rPr kumimoji="1" lang="en-US" altLang="ja-JP" sz="1300">
              <a:latin typeface="ＭＳ Ｐゴシック" panose="020B0600070205080204" pitchFamily="50" charset="-128"/>
              <a:ea typeface="ＭＳ Ｐゴシック" panose="020B0600070205080204" pitchFamily="50" charset="-128"/>
            </a:rPr>
            <a:t>184,516</a:t>
          </a:r>
          <a:r>
            <a:rPr kumimoji="1" lang="ja-JP" altLang="en-US" sz="1300">
              <a:latin typeface="ＭＳ Ｐゴシック" panose="020B0600070205080204" pitchFamily="50" charset="-128"/>
              <a:ea typeface="ＭＳ Ｐゴシック" panose="020B0600070205080204" pitchFamily="50" charset="-128"/>
            </a:rPr>
            <a:t>円となった。貸付金は融資制度取扱金融機関貸付金が増加したことなどにより、住民一人当たり</a:t>
          </a:r>
          <a:r>
            <a:rPr kumimoji="1" lang="en-US" altLang="ja-JP" sz="1300">
              <a:latin typeface="ＭＳ Ｐゴシック" panose="020B0600070205080204" pitchFamily="50" charset="-128"/>
              <a:ea typeface="ＭＳ Ｐゴシック" panose="020B0600070205080204" pitchFamily="50" charset="-128"/>
            </a:rPr>
            <a:t>33,318</a:t>
          </a:r>
          <a:r>
            <a:rPr kumimoji="1" lang="ja-JP" altLang="en-US" sz="1300">
              <a:latin typeface="ＭＳ Ｐゴシック" panose="020B0600070205080204" pitchFamily="50" charset="-128"/>
              <a:ea typeface="ＭＳ Ｐゴシック" panose="020B0600070205080204" pitchFamily="50" charset="-128"/>
            </a:rPr>
            <a:t>円と前年を大きく上回った。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加えて、令和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年度は普通建設事業費（うち更新整備）が前年度を大きく上回り住民一人あたり</a:t>
          </a:r>
          <a:r>
            <a:rPr kumimoji="1" lang="en-US" altLang="ja-JP" sz="1300">
              <a:latin typeface="ＭＳ Ｐゴシック" panose="020B0600070205080204" pitchFamily="50" charset="-128"/>
              <a:ea typeface="ＭＳ Ｐゴシック" panose="020B0600070205080204" pitchFamily="50" charset="-128"/>
            </a:rPr>
            <a:t>67,221</a:t>
          </a:r>
          <a:r>
            <a:rPr kumimoji="1" lang="ja-JP" altLang="en-US" sz="1300">
              <a:latin typeface="ＭＳ Ｐゴシック" panose="020B0600070205080204" pitchFamily="50" charset="-128"/>
              <a:ea typeface="ＭＳ Ｐゴシック" panose="020B0600070205080204" pitchFamily="50" charset="-128"/>
            </a:rPr>
            <a:t>円となったが、これは庁舎建替事業や小中学校空調設備整備事業、小中学校情報通信ネットワーク整備事業等の大規模事業が重なったことによるものであり、類似団体内平均と比較しても大幅に上回る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山形県米沢市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78,965
78,219
548.51
54,050,636
52,533,185
1,212,590
20,045,846
37,916,853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47.7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14884</xdr:rowOff>
    </xdr:from>
    <xdr:to>
      <xdr:col>24</xdr:col>
      <xdr:colOff>63500</xdr:colOff>
      <xdr:row>34</xdr:row>
      <xdr:rowOff>17628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44184"/>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138328</xdr:rowOff>
    </xdr:from>
    <xdr:to>
      <xdr:col>19</xdr:col>
      <xdr:colOff>177800</xdr:colOff>
      <xdr:row>34</xdr:row>
      <xdr:rowOff>14884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617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138328</xdr:rowOff>
    </xdr:from>
    <xdr:to>
      <xdr:col>15</xdr:col>
      <xdr:colOff>50800</xdr:colOff>
      <xdr:row>34</xdr:row>
      <xdr:rowOff>103581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96178"/>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103581</xdr:rowOff>
    </xdr:from>
    <xdr:to>
      <xdr:col>10</xdr:col>
      <xdr:colOff>114300</xdr:colOff>
      <xdr:row>34</xdr:row>
      <xdr:rowOff>129184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3288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138278</xdr:rowOff>
    </xdr:from>
    <xdr:to>
      <xdr:col>24</xdr:col>
      <xdr:colOff>114300</xdr:colOff>
      <xdr:row>34</xdr:row>
      <xdr:rowOff>68428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161155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135534</xdr:rowOff>
    </xdr:from>
    <xdr:to>
      <xdr:col>20</xdr:col>
      <xdr:colOff>38100</xdr:colOff>
      <xdr:row>34</xdr:row>
      <xdr:rowOff>65684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82211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87528</xdr:rowOff>
    </xdr:from>
    <xdr:to>
      <xdr:col>15</xdr:col>
      <xdr:colOff>101600</xdr:colOff>
      <xdr:row>34</xdr:row>
      <xdr:rowOff>17678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34205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52781</xdr:rowOff>
    </xdr:from>
    <xdr:to>
      <xdr:col>10</xdr:col>
      <xdr:colOff>165100</xdr:colOff>
      <xdr:row>34</xdr:row>
      <xdr:rowOff>154381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8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170908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78384</xdr:rowOff>
    </xdr:from>
    <xdr:to>
      <xdr:col>6</xdr:col>
      <xdr:colOff>38100</xdr:colOff>
      <xdr:row>35</xdr:row>
      <xdr:rowOff>8534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25061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140333</xdr:rowOff>
    </xdr:from>
    <xdr:to>
      <xdr:col>24</xdr:col>
      <xdr:colOff>63500</xdr:colOff>
      <xdr:row>57</xdr:row>
      <xdr:rowOff>108294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98633"/>
          <a:ext cx="838200" cy="48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108294</xdr:rowOff>
    </xdr:from>
    <xdr:to>
      <xdr:col>19</xdr:col>
      <xdr:colOff>177800</xdr:colOff>
      <xdr:row>58</xdr:row>
      <xdr:rowOff>5401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80944"/>
          <a:ext cx="8890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82840</xdr:rowOff>
    </xdr:from>
    <xdr:to>
      <xdr:col>15</xdr:col>
      <xdr:colOff>50800</xdr:colOff>
      <xdr:row>58</xdr:row>
      <xdr:rowOff>5401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55490"/>
          <a:ext cx="889000" cy="9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36003</xdr:rowOff>
    </xdr:from>
    <xdr:to>
      <xdr:col>10</xdr:col>
      <xdr:colOff>114300</xdr:colOff>
      <xdr:row>57</xdr:row>
      <xdr:rowOff>82840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08653"/>
          <a:ext cx="889000" cy="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89533</xdr:rowOff>
    </xdr:from>
    <xdr:to>
      <xdr:col>24</xdr:col>
      <xdr:colOff>114300</xdr:colOff>
      <xdr:row>55</xdr:row>
      <xdr:rowOff>19683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4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112410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9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57494</xdr:rowOff>
    </xdr:from>
    <xdr:to>
      <xdr:col>20</xdr:col>
      <xdr:colOff>38100</xdr:colOff>
      <xdr:row>57</xdr:row>
      <xdr:rowOff>159094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4171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0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126051</xdr:rowOff>
    </xdr:from>
    <xdr:to>
      <xdr:col>15</xdr:col>
      <xdr:colOff>101600</xdr:colOff>
      <xdr:row>58</xdr:row>
      <xdr:rowOff>56201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47328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9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32040</xdr:rowOff>
    </xdr:from>
    <xdr:to>
      <xdr:col>10</xdr:col>
      <xdr:colOff>165100</xdr:colOff>
      <xdr:row>57</xdr:row>
      <xdr:rowOff>133640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150167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7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156653</xdr:rowOff>
    </xdr:from>
    <xdr:to>
      <xdr:col>6</xdr:col>
      <xdr:colOff>38100</xdr:colOff>
      <xdr:row>57</xdr:row>
      <xdr:rowOff>86803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15015</xdr:rowOff>
    </xdr:from>
    <xdr:to>
      <xdr:col>24</xdr:col>
      <xdr:colOff>63500</xdr:colOff>
      <xdr:row>74</xdr:row>
      <xdr:rowOff>90899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02315"/>
          <a:ext cx="838200" cy="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90899</xdr:rowOff>
    </xdr:from>
    <xdr:to>
      <xdr:col>19</xdr:col>
      <xdr:colOff>177800</xdr:colOff>
      <xdr:row>75</xdr:row>
      <xdr:rowOff>29080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78199"/>
          <a:ext cx="889000" cy="10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29080</xdr:rowOff>
    </xdr:from>
    <xdr:to>
      <xdr:col>15</xdr:col>
      <xdr:colOff>50800</xdr:colOff>
      <xdr:row>75</xdr:row>
      <xdr:rowOff>58046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7830"/>
          <a:ext cx="889000" cy="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165782</xdr:rowOff>
    </xdr:from>
    <xdr:to>
      <xdr:col>10</xdr:col>
      <xdr:colOff>114300</xdr:colOff>
      <xdr:row>75</xdr:row>
      <xdr:rowOff>58046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53082"/>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135665</xdr:rowOff>
    </xdr:from>
    <xdr:to>
      <xdr:col>24</xdr:col>
      <xdr:colOff>114300</xdr:colOff>
      <xdr:row>74</xdr:row>
      <xdr:rowOff>65815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5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158542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0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40099</xdr:rowOff>
    </xdr:from>
    <xdr:to>
      <xdr:col>20</xdr:col>
      <xdr:colOff>38100</xdr:colOff>
      <xdr:row>74</xdr:row>
      <xdr:rowOff>141699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158226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0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149730</xdr:rowOff>
    </xdr:from>
    <xdr:to>
      <xdr:col>15</xdr:col>
      <xdr:colOff>101600</xdr:colOff>
      <xdr:row>75</xdr:row>
      <xdr:rowOff>79880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96407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1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7246</xdr:rowOff>
    </xdr:from>
    <xdr:to>
      <xdr:col>10</xdr:col>
      <xdr:colOff>165100</xdr:colOff>
      <xdr:row>75</xdr:row>
      <xdr:rowOff>108846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6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125373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4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114982</xdr:rowOff>
    </xdr:from>
    <xdr:to>
      <xdr:col>6</xdr:col>
      <xdr:colOff>38100</xdr:colOff>
      <xdr:row>75</xdr:row>
      <xdr:rowOff>45132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61659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100769</xdr:rowOff>
    </xdr:from>
    <xdr:to>
      <xdr:col>24</xdr:col>
      <xdr:colOff>63500</xdr:colOff>
      <xdr:row>97</xdr:row>
      <xdr:rowOff>134077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31419"/>
          <a:ext cx="838200" cy="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96197</xdr:rowOff>
    </xdr:from>
    <xdr:to>
      <xdr:col>19</xdr:col>
      <xdr:colOff>177800</xdr:colOff>
      <xdr:row>97</xdr:row>
      <xdr:rowOff>134077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26847"/>
          <a:ext cx="889000" cy="3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96197</xdr:rowOff>
    </xdr:from>
    <xdr:to>
      <xdr:col>15</xdr:col>
      <xdr:colOff>50800</xdr:colOff>
      <xdr:row>97</xdr:row>
      <xdr:rowOff>145377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26847"/>
          <a:ext cx="8890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144363</xdr:rowOff>
    </xdr:from>
    <xdr:to>
      <xdr:col>10</xdr:col>
      <xdr:colOff>114300</xdr:colOff>
      <xdr:row>97</xdr:row>
      <xdr:rowOff>145377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5013"/>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49969</xdr:rowOff>
    </xdr:from>
    <xdr:to>
      <xdr:col>24</xdr:col>
      <xdr:colOff>114300</xdr:colOff>
      <xdr:row>97</xdr:row>
      <xdr:rowOff>151569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28396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83277</xdr:rowOff>
    </xdr:from>
    <xdr:to>
      <xdr:col>20</xdr:col>
      <xdr:colOff>38100</xdr:colOff>
      <xdr:row>98</xdr:row>
      <xdr:rowOff>13427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4554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45397</xdr:rowOff>
    </xdr:from>
    <xdr:to>
      <xdr:col>15</xdr:col>
      <xdr:colOff>101600</xdr:colOff>
      <xdr:row>97</xdr:row>
      <xdr:rowOff>146997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163524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94577</xdr:rowOff>
    </xdr:from>
    <xdr:to>
      <xdr:col>10</xdr:col>
      <xdr:colOff>165100</xdr:colOff>
      <xdr:row>98</xdr:row>
      <xdr:rowOff>24727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93563</xdr:rowOff>
    </xdr:from>
    <xdr:to>
      <xdr:col>6</xdr:col>
      <xdr:colOff>38100</xdr:colOff>
      <xdr:row>98</xdr:row>
      <xdr:rowOff>23713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100266</xdr:rowOff>
    </xdr:from>
    <xdr:to>
      <xdr:col>55</xdr:col>
      <xdr:colOff>0</xdr:colOff>
      <xdr:row>37</xdr:row>
      <xdr:rowOff>101009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43916"/>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100266</xdr:rowOff>
    </xdr:from>
    <xdr:to>
      <xdr:col>50</xdr:col>
      <xdr:colOff>114300</xdr:colOff>
      <xdr:row>37</xdr:row>
      <xdr:rowOff>106325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43916"/>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106325</xdr:rowOff>
    </xdr:from>
    <xdr:to>
      <xdr:col>45</xdr:col>
      <xdr:colOff>177800</xdr:colOff>
      <xdr:row>37</xdr:row>
      <xdr:rowOff>106496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4997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105467</xdr:rowOff>
    </xdr:from>
    <xdr:to>
      <xdr:col>41</xdr:col>
      <xdr:colOff>50800</xdr:colOff>
      <xdr:row>37</xdr:row>
      <xdr:rowOff>106496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4911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50209</xdr:rowOff>
    </xdr:from>
    <xdr:to>
      <xdr:col>55</xdr:col>
      <xdr:colOff>50800</xdr:colOff>
      <xdr:row>37</xdr:row>
      <xdr:rowOff>151809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9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9586</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8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49466</xdr:rowOff>
    </xdr:from>
    <xdr:to>
      <xdr:col>50</xdr:col>
      <xdr:colOff>165100</xdr:colOff>
      <xdr:row>37</xdr:row>
      <xdr:rowOff>151066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167593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6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55525</xdr:rowOff>
    </xdr:from>
    <xdr:to>
      <xdr:col>46</xdr:col>
      <xdr:colOff>38100</xdr:colOff>
      <xdr:row>37</xdr:row>
      <xdr:rowOff>157125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2202</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55696</xdr:rowOff>
    </xdr:from>
    <xdr:to>
      <xdr:col>41</xdr:col>
      <xdr:colOff>101600</xdr:colOff>
      <xdr:row>37</xdr:row>
      <xdr:rowOff>157296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2373</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7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54667</xdr:rowOff>
    </xdr:from>
    <xdr:to>
      <xdr:col>36</xdr:col>
      <xdr:colOff>165100</xdr:colOff>
      <xdr:row>37</xdr:row>
      <xdr:rowOff>156267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7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12095</xdr:rowOff>
    </xdr:from>
    <xdr:to>
      <xdr:col>55</xdr:col>
      <xdr:colOff>0</xdr:colOff>
      <xdr:row>58</xdr:row>
      <xdr:rowOff>53052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56195"/>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46806</xdr:rowOff>
    </xdr:from>
    <xdr:to>
      <xdr:col>50</xdr:col>
      <xdr:colOff>114300</xdr:colOff>
      <xdr:row>58</xdr:row>
      <xdr:rowOff>53052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90906"/>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91283</xdr:rowOff>
    </xdr:from>
    <xdr:to>
      <xdr:col>45</xdr:col>
      <xdr:colOff>177800</xdr:colOff>
      <xdr:row>58</xdr:row>
      <xdr:rowOff>46806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63933"/>
          <a:ext cx="889000" cy="1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91283</xdr:rowOff>
    </xdr:from>
    <xdr:to>
      <xdr:col>41</xdr:col>
      <xdr:colOff>50800</xdr:colOff>
      <xdr:row>58</xdr:row>
      <xdr:rowOff>49074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63933"/>
          <a:ext cx="889000" cy="12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132745</xdr:rowOff>
    </xdr:from>
    <xdr:to>
      <xdr:col>55</xdr:col>
      <xdr:colOff>50800</xdr:colOff>
      <xdr:row>58</xdr:row>
      <xdr:rowOff>62895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92122</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2252</xdr:rowOff>
    </xdr:from>
    <xdr:to>
      <xdr:col>50</xdr:col>
      <xdr:colOff>165100</xdr:colOff>
      <xdr:row>58</xdr:row>
      <xdr:rowOff>103852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94979</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39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167456</xdr:rowOff>
    </xdr:from>
    <xdr:to>
      <xdr:col>46</xdr:col>
      <xdr:colOff>38100</xdr:colOff>
      <xdr:row>58</xdr:row>
      <xdr:rowOff>97606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88733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3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40483</xdr:rowOff>
    </xdr:from>
    <xdr:to>
      <xdr:col>41</xdr:col>
      <xdr:colOff>101600</xdr:colOff>
      <xdr:row>57</xdr:row>
      <xdr:rowOff>142083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1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158610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8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169724</xdr:rowOff>
    </xdr:from>
    <xdr:to>
      <xdr:col>36</xdr:col>
      <xdr:colOff>165100</xdr:colOff>
      <xdr:row>58</xdr:row>
      <xdr:rowOff>99874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91001</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3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100884</xdr:rowOff>
    </xdr:from>
    <xdr:to>
      <xdr:col>55</xdr:col>
      <xdr:colOff>0</xdr:colOff>
      <xdr:row>74</xdr:row>
      <xdr:rowOff>13467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273834"/>
          <a:ext cx="838200" cy="42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13467</xdr:rowOff>
    </xdr:from>
    <xdr:to>
      <xdr:col>50</xdr:col>
      <xdr:colOff>114300</xdr:colOff>
      <xdr:row>74</xdr:row>
      <xdr:rowOff>16850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700767"/>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75784</xdr:rowOff>
    </xdr:from>
    <xdr:to>
      <xdr:col>45</xdr:col>
      <xdr:colOff>177800</xdr:colOff>
      <xdr:row>74</xdr:row>
      <xdr:rowOff>16850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591634"/>
          <a:ext cx="889000" cy="1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75784</xdr:rowOff>
    </xdr:from>
    <xdr:to>
      <xdr:col>41</xdr:col>
      <xdr:colOff>50800</xdr:colOff>
      <xdr:row>75</xdr:row>
      <xdr:rowOff>92266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2591634"/>
          <a:ext cx="889000" cy="3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50084</xdr:rowOff>
    </xdr:from>
    <xdr:to>
      <xdr:col>55</xdr:col>
      <xdr:colOff>50800</xdr:colOff>
      <xdr:row>71</xdr:row>
      <xdr:rowOff>151684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22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72961</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07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134117</xdr:rowOff>
    </xdr:from>
    <xdr:to>
      <xdr:col>50</xdr:col>
      <xdr:colOff>165100</xdr:colOff>
      <xdr:row>74</xdr:row>
      <xdr:rowOff>64267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64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80794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4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137500</xdr:rowOff>
    </xdr:from>
    <xdr:to>
      <xdr:col>46</xdr:col>
      <xdr:colOff>38100</xdr:colOff>
      <xdr:row>74</xdr:row>
      <xdr:rowOff>67650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65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84177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4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24984</xdr:rowOff>
    </xdr:from>
    <xdr:to>
      <xdr:col>41</xdr:col>
      <xdr:colOff>101600</xdr:colOff>
      <xdr:row>73</xdr:row>
      <xdr:rowOff>126584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5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143111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31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41466</xdr:rowOff>
    </xdr:from>
    <xdr:to>
      <xdr:col>36</xdr:col>
      <xdr:colOff>165100</xdr:colOff>
      <xdr:row>75</xdr:row>
      <xdr:rowOff>143066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9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159593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6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2575</xdr:rowOff>
    </xdr:from>
    <xdr:to>
      <xdr:col>55</xdr:col>
      <xdr:colOff>0</xdr:colOff>
      <xdr:row>98</xdr:row>
      <xdr:rowOff>57933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04675"/>
          <a:ext cx="838200" cy="5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57015</xdr:rowOff>
    </xdr:from>
    <xdr:to>
      <xdr:col>50</xdr:col>
      <xdr:colOff>114300</xdr:colOff>
      <xdr:row>98</xdr:row>
      <xdr:rowOff>57933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59115"/>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37795</xdr:rowOff>
    </xdr:from>
    <xdr:to>
      <xdr:col>45</xdr:col>
      <xdr:colOff>177800</xdr:colOff>
      <xdr:row>98</xdr:row>
      <xdr:rowOff>57015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39895"/>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37795</xdr:rowOff>
    </xdr:from>
    <xdr:to>
      <xdr:col>41</xdr:col>
      <xdr:colOff>50800</xdr:colOff>
      <xdr:row>98</xdr:row>
      <xdr:rowOff>53606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39895"/>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123225</xdr:rowOff>
    </xdr:from>
    <xdr:to>
      <xdr:col>55</xdr:col>
      <xdr:colOff>50800</xdr:colOff>
      <xdr:row>98</xdr:row>
      <xdr:rowOff>53375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5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146102</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7133</xdr:rowOff>
    </xdr:from>
    <xdr:to>
      <xdr:col>50</xdr:col>
      <xdr:colOff>165100</xdr:colOff>
      <xdr:row>98</xdr:row>
      <xdr:rowOff>108733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99860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6215</xdr:rowOff>
    </xdr:from>
    <xdr:to>
      <xdr:col>46</xdr:col>
      <xdr:colOff>38100</xdr:colOff>
      <xdr:row>98</xdr:row>
      <xdr:rowOff>107815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98942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158445</xdr:rowOff>
    </xdr:from>
    <xdr:to>
      <xdr:col>41</xdr:col>
      <xdr:colOff>101600</xdr:colOff>
      <xdr:row>98</xdr:row>
      <xdr:rowOff>88595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105122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6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2806</xdr:rowOff>
    </xdr:from>
    <xdr:to>
      <xdr:col>36</xdr:col>
      <xdr:colOff>165100</xdr:colOff>
      <xdr:row>98</xdr:row>
      <xdr:rowOff>104406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95533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9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36510</xdr:rowOff>
    </xdr:from>
    <xdr:to>
      <xdr:col>85</xdr:col>
      <xdr:colOff>127000</xdr:colOff>
      <xdr:row>37</xdr:row>
      <xdr:rowOff>48900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80160"/>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48900</xdr:rowOff>
    </xdr:from>
    <xdr:to>
      <xdr:col>81</xdr:col>
      <xdr:colOff>50800</xdr:colOff>
      <xdr:row>37</xdr:row>
      <xdr:rowOff>78389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92550"/>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78389</xdr:rowOff>
    </xdr:from>
    <xdr:to>
      <xdr:col>76</xdr:col>
      <xdr:colOff>114300</xdr:colOff>
      <xdr:row>37</xdr:row>
      <xdr:rowOff>112039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22039"/>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110668</xdr:rowOff>
    </xdr:from>
    <xdr:to>
      <xdr:col>71</xdr:col>
      <xdr:colOff>177800</xdr:colOff>
      <xdr:row>37</xdr:row>
      <xdr:rowOff>112039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5431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157160</xdr:rowOff>
    </xdr:from>
    <xdr:to>
      <xdr:col>85</xdr:col>
      <xdr:colOff>177800</xdr:colOff>
      <xdr:row>37</xdr:row>
      <xdr:rowOff>87310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135587</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0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169550</xdr:rowOff>
    </xdr:from>
    <xdr:to>
      <xdr:col>81</xdr:col>
      <xdr:colOff>101600</xdr:colOff>
      <xdr:row>37</xdr:row>
      <xdr:rowOff>99700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90827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27589</xdr:rowOff>
    </xdr:from>
    <xdr:to>
      <xdr:col>76</xdr:col>
      <xdr:colOff>165100</xdr:colOff>
      <xdr:row>37</xdr:row>
      <xdr:rowOff>129189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7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120316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46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61239</xdr:rowOff>
    </xdr:from>
    <xdr:to>
      <xdr:col>72</xdr:col>
      <xdr:colOff>38100</xdr:colOff>
      <xdr:row>37</xdr:row>
      <xdr:rowOff>162840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0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153967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59868</xdr:rowOff>
    </xdr:from>
    <xdr:to>
      <xdr:col>67</xdr:col>
      <xdr:colOff>101600</xdr:colOff>
      <xdr:row>37</xdr:row>
      <xdr:rowOff>161468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119050</xdr:rowOff>
    </xdr:from>
    <xdr:to>
      <xdr:col>85</xdr:col>
      <xdr:colOff>127000</xdr:colOff>
      <xdr:row>57</xdr:row>
      <xdr:rowOff>76378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720250"/>
          <a:ext cx="8382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76378</xdr:rowOff>
    </xdr:from>
    <xdr:to>
      <xdr:col>81</xdr:col>
      <xdr:colOff>50800</xdr:colOff>
      <xdr:row>57</xdr:row>
      <xdr:rowOff>157664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849028"/>
          <a:ext cx="889000" cy="8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157664</xdr:rowOff>
    </xdr:from>
    <xdr:to>
      <xdr:col>76</xdr:col>
      <xdr:colOff>114300</xdr:colOff>
      <xdr:row>58</xdr:row>
      <xdr:rowOff>147244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930314"/>
          <a:ext cx="889000" cy="16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147244</xdr:rowOff>
    </xdr:from>
    <xdr:to>
      <xdr:col>71</xdr:col>
      <xdr:colOff>177800</xdr:colOff>
      <xdr:row>59</xdr:row>
      <xdr:rowOff>21304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091344"/>
          <a:ext cx="889000" cy="4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68250</xdr:rowOff>
    </xdr:from>
    <xdr:to>
      <xdr:col>85</xdr:col>
      <xdr:colOff>177800</xdr:colOff>
      <xdr:row>56</xdr:row>
      <xdr:rowOff>169850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6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91127</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52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25578</xdr:rowOff>
    </xdr:from>
    <xdr:to>
      <xdr:col>81</xdr:col>
      <xdr:colOff>101600</xdr:colOff>
      <xdr:row>57</xdr:row>
      <xdr:rowOff>127178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143705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7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106864</xdr:rowOff>
    </xdr:from>
    <xdr:to>
      <xdr:col>76</xdr:col>
      <xdr:colOff>165100</xdr:colOff>
      <xdr:row>58</xdr:row>
      <xdr:rowOff>37014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53541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5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96444</xdr:rowOff>
    </xdr:from>
    <xdr:to>
      <xdr:col>72</xdr:col>
      <xdr:colOff>38100</xdr:colOff>
      <xdr:row>59</xdr:row>
      <xdr:rowOff>26594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17721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141954</xdr:rowOff>
    </xdr:from>
    <xdr:to>
      <xdr:col>67</xdr:col>
      <xdr:colOff>101600</xdr:colOff>
      <xdr:row>59</xdr:row>
      <xdr:rowOff>72104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08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63231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34003</xdr:rowOff>
    </xdr:from>
    <xdr:to>
      <xdr:col>85</xdr:col>
      <xdr:colOff>127000</xdr:colOff>
      <xdr:row>79</xdr:row>
      <xdr:rowOff>39688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578553"/>
          <a:ext cx="8382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30102</xdr:rowOff>
    </xdr:from>
    <xdr:to>
      <xdr:col>81</xdr:col>
      <xdr:colOff>50800</xdr:colOff>
      <xdr:row>79</xdr:row>
      <xdr:rowOff>39688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4652"/>
          <a:ext cx="8890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30102</xdr:rowOff>
    </xdr:from>
    <xdr:to>
      <xdr:col>76</xdr:col>
      <xdr:colOff>114300</xdr:colOff>
      <xdr:row>79</xdr:row>
      <xdr:rowOff>39016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4652"/>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39016</xdr:rowOff>
    </xdr:from>
    <xdr:to>
      <xdr:col>71</xdr:col>
      <xdr:colOff>177800</xdr:colOff>
      <xdr:row>79</xdr:row>
      <xdr:rowOff>39481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356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154653</xdr:rowOff>
    </xdr:from>
    <xdr:to>
      <xdr:col>85</xdr:col>
      <xdr:colOff>177800</xdr:colOff>
      <xdr:row>79</xdr:row>
      <xdr:rowOff>84803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2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160338</xdr:rowOff>
    </xdr:from>
    <xdr:to>
      <xdr:col>81</xdr:col>
      <xdr:colOff>101600</xdr:colOff>
      <xdr:row>79</xdr:row>
      <xdr:rowOff>90488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81615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6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150752</xdr:rowOff>
    </xdr:from>
    <xdr:to>
      <xdr:col>76</xdr:col>
      <xdr:colOff>165100</xdr:colOff>
      <xdr:row>79</xdr:row>
      <xdr:rowOff>80902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72029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159666</xdr:rowOff>
    </xdr:from>
    <xdr:to>
      <xdr:col>72</xdr:col>
      <xdr:colOff>38100</xdr:colOff>
      <xdr:row>79</xdr:row>
      <xdr:rowOff>89816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80943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5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160131</xdr:rowOff>
    </xdr:from>
    <xdr:to>
      <xdr:col>67</xdr:col>
      <xdr:colOff>101600</xdr:colOff>
      <xdr:row>79</xdr:row>
      <xdr:rowOff>90281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81408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62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114440</xdr:rowOff>
    </xdr:from>
    <xdr:to>
      <xdr:col>85</xdr:col>
      <xdr:colOff>127000</xdr:colOff>
      <xdr:row>94</xdr:row>
      <xdr:rowOff>121335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23074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121335</xdr:rowOff>
    </xdr:from>
    <xdr:to>
      <xdr:col>81</xdr:col>
      <xdr:colOff>50800</xdr:colOff>
      <xdr:row>94</xdr:row>
      <xdr:rowOff>131184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237635"/>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116363</xdr:rowOff>
    </xdr:from>
    <xdr:to>
      <xdr:col>76</xdr:col>
      <xdr:colOff>114300</xdr:colOff>
      <xdr:row>94</xdr:row>
      <xdr:rowOff>131184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32663"/>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84417</xdr:rowOff>
    </xdr:from>
    <xdr:to>
      <xdr:col>71</xdr:col>
      <xdr:colOff>177800</xdr:colOff>
      <xdr:row>94</xdr:row>
      <xdr:rowOff>116363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00717"/>
          <a:ext cx="8890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63640</xdr:rowOff>
    </xdr:from>
    <xdr:to>
      <xdr:col>85</xdr:col>
      <xdr:colOff>177800</xdr:colOff>
      <xdr:row>94</xdr:row>
      <xdr:rowOff>165240</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17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86517</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03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70535</xdr:rowOff>
    </xdr:from>
    <xdr:to>
      <xdr:col>81</xdr:col>
      <xdr:colOff>101600</xdr:colOff>
      <xdr:row>95</xdr:row>
      <xdr:rowOff>685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1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17212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6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80384</xdr:rowOff>
    </xdr:from>
    <xdr:to>
      <xdr:col>76</xdr:col>
      <xdr:colOff>165100</xdr:colOff>
      <xdr:row>95</xdr:row>
      <xdr:rowOff>10534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19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1661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8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65563</xdr:rowOff>
    </xdr:from>
    <xdr:to>
      <xdr:col>72</xdr:col>
      <xdr:colOff>38100</xdr:colOff>
      <xdr:row>94</xdr:row>
      <xdr:rowOff>167163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18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12240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9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33617</xdr:rowOff>
    </xdr:from>
    <xdr:to>
      <xdr:col>67</xdr:col>
      <xdr:colOff>101600</xdr:colOff>
      <xdr:row>94</xdr:row>
      <xdr:rowOff>135217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4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151744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総務費については、特別定額給付金給付に係る経費の皆増や、庁舎建替事業の増などで住民一人当たり</a:t>
          </a:r>
          <a:r>
            <a:rPr kumimoji="1" lang="en-US" altLang="ja-JP" sz="1300">
              <a:latin typeface="ＭＳ Ｐゴシック" panose="020B0600070205080204" pitchFamily="50" charset="-128"/>
              <a:ea typeface="ＭＳ Ｐゴシック" panose="020B0600070205080204" pitchFamily="50" charset="-128"/>
            </a:rPr>
            <a:t>199,834</a:t>
          </a:r>
          <a:r>
            <a:rPr kumimoji="1" lang="ja-JP" altLang="en-US" sz="1300">
              <a:latin typeface="ＭＳ Ｐゴシック" panose="020B0600070205080204" pitchFamily="50" charset="-128"/>
              <a:ea typeface="ＭＳ Ｐゴシック" panose="020B0600070205080204" pitchFamily="50" charset="-128"/>
            </a:rPr>
            <a:t>円、民生費については、ひとり親家庭等への臨時特別給付金や子育て世帯への臨時特別給付金給付に係る経費の皆増などから住民一人当たり</a:t>
          </a:r>
          <a:r>
            <a:rPr kumimoji="1" lang="en-US" altLang="ja-JP" sz="1300">
              <a:latin typeface="ＭＳ Ｐゴシック" panose="020B0600070205080204" pitchFamily="50" charset="-128"/>
              <a:ea typeface="ＭＳ Ｐゴシック" panose="020B0600070205080204" pitchFamily="50" charset="-128"/>
            </a:rPr>
            <a:t>176,454</a:t>
          </a:r>
          <a:r>
            <a:rPr kumimoji="1" lang="ja-JP" altLang="en-US" sz="1300">
              <a:latin typeface="ＭＳ Ｐゴシック" panose="020B0600070205080204" pitchFamily="50" charset="-128"/>
              <a:ea typeface="ＭＳ Ｐゴシック" panose="020B0600070205080204" pitchFamily="50" charset="-128"/>
            </a:rPr>
            <a:t>円、衛生費については、すこやかセンター空調設備改修工事の皆増などで住民一人当たり</a:t>
          </a:r>
          <a:r>
            <a:rPr kumimoji="1" lang="en-US" altLang="ja-JP" sz="1300">
              <a:latin typeface="ＭＳ Ｐゴシック" panose="020B0600070205080204" pitchFamily="50" charset="-128"/>
              <a:ea typeface="ＭＳ Ｐゴシック" panose="020B0600070205080204" pitchFamily="50" charset="-128"/>
            </a:rPr>
            <a:t>37,609</a:t>
          </a:r>
          <a:r>
            <a:rPr kumimoji="1" lang="ja-JP" altLang="en-US" sz="1300">
              <a:latin typeface="ＭＳ Ｐゴシック" panose="020B0600070205080204" pitchFamily="50" charset="-128"/>
              <a:ea typeface="ＭＳ Ｐゴシック" panose="020B0600070205080204" pitchFamily="50" charset="-128"/>
            </a:rPr>
            <a:t>円、農林水産業費については、畜産事業者への貸付金の増などで住民一人当たり</a:t>
          </a:r>
          <a:r>
            <a:rPr kumimoji="1" lang="en-US" altLang="ja-JP" sz="1300">
              <a:latin typeface="ＭＳ Ｐゴシック" panose="020B0600070205080204" pitchFamily="50" charset="-128"/>
              <a:ea typeface="ＭＳ Ｐゴシック" panose="020B0600070205080204" pitchFamily="50" charset="-128"/>
            </a:rPr>
            <a:t>13,955</a:t>
          </a:r>
          <a:r>
            <a:rPr kumimoji="1" lang="ja-JP" altLang="en-US" sz="1300">
              <a:latin typeface="ＭＳ Ｐゴシック" panose="020B0600070205080204" pitchFamily="50" charset="-128"/>
              <a:ea typeface="ＭＳ Ｐゴシック" panose="020B0600070205080204" pitchFamily="50" charset="-128"/>
            </a:rPr>
            <a:t>円、商工費については、新型コロナウイルス感染症対策事業である中小企業活性化事業、商業振興事業費等の増などで住民一人当たり</a:t>
          </a:r>
          <a:r>
            <a:rPr kumimoji="1" lang="en-US" altLang="ja-JP" sz="1300">
              <a:latin typeface="ＭＳ Ｐゴシック" panose="020B0600070205080204" pitchFamily="50" charset="-128"/>
              <a:ea typeface="ＭＳ Ｐゴシック" panose="020B0600070205080204" pitchFamily="50" charset="-128"/>
            </a:rPr>
            <a:t>54,198</a:t>
          </a:r>
          <a:r>
            <a:rPr kumimoji="1" lang="ja-JP" altLang="en-US" sz="1300">
              <a:latin typeface="ＭＳ Ｐゴシック" panose="020B0600070205080204" pitchFamily="50" charset="-128"/>
              <a:ea typeface="ＭＳ Ｐゴシック" panose="020B0600070205080204" pitchFamily="50" charset="-128"/>
            </a:rPr>
            <a:t>円、土木費については、豪雪による道路除排雪経費の増などで住民一人当たり</a:t>
          </a:r>
          <a:r>
            <a:rPr kumimoji="1" lang="en-US" altLang="ja-JP" sz="1300">
              <a:latin typeface="ＭＳ Ｐゴシック" panose="020B0600070205080204" pitchFamily="50" charset="-128"/>
              <a:ea typeface="ＭＳ Ｐゴシック" panose="020B0600070205080204" pitchFamily="50" charset="-128"/>
            </a:rPr>
            <a:t>55,991</a:t>
          </a:r>
          <a:r>
            <a:rPr kumimoji="1" lang="ja-JP" altLang="en-US" sz="1300">
              <a:latin typeface="ＭＳ Ｐゴシック" panose="020B0600070205080204" pitchFamily="50" charset="-128"/>
              <a:ea typeface="ＭＳ Ｐゴシック" panose="020B0600070205080204" pitchFamily="50" charset="-128"/>
            </a:rPr>
            <a:t>円、消防費については、消防業務への負担金の増などにより</a:t>
          </a:r>
          <a:r>
            <a:rPr kumimoji="1" lang="en-US" altLang="ja-JP" sz="1300">
              <a:latin typeface="ＭＳ Ｐゴシック" panose="020B0600070205080204" pitchFamily="50" charset="-128"/>
              <a:ea typeface="ＭＳ Ｐゴシック" panose="020B0600070205080204" pitchFamily="50" charset="-128"/>
            </a:rPr>
            <a:t>16,007</a:t>
          </a:r>
          <a:r>
            <a:rPr kumimoji="1" lang="ja-JP" altLang="en-US" sz="1300">
              <a:latin typeface="ＭＳ Ｐゴシック" panose="020B0600070205080204" pitchFamily="50" charset="-128"/>
              <a:ea typeface="ＭＳ Ｐゴシック" panose="020B0600070205080204" pitchFamily="50" charset="-128"/>
            </a:rPr>
            <a:t>円、教育費については、小中学校の情報通信ネットワーク整備事業や空調設備整備事業、コミュニティセンター建替事業の増などから住民一人当たり</a:t>
          </a:r>
          <a:r>
            <a:rPr kumimoji="1" lang="en-US" altLang="ja-JP" sz="1300">
              <a:latin typeface="ＭＳ Ｐゴシック" panose="020B0600070205080204" pitchFamily="50" charset="-128"/>
              <a:ea typeface="ＭＳ Ｐゴシック" panose="020B0600070205080204" pitchFamily="50" charset="-128"/>
            </a:rPr>
            <a:t>63,084</a:t>
          </a:r>
          <a:r>
            <a:rPr kumimoji="1" lang="ja-JP" altLang="en-US" sz="1300">
              <a:latin typeface="ＭＳ Ｐゴシック" panose="020B0600070205080204" pitchFamily="50" charset="-128"/>
              <a:ea typeface="ＭＳ Ｐゴシック" panose="020B0600070205080204" pitchFamily="50" charset="-128"/>
            </a:rPr>
            <a:t>円と、ほとんどの目的別歳出において前年度を上回った。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一方、議会費及び労働費については、それぞれ前年度を下回った。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年度は約</a:t>
          </a:r>
          <a:r>
            <a:rPr kumimoji="1" lang="en-US" altLang="ja-JP" sz="900">
              <a:latin typeface="ＭＳ ゴシック" pitchFamily="49" charset="-128"/>
              <a:ea typeface="ＭＳ ゴシック" pitchFamily="49" charset="-128"/>
            </a:rPr>
            <a:t>6</a:t>
          </a:r>
          <a:r>
            <a:rPr kumimoji="1" lang="ja-JP" altLang="en-US" sz="900">
              <a:latin typeface="ＭＳ ゴシック" pitchFamily="49" charset="-128"/>
              <a:ea typeface="ＭＳ ゴシック" pitchFamily="49" charset="-128"/>
            </a:rPr>
            <a:t>億円を積立し、安定した基金残高の確保を図った。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扶助費が増加傾向にあるのに加えて、大規模事業の有無による投資的経費の増減が大きく影響している。</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年度は市税や地方交付税の増に加え、次年度に繰り越すべき財源が前年度から減となったことなどから、実質単年度収支は約</a:t>
          </a:r>
          <a:r>
            <a:rPr kumimoji="1" lang="en-US" altLang="ja-JP" sz="900">
              <a:latin typeface="ＭＳ ゴシック" pitchFamily="49" charset="-128"/>
              <a:ea typeface="ＭＳ ゴシック" pitchFamily="49" charset="-128"/>
            </a:rPr>
            <a:t>1</a:t>
          </a:r>
          <a:r>
            <a:rPr kumimoji="1" lang="ja-JP" altLang="en-US" sz="900">
              <a:latin typeface="ＭＳ ゴシック" pitchFamily="49" charset="-128"/>
              <a:ea typeface="ＭＳ ゴシック" pitchFamily="49" charset="-128"/>
            </a:rPr>
            <a:t>億</a:t>
          </a:r>
          <a:r>
            <a:rPr kumimoji="1" lang="en-US" altLang="ja-JP" sz="900">
              <a:latin typeface="ＭＳ ゴシック" pitchFamily="49" charset="-128"/>
              <a:ea typeface="ＭＳ ゴシック" pitchFamily="49" charset="-128"/>
            </a:rPr>
            <a:t>7</a:t>
          </a:r>
          <a:r>
            <a:rPr kumimoji="1" lang="ja-JP" altLang="en-US" sz="900">
              <a:latin typeface="ＭＳ ゴシック" pitchFamily="49" charset="-128"/>
              <a:ea typeface="ＭＳ ゴシック" pitchFamily="49" charset="-128"/>
            </a:rPr>
            <a:t>千万円の黒字となった。</a:t>
          </a:r>
        </a:p>
        <a:p>
          <a:r>
            <a:rPr kumimoji="1" lang="ja-JP" altLang="en-US" sz="900">
              <a:latin typeface="ＭＳ ゴシック" pitchFamily="49" charset="-128"/>
              <a:ea typeface="ＭＳ ゴシック" pitchFamily="49" charset="-128"/>
            </a:rPr>
            <a:t>○今後の対応</a:t>
          </a:r>
        </a:p>
        <a:p>
          <a:r>
            <a:rPr kumimoji="1" lang="ja-JP" altLang="en-US" sz="900">
              <a:latin typeface="ＭＳ ゴシック" pitchFamily="49" charset="-128"/>
              <a:ea typeface="ＭＳ ゴシック" pitchFamily="49" charset="-128"/>
            </a:rPr>
            <a:t>　令和</a:t>
          </a:r>
          <a:r>
            <a:rPr kumimoji="1" lang="en-US" altLang="ja-JP" sz="900">
              <a:latin typeface="ＭＳ ゴシック" pitchFamily="49" charset="-128"/>
              <a:ea typeface="ＭＳ ゴシック" pitchFamily="49" charset="-128"/>
            </a:rPr>
            <a:t>2</a:t>
          </a:r>
          <a:r>
            <a:rPr kumimoji="1" lang="ja-JP" altLang="en-US" sz="900">
              <a:latin typeface="ＭＳ ゴシック" pitchFamily="49" charset="-128"/>
              <a:ea typeface="ＭＳ ゴシック" pitchFamily="49" charset="-128"/>
            </a:rPr>
            <a:t>年度までを計画期間としていた財政健全化計画に掲げた施策については継続して取り組むことを基本とし、今後、中長期的な健全財政の維持に向けた取組を検討し、更なる歳入の確保や歳出の抑制を図る。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山形県米沢市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一般会計及びすべての会計で赤字は生じていない。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年度までを計画期間としていた財政健全化計画に掲げた施策については継続して取り組むことを基本とし、今後、中長期的な健全財政の維持に向けた取組を検討し、更なる歳入の確保や歳出の抑制を図る。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54050636</v>
      </c>
      <c r="BO4" s="395"/>
      <c r="BP4" s="395"/>
      <c r="BQ4" s="395"/>
      <c r="BR4" s="395"/>
      <c r="BS4" s="395"/>
      <c r="BT4" s="395"/>
      <c r="BU4" s="396"/>
      <c r="BV4" s="394">
        <v>39949034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v>
      </c>
      <c r="CU4" s="401"/>
      <c r="CV4" s="401"/>
      <c r="CW4" s="401"/>
      <c r="CX4" s="401"/>
      <c r="CY4" s="401"/>
      <c r="CZ4" s="401"/>
      <c r="DA4" s="402"/>
      <c r="DB4" s="400">
        <v>5.8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52533185</v>
      </c>
      <c r="BO5" s="432"/>
      <c r="BP5" s="432"/>
      <c r="BQ5" s="432"/>
      <c r="BR5" s="432"/>
      <c r="BS5" s="432"/>
      <c r="BT5" s="432"/>
      <c r="BU5" s="433"/>
      <c r="BV5" s="431">
        <v>38464002</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92.5</v>
      </c>
      <c r="CU5" s="429"/>
      <c r="CV5" s="429"/>
      <c r="CW5" s="429"/>
      <c r="CX5" s="429"/>
      <c r="CY5" s="429"/>
      <c r="CZ5" s="429"/>
      <c r="DA5" s="430"/>
      <c r="DB5" s="428">
        <v>93</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1517451</v>
      </c>
      <c r="BO6" s="432"/>
      <c r="BP6" s="432"/>
      <c r="BQ6" s="432"/>
      <c r="BR6" s="432"/>
      <c r="BS6" s="432"/>
      <c r="BT6" s="432"/>
      <c r="BU6" s="433"/>
      <c r="BV6" s="431">
        <v>1485032</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97.1</v>
      </c>
      <c r="CU6" s="469"/>
      <c r="CV6" s="469"/>
      <c r="CW6" s="469"/>
      <c r="CX6" s="469"/>
      <c r="CY6" s="469"/>
      <c r="CZ6" s="469"/>
      <c r="DA6" s="470"/>
      <c r="DB6" s="468">
        <v>97.7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304861</v>
      </c>
      <c r="BO7" s="432"/>
      <c r="BP7" s="432"/>
      <c r="BQ7" s="432"/>
      <c r="BR7" s="432"/>
      <c r="BS7" s="432"/>
      <c r="BT7" s="432"/>
      <c r="BU7" s="433"/>
      <c r="BV7" s="431">
        <v>342653</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20045846</v>
      </c>
      <c r="CU7" s="432"/>
      <c r="CV7" s="432"/>
      <c r="CW7" s="432"/>
      <c r="CX7" s="432"/>
      <c r="CY7" s="432"/>
      <c r="CZ7" s="432"/>
      <c r="DA7" s="433"/>
      <c r="DB7" s="431">
        <v>19779114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102</v>
      </c>
      <c r="AV8" s="464"/>
      <c r="AW8" s="464"/>
      <c r="AX8" s="464"/>
      <c r="AY8" s="465" t="s">
        <v>110</v>
      </c>
      <c r="AZ8" s="466"/>
      <c r="BA8" s="466"/>
      <c r="BB8" s="466"/>
      <c r="BC8" s="466"/>
      <c r="BD8" s="466"/>
      <c r="BE8" s="466"/>
      <c r="BF8" s="466"/>
      <c r="BG8" s="466"/>
      <c r="BH8" s="466"/>
      <c r="BI8" s="466"/>
      <c r="BJ8" s="466"/>
      <c r="BK8" s="466"/>
      <c r="BL8" s="466"/>
      <c r="BM8" s="467"/>
      <c r="BN8" s="431">
        <v>1212590</v>
      </c>
      <c r="BO8" s="432"/>
      <c r="BP8" s="432"/>
      <c r="BQ8" s="432"/>
      <c r="BR8" s="432"/>
      <c r="BS8" s="432"/>
      <c r="BT8" s="432"/>
      <c r="BU8" s="433"/>
      <c r="BV8" s="431">
        <v>1142379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0.59</v>
      </c>
      <c r="CU8" s="472"/>
      <c r="CV8" s="472"/>
      <c r="CW8" s="472"/>
      <c r="CX8" s="472"/>
      <c r="CY8" s="472"/>
      <c r="CZ8" s="472"/>
      <c r="DA8" s="473"/>
      <c r="DB8" s="471">
        <v>0.57999999999999996</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81252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102</v>
      </c>
      <c r="AV9" s="464"/>
      <c r="AW9" s="464"/>
      <c r="AX9" s="464"/>
      <c r="AY9" s="465" t="s">
        <v>116</v>
      </c>
      <c r="AZ9" s="466"/>
      <c r="BA9" s="466"/>
      <c r="BB9" s="466"/>
      <c r="BC9" s="466"/>
      <c r="BD9" s="466"/>
      <c r="BE9" s="466"/>
      <c r="BF9" s="466"/>
      <c r="BG9" s="466"/>
      <c r="BH9" s="466"/>
      <c r="BI9" s="466"/>
      <c r="BJ9" s="466"/>
      <c r="BK9" s="466"/>
      <c r="BL9" s="466"/>
      <c r="BM9" s="467"/>
      <c r="BN9" s="431">
        <v>70211</v>
      </c>
      <c r="BO9" s="432"/>
      <c r="BP9" s="432"/>
      <c r="BQ9" s="432"/>
      <c r="BR9" s="432"/>
      <c r="BS9" s="432"/>
      <c r="BT9" s="432"/>
      <c r="BU9" s="433"/>
      <c r="BV9" s="431">
        <v>-89594</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11.9</v>
      </c>
      <c r="CU9" s="429"/>
      <c r="CV9" s="429"/>
      <c r="CW9" s="429"/>
      <c r="CX9" s="429"/>
      <c r="CY9" s="429"/>
      <c r="CZ9" s="429"/>
      <c r="DA9" s="430"/>
      <c r="DB9" s="428">
        <v>13</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85953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600482</v>
      </c>
      <c r="BO10" s="432"/>
      <c r="BP10" s="432"/>
      <c r="BQ10" s="432"/>
      <c r="BR10" s="432"/>
      <c r="BS10" s="432"/>
      <c r="BT10" s="432"/>
      <c r="BU10" s="433"/>
      <c r="BV10" s="431">
        <v>650617</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78965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500000</v>
      </c>
      <c r="BO12" s="432"/>
      <c r="BP12" s="432"/>
      <c r="BQ12" s="432"/>
      <c r="BR12" s="432"/>
      <c r="BS12" s="432"/>
      <c r="BT12" s="432"/>
      <c r="BU12" s="433"/>
      <c r="BV12" s="431">
        <v>570000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78219</v>
      </c>
      <c r="S13" s="516"/>
      <c r="T13" s="516"/>
      <c r="U13" s="516"/>
      <c r="V13" s="517"/>
      <c r="W13" s="447" t="s">
        <v>140</v>
      </c>
      <c r="X13" s="448"/>
      <c r="Y13" s="448"/>
      <c r="Z13" s="448"/>
      <c r="AA13" s="448"/>
      <c r="AB13" s="438"/>
      <c r="AC13" s="482">
        <v>1564</v>
      </c>
      <c r="AD13" s="483"/>
      <c r="AE13" s="483"/>
      <c r="AF13" s="483"/>
      <c r="AG13" s="525"/>
      <c r="AH13" s="482">
        <v>1627</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170693</v>
      </c>
      <c r="BO13" s="432"/>
      <c r="BP13" s="432"/>
      <c r="BQ13" s="432"/>
      <c r="BR13" s="432"/>
      <c r="BS13" s="432"/>
      <c r="BT13" s="432"/>
      <c r="BU13" s="433"/>
      <c r="BV13" s="431">
        <v>-8977</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8.1999999999999993</v>
      </c>
      <c r="CU13" s="429"/>
      <c r="CV13" s="429"/>
      <c r="CW13" s="429"/>
      <c r="CX13" s="429"/>
      <c r="CY13" s="429"/>
      <c r="CZ13" s="429"/>
      <c r="DA13" s="430"/>
      <c r="DB13" s="428">
        <v>7.9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79878</v>
      </c>
      <c r="S14" s="516"/>
      <c r="T14" s="516"/>
      <c r="U14" s="516"/>
      <c r="V14" s="517"/>
      <c r="W14" s="421"/>
      <c r="X14" s="422"/>
      <c r="Y14" s="422"/>
      <c r="Z14" s="422"/>
      <c r="AA14" s="422"/>
      <c r="AB14" s="411"/>
      <c r="AC14" s="518">
        <v>3.9</v>
      </c>
      <c r="AD14" s="519"/>
      <c r="AE14" s="519"/>
      <c r="AF14" s="519"/>
      <c r="AG14" s="520"/>
      <c r="AH14" s="518">
        <v>4.0999999999999996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47.7</v>
      </c>
      <c r="CU14" s="530"/>
      <c r="CV14" s="530"/>
      <c r="CW14" s="530"/>
      <c r="CX14" s="530"/>
      <c r="CY14" s="530"/>
      <c r="CZ14" s="530"/>
      <c r="DA14" s="531"/>
      <c r="DB14" s="529">
        <v>43.2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79134</v>
      </c>
      <c r="S15" s="516"/>
      <c r="T15" s="516"/>
      <c r="U15" s="516"/>
      <c r="V15" s="517"/>
      <c r="W15" s="447" t="s">
        <v>148</v>
      </c>
      <c r="X15" s="448"/>
      <c r="Y15" s="448"/>
      <c r="Z15" s="448"/>
      <c r="AA15" s="448"/>
      <c r="AB15" s="438"/>
      <c r="AC15" s="482">
        <v>14215</v>
      </c>
      <c r="AD15" s="483"/>
      <c r="AE15" s="483"/>
      <c r="AF15" s="483"/>
      <c r="AG15" s="525"/>
      <c r="AH15" s="482">
        <v>14358</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9937702</v>
      </c>
      <c r="BO15" s="395"/>
      <c r="BP15" s="395"/>
      <c r="BQ15" s="395"/>
      <c r="BR15" s="395"/>
      <c r="BS15" s="395"/>
      <c r="BT15" s="395"/>
      <c r="BU15" s="396"/>
      <c r="BV15" s="394">
        <v>9449588</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35.4</v>
      </c>
      <c r="AD16" s="519"/>
      <c r="AE16" s="519"/>
      <c r="AF16" s="519"/>
      <c r="AG16" s="520"/>
      <c r="AH16" s="518">
        <v>36.1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16528067</v>
      </c>
      <c r="BO16" s="432"/>
      <c r="BP16" s="432"/>
      <c r="BQ16" s="432"/>
      <c r="BR16" s="432"/>
      <c r="BS16" s="432"/>
      <c r="BT16" s="432"/>
      <c r="BU16" s="433"/>
      <c r="BV16" s="431">
        <v>16241725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24384</v>
      </c>
      <c r="AD17" s="483"/>
      <c r="AE17" s="483"/>
      <c r="AF17" s="483"/>
      <c r="AG17" s="525"/>
      <c r="AH17" s="482">
        <v>23819</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12552154</v>
      </c>
      <c r="BO17" s="432"/>
      <c r="BP17" s="432"/>
      <c r="BQ17" s="432"/>
      <c r="BR17" s="432"/>
      <c r="BS17" s="432"/>
      <c r="BT17" s="432"/>
      <c r="BU17" s="433"/>
      <c r="BV17" s="431">
        <v>12033894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548.51</v>
      </c>
      <c r="M18" s="547"/>
      <c r="N18" s="547"/>
      <c r="O18" s="547"/>
      <c r="P18" s="547"/>
      <c r="Q18" s="547"/>
      <c r="R18" s="548"/>
      <c r="S18" s="548"/>
      <c r="T18" s="548"/>
      <c r="U18" s="548"/>
      <c r="V18" s="549"/>
      <c r="W18" s="449"/>
      <c r="X18" s="450"/>
      <c r="Y18" s="450"/>
      <c r="Z18" s="450"/>
      <c r="AA18" s="450"/>
      <c r="AB18" s="441"/>
      <c r="AC18" s="550">
        <v>60.7</v>
      </c>
      <c r="AD18" s="551"/>
      <c r="AE18" s="551"/>
      <c r="AF18" s="551"/>
      <c r="AG18" s="552"/>
      <c r="AH18" s="550">
        <v>59.8</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19144063</v>
      </c>
      <c r="BO18" s="432"/>
      <c r="BP18" s="432"/>
      <c r="BQ18" s="432"/>
      <c r="BR18" s="432"/>
      <c r="BS18" s="432"/>
      <c r="BT18" s="432"/>
      <c r="BU18" s="433"/>
      <c r="BV18" s="431">
        <v>18984190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148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26091070</v>
      </c>
      <c r="BO19" s="432"/>
      <c r="BP19" s="432"/>
      <c r="BQ19" s="432"/>
      <c r="BR19" s="432"/>
      <c r="BS19" s="432"/>
      <c r="BT19" s="432"/>
      <c r="BU19" s="433"/>
      <c r="BV19" s="431">
        <v>23887807</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33095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37916853</v>
      </c>
      <c r="BO23" s="432"/>
      <c r="BP23" s="432"/>
      <c r="BQ23" s="432"/>
      <c r="BR23" s="432"/>
      <c r="BS23" s="432"/>
      <c r="BT23" s="432"/>
      <c r="BU23" s="433"/>
      <c r="BV23" s="431">
        <v>35247311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9090</v>
      </c>
      <c r="R24" s="483"/>
      <c r="S24" s="483"/>
      <c r="T24" s="483"/>
      <c r="U24" s="483"/>
      <c r="V24" s="525"/>
      <c r="W24" s="584"/>
      <c r="X24" s="572"/>
      <c r="Y24" s="573"/>
      <c r="Z24" s="481" t="s">
        <v>172</v>
      </c>
      <c r="AA24" s="461"/>
      <c r="AB24" s="461"/>
      <c r="AC24" s="461"/>
      <c r="AD24" s="461"/>
      <c r="AE24" s="461"/>
      <c r="AF24" s="461"/>
      <c r="AG24" s="462"/>
      <c r="AH24" s="482">
        <v>497</v>
      </c>
      <c r="AI24" s="483"/>
      <c r="AJ24" s="483"/>
      <c r="AK24" s="483"/>
      <c r="AL24" s="525"/>
      <c r="AM24" s="482">
        <v>1571514</v>
      </c>
      <c r="AN24" s="483"/>
      <c r="AO24" s="483"/>
      <c r="AP24" s="483"/>
      <c r="AQ24" s="483"/>
      <c r="AR24" s="525"/>
      <c r="AS24" s="482">
        <v>3162</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29114053</v>
      </c>
      <c r="BO24" s="432"/>
      <c r="BP24" s="432"/>
      <c r="BQ24" s="432"/>
      <c r="BR24" s="432"/>
      <c r="BS24" s="432"/>
      <c r="BT24" s="432"/>
      <c r="BU24" s="433"/>
      <c r="BV24" s="431">
        <v>28518775</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7600</v>
      </c>
      <c r="R25" s="483"/>
      <c r="S25" s="483"/>
      <c r="T25" s="483"/>
      <c r="U25" s="483"/>
      <c r="V25" s="525"/>
      <c r="W25" s="584"/>
      <c r="X25" s="572"/>
      <c r="Y25" s="573"/>
      <c r="Z25" s="481" t="s">
        <v>175</v>
      </c>
      <c r="AA25" s="461"/>
      <c r="AB25" s="461"/>
      <c r="AC25" s="461"/>
      <c r="AD25" s="461"/>
      <c r="AE25" s="461"/>
      <c r="AF25" s="461"/>
      <c r="AG25" s="462"/>
      <c r="AH25" s="482" t="s">
        <v>176</v>
      </c>
      <c r="AI25" s="483"/>
      <c r="AJ25" s="483"/>
      <c r="AK25" s="483"/>
      <c r="AL25" s="525"/>
      <c r="AM25" s="482" t="s">
        <v>176</v>
      </c>
      <c r="AN25" s="483"/>
      <c r="AO25" s="483"/>
      <c r="AP25" s="483"/>
      <c r="AQ25" s="483"/>
      <c r="AR25" s="525"/>
      <c r="AS25" s="482" t="s">
        <v>138</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6617262</v>
      </c>
      <c r="BO25" s="395"/>
      <c r="BP25" s="395"/>
      <c r="BQ25" s="395"/>
      <c r="BR25" s="395"/>
      <c r="BS25" s="395"/>
      <c r="BT25" s="395"/>
      <c r="BU25" s="396"/>
      <c r="BV25" s="394">
        <v>5114511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178</v>
      </c>
      <c r="F26" s="461"/>
      <c r="G26" s="461"/>
      <c r="H26" s="461"/>
      <c r="I26" s="461"/>
      <c r="J26" s="461"/>
      <c r="K26" s="462"/>
      <c r="L26" s="482">
        <v>1</v>
      </c>
      <c r="M26" s="483"/>
      <c r="N26" s="483"/>
      <c r="O26" s="483"/>
      <c r="P26" s="525"/>
      <c r="Q26" s="482">
        <v>6690</v>
      </c>
      <c r="R26" s="483"/>
      <c r="S26" s="483"/>
      <c r="T26" s="483"/>
      <c r="U26" s="483"/>
      <c r="V26" s="525"/>
      <c r="W26" s="584"/>
      <c r="X26" s="572"/>
      <c r="Y26" s="573"/>
      <c r="Z26" s="481" t="s">
        <v>179</v>
      </c>
      <c r="AA26" s="594"/>
      <c r="AB26" s="594"/>
      <c r="AC26" s="594"/>
      <c r="AD26" s="594"/>
      <c r="AE26" s="594"/>
      <c r="AF26" s="594"/>
      <c r="AG26" s="595"/>
      <c r="AH26" s="482">
        <v>34</v>
      </c>
      <c r="AI26" s="483"/>
      <c r="AJ26" s="483"/>
      <c r="AK26" s="483"/>
      <c r="AL26" s="525"/>
      <c r="AM26" s="482">
        <v>110500</v>
      </c>
      <c r="AN26" s="483"/>
      <c r="AO26" s="483"/>
      <c r="AP26" s="483"/>
      <c r="AQ26" s="483"/>
      <c r="AR26" s="525"/>
      <c r="AS26" s="482">
        <v>3250</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181</v>
      </c>
      <c r="F27" s="461"/>
      <c r="G27" s="461"/>
      <c r="H27" s="461"/>
      <c r="I27" s="461"/>
      <c r="J27" s="461"/>
      <c r="K27" s="462"/>
      <c r="L27" s="482">
        <v>1</v>
      </c>
      <c r="M27" s="483"/>
      <c r="N27" s="483"/>
      <c r="O27" s="483"/>
      <c r="P27" s="525"/>
      <c r="Q27" s="482">
        <v>4950</v>
      </c>
      <c r="R27" s="483"/>
      <c r="S27" s="483"/>
      <c r="T27" s="483"/>
      <c r="U27" s="483"/>
      <c r="V27" s="525"/>
      <c r="W27" s="584"/>
      <c r="X27" s="572"/>
      <c r="Y27" s="573"/>
      <c r="Z27" s="481" t="s">
        <v>182</v>
      </c>
      <c r="AA27" s="461"/>
      <c r="AB27" s="461"/>
      <c r="AC27" s="461"/>
      <c r="AD27" s="461"/>
      <c r="AE27" s="461"/>
      <c r="AF27" s="461"/>
      <c r="AG27" s="462"/>
      <c r="AH27" s="482">
        <v>5</v>
      </c>
      <c r="AI27" s="483"/>
      <c r="AJ27" s="483"/>
      <c r="AK27" s="483"/>
      <c r="AL27" s="525"/>
      <c r="AM27" s="482">
        <v>19665</v>
      </c>
      <c r="AN27" s="483"/>
      <c r="AO27" s="483"/>
      <c r="AP27" s="483"/>
      <c r="AQ27" s="483"/>
      <c r="AR27" s="525"/>
      <c r="AS27" s="482">
        <v>3933</v>
      </c>
      <c r="AT27" s="483"/>
      <c r="AU27" s="483"/>
      <c r="AV27" s="483"/>
      <c r="AW27" s="483"/>
      <c r="AX27" s="484"/>
      <c r="AY27" s="526" t="s">
        <v>183</v>
      </c>
      <c r="AZ27" s="527"/>
      <c r="BA27" s="527"/>
      <c r="BB27" s="527"/>
      <c r="BC27" s="527"/>
      <c r="BD27" s="527"/>
      <c r="BE27" s="527"/>
      <c r="BF27" s="527"/>
      <c r="BG27" s="527"/>
      <c r="BH27" s="527"/>
      <c r="BI27" s="527"/>
      <c r="BJ27" s="527"/>
      <c r="BK27" s="527"/>
      <c r="BL27" s="527"/>
      <c r="BM27" s="528"/>
      <c r="BN27" s="607">
        <v>667057</v>
      </c>
      <c r="BO27" s="608"/>
      <c r="BP27" s="608"/>
      <c r="BQ27" s="608"/>
      <c r="BR27" s="608"/>
      <c r="BS27" s="608"/>
      <c r="BT27" s="608"/>
      <c r="BU27" s="609"/>
      <c r="BV27" s="607">
        <v>665082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184</v>
      </c>
      <c r="F28" s="461"/>
      <c r="G28" s="461"/>
      <c r="H28" s="461"/>
      <c r="I28" s="461"/>
      <c r="J28" s="461"/>
      <c r="K28" s="462"/>
      <c r="L28" s="482">
        <v>1</v>
      </c>
      <c r="M28" s="483"/>
      <c r="N28" s="483"/>
      <c r="O28" s="483"/>
      <c r="P28" s="525"/>
      <c r="Q28" s="482">
        <v>4500</v>
      </c>
      <c r="R28" s="483"/>
      <c r="S28" s="483"/>
      <c r="T28" s="483"/>
      <c r="U28" s="483"/>
      <c r="V28" s="525"/>
      <c r="W28" s="584"/>
      <c r="X28" s="572"/>
      <c r="Y28" s="573"/>
      <c r="Z28" s="481" t="s">
        <v>185</v>
      </c>
      <c r="AA28" s="461"/>
      <c r="AB28" s="461"/>
      <c r="AC28" s="461"/>
      <c r="AD28" s="461"/>
      <c r="AE28" s="461"/>
      <c r="AF28" s="461"/>
      <c r="AG28" s="462"/>
      <c r="AH28" s="482" t="s">
        <v>129</v>
      </c>
      <c r="AI28" s="483"/>
      <c r="AJ28" s="483"/>
      <c r="AK28" s="483"/>
      <c r="AL28" s="525"/>
      <c r="AM28" s="482" t="s">
        <v>176</v>
      </c>
      <c r="AN28" s="483"/>
      <c r="AO28" s="483"/>
      <c r="AP28" s="483"/>
      <c r="AQ28" s="483"/>
      <c r="AR28" s="525"/>
      <c r="AS28" s="482" t="s">
        <v>129</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1957866</v>
      </c>
      <c r="BO28" s="395"/>
      <c r="BP28" s="395"/>
      <c r="BQ28" s="395"/>
      <c r="BR28" s="395"/>
      <c r="BS28" s="395"/>
      <c r="BT28" s="395"/>
      <c r="BU28" s="396"/>
      <c r="BV28" s="394">
        <v>1857384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22</v>
      </c>
      <c r="M29" s="483"/>
      <c r="N29" s="483"/>
      <c r="O29" s="483"/>
      <c r="P29" s="525"/>
      <c r="Q29" s="482">
        <v>4200</v>
      </c>
      <c r="R29" s="483"/>
      <c r="S29" s="483"/>
      <c r="T29" s="483"/>
      <c r="U29" s="483"/>
      <c r="V29" s="525"/>
      <c r="W29" s="585"/>
      <c r="X29" s="586"/>
      <c r="Y29" s="587"/>
      <c r="Z29" s="481" t="s">
        <v>188</v>
      </c>
      <c r="AA29" s="461"/>
      <c r="AB29" s="461"/>
      <c r="AC29" s="461"/>
      <c r="AD29" s="461"/>
      <c r="AE29" s="461"/>
      <c r="AF29" s="461"/>
      <c r="AG29" s="462"/>
      <c r="AH29" s="482">
        <v>502</v>
      </c>
      <c r="AI29" s="483"/>
      <c r="AJ29" s="483"/>
      <c r="AK29" s="483"/>
      <c r="AL29" s="525"/>
      <c r="AM29" s="482">
        <v>1591179</v>
      </c>
      <c r="AN29" s="483"/>
      <c r="AO29" s="483"/>
      <c r="AP29" s="483"/>
      <c r="AQ29" s="483"/>
      <c r="AR29" s="525"/>
      <c r="AS29" s="482">
        <v>3170</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62694</v>
      </c>
      <c r="BO29" s="432"/>
      <c r="BP29" s="432"/>
      <c r="BQ29" s="432"/>
      <c r="BR29" s="432"/>
      <c r="BS29" s="432"/>
      <c r="BT29" s="432"/>
      <c r="BU29" s="433"/>
      <c r="BV29" s="431">
        <v>64184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100</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3790740</v>
      </c>
      <c r="BO30" s="608"/>
      <c r="BP30" s="608"/>
      <c r="BQ30" s="608"/>
      <c r="BR30" s="608"/>
      <c r="BS30" s="608"/>
      <c r="BT30" s="608"/>
      <c r="BU30" s="609"/>
      <c r="BV30" s="607">
        <v>3819333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198</v>
      </c>
      <c r="X33" s="420"/>
      <c r="Y33" s="420"/>
      <c r="Z33" s="420"/>
      <c r="AA33" s="420"/>
      <c r="AB33" s="420"/>
      <c r="AC33" s="420"/>
      <c r="AD33" s="420"/>
      <c r="AE33" s="420"/>
      <c r="AF33" s="420"/>
      <c r="AG33" s="420"/>
      <c r="AH33" s="420"/>
      <c r="AI33" s="420"/>
      <c r="AJ33" s="420"/>
      <c r="AK33" s="420"/>
      <c r="AL33" s="216"/>
      <c r="AM33" s="455" t="s">
        <v>199</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197</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米沢市国民健康保険事業勘定特別会計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米沢市水道事業会計</v>
      </c>
      <c r="AP34" s="621"/>
      <c r="AQ34" s="621"/>
      <c r="AR34" s="621"/>
      <c r="AS34" s="621"/>
      <c r="AT34" s="621"/>
      <c r="AU34" s="621"/>
      <c r="AV34" s="621"/>
      <c r="AW34" s="621"/>
      <c r="AX34" s="621"/>
      <c r="AY34" s="621"/>
      <c r="AZ34" s="621"/>
      <c r="BA34" s="621"/>
      <c r="BB34" s="621"/>
      <c r="BC34" s="621"/>
      <c r="BD34" s="214"/>
      <c r="BE34" s="620">
        <f>IF(BG34="","",MAX(C34:D43,U34:V43,AM34:AN43)+1)</f>
        <v>9</v>
      </c>
      <c r="BF34" s="620"/>
      <c r="BG34" s="621" t="str">
        <f>IF('各会計、関係団体の財政状況及び健全化判断比率'!B34="","",'各会計、関係団体の財政状況及び健全化判断比率'!B34)</f>
        <v>米沢市と畜場及び食肉市場費特別会計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置賜広域行政事務組合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米沢上杉文化振興財団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米沢市物品調達費特別会計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米沢市介護保険事業勘定特別会計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米沢市下水道事業会計</v>
      </c>
      <c r="AP35" s="621"/>
      <c r="AQ35" s="621"/>
      <c r="AR35" s="621"/>
      <c r="AS35" s="621"/>
      <c r="AT35" s="621"/>
      <c r="AU35" s="621"/>
      <c r="AV35" s="621"/>
      <c r="AW35" s="621"/>
      <c r="AX35" s="621"/>
      <c r="AY35" s="621"/>
      <c r="AZ35" s="621"/>
      <c r="BA35" s="621"/>
      <c r="BB35" s="621"/>
      <c r="BC35" s="621"/>
      <c r="BD35" s="214"/>
      <c r="BE35" s="620">
        <f t="shared" ref="BE35:BE43" si="1">IF(BG35="","",BE34+1)</f>
        <v>10</v>
      </c>
      <c r="BF35" s="620"/>
      <c r="BG35" s="621" t="str">
        <f>IF('各会計、関係団体の財政状況及び健全化判断比率'!B35="","",'各会計、関係団体の財政状況及び健全化判断比率'!B35)</f>
        <v>米沢市青果物地方卸売市場費特別会計</v>
      </c>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山形県後期高齢者医療広域連合（普通会計分）</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米沢観光コンベンション協会</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米沢市後期高齢者医療費特別会計</v>
      </c>
      <c r="X36" s="621"/>
      <c r="Y36" s="621"/>
      <c r="Z36" s="621"/>
      <c r="AA36" s="621"/>
      <c r="AB36" s="621"/>
      <c r="AC36" s="621"/>
      <c r="AD36" s="621"/>
      <c r="AE36" s="621"/>
      <c r="AF36" s="621"/>
      <c r="AG36" s="621"/>
      <c r="AH36" s="621"/>
      <c r="AI36" s="621"/>
      <c r="AJ36" s="621"/>
      <c r="AK36" s="621"/>
      <c r="AL36" s="214"/>
      <c r="AM36" s="620">
        <f t="shared" si="0"/>
        <v>8</v>
      </c>
      <c r="AN36" s="620"/>
      <c r="AO36" s="621" t="str">
        <f>IF('各会計、関係団体の財政状況及び健全化判断比率'!B33="","",'各会計、関係団体の財政状況及び健全化判断比率'!B33)</f>
        <v>米沢市立病院事業会計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山形県後期高齢者医療広域連合（事業会計分）</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米沢市土地開発公社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山形県自治会館管理組合</v>
      </c>
      <c r="BZ37" s="621"/>
      <c r="CA37" s="621"/>
      <c r="CB37" s="621"/>
      <c r="CC37" s="621"/>
      <c r="CD37" s="621"/>
      <c r="CE37" s="621"/>
      <c r="CF37" s="621"/>
      <c r="CG37" s="621"/>
      <c r="CH37" s="621"/>
      <c r="CI37" s="621"/>
      <c r="CJ37" s="621"/>
      <c r="CK37" s="621"/>
      <c r="CL37" s="621"/>
      <c r="CM37" s="621"/>
      <c r="CN37" s="214"/>
      <c r="CO37" s="620">
        <f t="shared" si="3"/>
        <v>20</v>
      </c>
      <c r="CP37" s="620"/>
      <c r="CQ37" s="621" t="str">
        <f>IF('各会計、関係団体の財政状況及び健全化判断比率'!BS10="","",'各会計、関係団体の財政状況及び健全化判断比率'!BS10)</f>
        <v>米沢食肉公社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山形県消防補償等組合</v>
      </c>
      <c r="BZ38" s="621"/>
      <c r="CA38" s="621"/>
      <c r="CB38" s="621"/>
      <c r="CC38" s="621"/>
      <c r="CD38" s="621"/>
      <c r="CE38" s="621"/>
      <c r="CF38" s="621"/>
      <c r="CG38" s="621"/>
      <c r="CH38" s="621"/>
      <c r="CI38" s="621"/>
      <c r="CJ38" s="621"/>
      <c r="CK38" s="621"/>
      <c r="CL38" s="621"/>
      <c r="CM38" s="621"/>
      <c r="CN38" s="214"/>
      <c r="CO38" s="620">
        <f t="shared" si="3"/>
        <v>21</v>
      </c>
      <c r="CP38" s="620"/>
      <c r="CQ38" s="621" t="str">
        <f>IF('各会計、関係団体の財政状況及び健全化判断比率'!BS11="","",'各会計、関係団体の財政状況及び健全化判断比率'!BS11)</f>
        <v>米沢市スポーツ協会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16</v>
      </c>
      <c r="BX39" s="620"/>
      <c r="BY39" s="621" t="str">
        <f>IF('各会計、関係団体の財政状況及び健全化判断比率'!B73="","",'各会計、関係団体の財政状況及び健全化判断比率'!B73)</f>
        <v>松川堰組合</v>
      </c>
      <c r="BZ39" s="621"/>
      <c r="CA39" s="621"/>
      <c r="CB39" s="621"/>
      <c r="CC39" s="621"/>
      <c r="CD39" s="621"/>
      <c r="CE39" s="621"/>
      <c r="CF39" s="621"/>
      <c r="CG39" s="621"/>
      <c r="CH39" s="621"/>
      <c r="CI39" s="621"/>
      <c r="CJ39" s="621"/>
      <c r="CK39" s="621"/>
      <c r="CL39" s="621"/>
      <c r="CM39" s="621"/>
      <c r="CN39" s="214"/>
      <c r="CO39" s="620">
        <f t="shared" si="3"/>
        <v>22</v>
      </c>
      <c r="CP39" s="620"/>
      <c r="CQ39" s="621" t="str">
        <f>IF('各会計、関係団体の財政状況及び健全化判断比率'!BS12="","",'各会計、関係団体の財政状況及び健全化判断比率'!BS12)</f>
        <v>天元台</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23</v>
      </c>
      <c r="CP40" s="620"/>
      <c r="CQ40" s="621" t="str">
        <f>IF('各会計、関係団体の財政状況及び健全化判断比率'!BS13="","",'各会計、関係団体の財政状況及び健全化判断比率'!BS13)</f>
        <v>アクセスよねざわ</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s26Sx3LEoi8eHYEaOE6g5FCFpotPHRdkgMNyghTSTXcU9srcpIEYfOzR3jyf6dD/PuFXg5bbvQTAy00pL9XYg==" saltValue="LFmVktn2ryAMaKd1PoqP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2" t="s">
        <v>569</v>
      </c>
      <c r="D34" s="1212"/>
      <c r="E34" s="1213"/>
      <c r="F34" s="32">
        <v>14.27</v>
      </c>
      <c r="G34" s="33">
        <v>16.010000000000002</v>
      </c>
      <c r="H34" s="33">
        <v>17.95</v>
      </c>
      <c r="I34" s="33">
        <v>24.62</v>
      </c>
      <c r="J34" s="34">
        <v>23.78</v>
      </c>
      <c r="K34" s="22"/>
      <c r="L34" s="22"/>
      <c r="M34" s="22"/>
      <c r="N34" s="22"/>
      <c r="O34" s="22"/>
      <c r="P34" s="22"/>
    </row>
    <row r="35" spans="1:16" ht="39" customHeight="1" x14ac:dyDescent="0.15">
      <c r="A35" s="22"/>
      <c r="B35" s="35"/>
      <c r="C35" s="1206" t="s">
        <v>570</v>
      </c>
      <c r="D35" s="1207"/>
      <c r="E35" s="1208"/>
      <c r="F35" s="36">
        <v>7.07</v>
      </c>
      <c r="G35" s="37">
        <v>6.52</v>
      </c>
      <c r="H35" s="37">
        <v>6.2</v>
      </c>
      <c r="I35" s="37">
        <v>5.75</v>
      </c>
      <c r="J35" s="38">
        <v>6.02</v>
      </c>
      <c r="K35" s="22"/>
      <c r="L35" s="22"/>
      <c r="M35" s="22"/>
      <c r="N35" s="22"/>
      <c r="O35" s="22"/>
      <c r="P35" s="22"/>
    </row>
    <row r="36" spans="1:16" ht="39" customHeight="1" x14ac:dyDescent="0.15">
      <c r="A36" s="22"/>
      <c r="B36" s="35"/>
      <c r="C36" s="1206" t="s">
        <v>571</v>
      </c>
      <c r="D36" s="1207"/>
      <c r="E36" s="1208"/>
      <c r="F36" s="36">
        <v>3.99</v>
      </c>
      <c r="G36" s="37">
        <v>3.23</v>
      </c>
      <c r="H36" s="37">
        <v>2.74</v>
      </c>
      <c r="I36" s="37">
        <v>1.94</v>
      </c>
      <c r="J36" s="38">
        <v>1.8</v>
      </c>
      <c r="K36" s="22"/>
      <c r="L36" s="22"/>
      <c r="M36" s="22"/>
      <c r="N36" s="22"/>
      <c r="O36" s="22"/>
      <c r="P36" s="22"/>
    </row>
    <row r="37" spans="1:16" ht="39" customHeight="1" x14ac:dyDescent="0.15">
      <c r="A37" s="22"/>
      <c r="B37" s="35"/>
      <c r="C37" s="1206" t="s">
        <v>572</v>
      </c>
      <c r="D37" s="1207"/>
      <c r="E37" s="1208"/>
      <c r="F37" s="36">
        <v>1.8</v>
      </c>
      <c r="G37" s="37">
        <v>1.54</v>
      </c>
      <c r="H37" s="37">
        <v>1.18</v>
      </c>
      <c r="I37" s="37">
        <v>0.67</v>
      </c>
      <c r="J37" s="38">
        <v>1.63</v>
      </c>
      <c r="K37" s="22"/>
      <c r="L37" s="22"/>
      <c r="M37" s="22"/>
      <c r="N37" s="22"/>
      <c r="O37" s="22"/>
      <c r="P37" s="22"/>
    </row>
    <row r="38" spans="1:16" ht="39" customHeight="1" x14ac:dyDescent="0.15">
      <c r="A38" s="22"/>
      <c r="B38" s="35"/>
      <c r="C38" s="1206" t="s">
        <v>573</v>
      </c>
      <c r="D38" s="1207"/>
      <c r="E38" s="1208"/>
      <c r="F38" s="36">
        <v>0.6</v>
      </c>
      <c r="G38" s="37">
        <v>0.54</v>
      </c>
      <c r="H38" s="37">
        <v>0.51</v>
      </c>
      <c r="I38" s="37">
        <v>0.51</v>
      </c>
      <c r="J38" s="38">
        <v>1.25</v>
      </c>
      <c r="K38" s="22"/>
      <c r="L38" s="22"/>
      <c r="M38" s="22"/>
      <c r="N38" s="22"/>
      <c r="O38" s="22"/>
      <c r="P38" s="22"/>
    </row>
    <row r="39" spans="1:16" ht="39" customHeight="1" x14ac:dyDescent="0.15">
      <c r="A39" s="22"/>
      <c r="B39" s="35"/>
      <c r="C39" s="1206" t="s">
        <v>574</v>
      </c>
      <c r="D39" s="1207"/>
      <c r="E39" s="1208"/>
      <c r="F39" s="36" t="s">
        <v>520</v>
      </c>
      <c r="G39" s="37" t="s">
        <v>520</v>
      </c>
      <c r="H39" s="37" t="s">
        <v>520</v>
      </c>
      <c r="I39" s="37">
        <v>0.18</v>
      </c>
      <c r="J39" s="38">
        <v>1.06</v>
      </c>
      <c r="K39" s="22"/>
      <c r="L39" s="22"/>
      <c r="M39" s="22"/>
      <c r="N39" s="22"/>
      <c r="O39" s="22"/>
      <c r="P39" s="22"/>
    </row>
    <row r="40" spans="1:16" ht="39" customHeight="1" x14ac:dyDescent="0.15">
      <c r="A40" s="22"/>
      <c r="B40" s="35"/>
      <c r="C40" s="1206" t="s">
        <v>575</v>
      </c>
      <c r="D40" s="1207"/>
      <c r="E40" s="1208"/>
      <c r="F40" s="36">
        <v>0.09</v>
      </c>
      <c r="G40" s="37">
        <v>0.09</v>
      </c>
      <c r="H40" s="37">
        <v>0.09</v>
      </c>
      <c r="I40" s="37">
        <v>0.1</v>
      </c>
      <c r="J40" s="38">
        <v>0.1</v>
      </c>
      <c r="K40" s="22"/>
      <c r="L40" s="22"/>
      <c r="M40" s="22"/>
      <c r="N40" s="22"/>
      <c r="O40" s="22"/>
      <c r="P40" s="22"/>
    </row>
    <row r="41" spans="1:16" ht="39" customHeight="1" x14ac:dyDescent="0.15">
      <c r="A41" s="22"/>
      <c r="B41" s="35"/>
      <c r="C41" s="1206" t="s">
        <v>576</v>
      </c>
      <c r="D41" s="1207"/>
      <c r="E41" s="1208"/>
      <c r="F41" s="36">
        <v>0.03</v>
      </c>
      <c r="G41" s="37">
        <v>0.04</v>
      </c>
      <c r="H41" s="37">
        <v>0.05</v>
      </c>
      <c r="I41" s="37">
        <v>0.02</v>
      </c>
      <c r="J41" s="38">
        <v>0.01</v>
      </c>
      <c r="K41" s="22"/>
      <c r="L41" s="22"/>
      <c r="M41" s="22"/>
      <c r="N41" s="22"/>
      <c r="O41" s="22"/>
      <c r="P41" s="22"/>
    </row>
    <row r="42" spans="1:16" ht="39" customHeight="1" x14ac:dyDescent="0.15">
      <c r="A42" s="22"/>
      <c r="B42" s="39"/>
      <c r="C42" s="1206" t="s">
        <v>577</v>
      </c>
      <c r="D42" s="1207"/>
      <c r="E42" s="1208"/>
      <c r="F42" s="36" t="s">
        <v>520</v>
      </c>
      <c r="G42" s="37" t="s">
        <v>520</v>
      </c>
      <c r="H42" s="37" t="s">
        <v>520</v>
      </c>
      <c r="I42" s="37" t="s">
        <v>520</v>
      </c>
      <c r="J42" s="38" t="s">
        <v>520</v>
      </c>
      <c r="K42" s="22"/>
      <c r="L42" s="22"/>
      <c r="M42" s="22"/>
      <c r="N42" s="22"/>
      <c r="O42" s="22"/>
      <c r="P42" s="22"/>
    </row>
    <row r="43" spans="1:16" ht="39" customHeight="1" thickBot="1" x14ac:dyDescent="0.2">
      <c r="A43" s="22"/>
      <c r="B43" s="40"/>
      <c r="C43" s="1209" t="s">
        <v>578</v>
      </c>
      <c r="D43" s="1210"/>
      <c r="E43" s="1211"/>
      <c r="F43" s="41">
        <v>0.01</v>
      </c>
      <c r="G43" s="42">
        <v>0</v>
      </c>
      <c r="H43" s="42">
        <v>0.76</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rQwiTz9iSXbDgMvu1xC6z5TekT6yxKwjEWJIndQrvMhG+jcmhmtDSac4FfGp2UWZjgZAuy6bbb2Ff8yc+PvmA==" saltValue="rTU/gDwQI9+947hJclF0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3551</v>
      </c>
      <c r="L45" s="60">
        <v>3370</v>
      </c>
      <c r="M45" s="60">
        <v>3271</v>
      </c>
      <c r="N45" s="60">
        <v>3270</v>
      </c>
      <c r="O45" s="61">
        <v>3262</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520</v>
      </c>
      <c r="L46" s="64" t="s">
        <v>520</v>
      </c>
      <c r="M46" s="64" t="s">
        <v>520</v>
      </c>
      <c r="N46" s="64" t="s">
        <v>520</v>
      </c>
      <c r="O46" s="65" t="s">
        <v>520</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520</v>
      </c>
      <c r="L47" s="64" t="s">
        <v>520</v>
      </c>
      <c r="M47" s="64" t="s">
        <v>520</v>
      </c>
      <c r="N47" s="64" t="s">
        <v>520</v>
      </c>
      <c r="O47" s="65">
        <v>7</v>
      </c>
      <c r="P47" s="48"/>
      <c r="Q47" s="48"/>
      <c r="R47" s="48"/>
      <c r="S47" s="48"/>
      <c r="T47" s="48"/>
      <c r="U47" s="48"/>
    </row>
    <row r="48" spans="1:21" ht="30.75" customHeight="1" x14ac:dyDescent="0.15">
      <c r="A48" s="48"/>
      <c r="B48" s="1216"/>
      <c r="C48" s="1217"/>
      <c r="D48" s="62"/>
      <c r="E48" s="1222" t="s">
        <v>15</v>
      </c>
      <c r="F48" s="1222"/>
      <c r="G48" s="1222"/>
      <c r="H48" s="1222"/>
      <c r="I48" s="1222"/>
      <c r="J48" s="1223"/>
      <c r="K48" s="63">
        <v>904</v>
      </c>
      <c r="L48" s="64">
        <v>804</v>
      </c>
      <c r="M48" s="64">
        <v>961</v>
      </c>
      <c r="N48" s="64">
        <v>942</v>
      </c>
      <c r="O48" s="65">
        <v>858</v>
      </c>
      <c r="P48" s="48"/>
      <c r="Q48" s="48"/>
      <c r="R48" s="48"/>
      <c r="S48" s="48"/>
      <c r="T48" s="48"/>
      <c r="U48" s="48"/>
    </row>
    <row r="49" spans="1:21" ht="30.75" customHeight="1" x14ac:dyDescent="0.15">
      <c r="A49" s="48"/>
      <c r="B49" s="1216"/>
      <c r="C49" s="1217"/>
      <c r="D49" s="62"/>
      <c r="E49" s="1222" t="s">
        <v>16</v>
      </c>
      <c r="F49" s="1222"/>
      <c r="G49" s="1222"/>
      <c r="H49" s="1222"/>
      <c r="I49" s="1222"/>
      <c r="J49" s="1223"/>
      <c r="K49" s="63">
        <v>360</v>
      </c>
      <c r="L49" s="64">
        <v>318</v>
      </c>
      <c r="M49" s="64">
        <v>334</v>
      </c>
      <c r="N49" s="64">
        <v>394</v>
      </c>
      <c r="O49" s="65">
        <v>416</v>
      </c>
      <c r="P49" s="48"/>
      <c r="Q49" s="48"/>
      <c r="R49" s="48"/>
      <c r="S49" s="48"/>
      <c r="T49" s="48"/>
      <c r="U49" s="48"/>
    </row>
    <row r="50" spans="1:21" ht="30.75" customHeight="1" x14ac:dyDescent="0.15">
      <c r="A50" s="48"/>
      <c r="B50" s="1216"/>
      <c r="C50" s="1217"/>
      <c r="D50" s="62"/>
      <c r="E50" s="1222" t="s">
        <v>17</v>
      </c>
      <c r="F50" s="1222"/>
      <c r="G50" s="1222"/>
      <c r="H50" s="1222"/>
      <c r="I50" s="1222"/>
      <c r="J50" s="1223"/>
      <c r="K50" s="63">
        <v>136</v>
      </c>
      <c r="L50" s="64">
        <v>115</v>
      </c>
      <c r="M50" s="64">
        <v>109</v>
      </c>
      <c r="N50" s="64">
        <v>105</v>
      </c>
      <c r="O50" s="65">
        <v>93</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520</v>
      </c>
      <c r="L51" s="64" t="s">
        <v>520</v>
      </c>
      <c r="M51" s="64" t="s">
        <v>520</v>
      </c>
      <c r="N51" s="64" t="s">
        <v>520</v>
      </c>
      <c r="O51" s="65" t="s">
        <v>520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3342</v>
      </c>
      <c r="L52" s="64">
        <v>3347</v>
      </c>
      <c r="M52" s="64">
        <v>3289</v>
      </c>
      <c r="N52" s="64">
        <v>3303</v>
      </c>
      <c r="O52" s="65">
        <v>3202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1609</v>
      </c>
      <c r="L53" s="69">
        <v>1260</v>
      </c>
      <c r="M53" s="69">
        <v>1386</v>
      </c>
      <c r="N53" s="69">
        <v>1408</v>
      </c>
      <c r="O53" s="70">
        <v>1434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520</v>
      </c>
      <c r="L57" s="84" t="s">
        <v>520</v>
      </c>
      <c r="M57" s="84" t="s">
        <v>520</v>
      </c>
      <c r="N57" s="84" t="s">
        <v>520</v>
      </c>
      <c r="O57" s="85" t="s">
        <v>520</v>
      </c>
    </row>
    <row r="58" spans="1:21" ht="31.5" customHeight="1" thickBot="1" x14ac:dyDescent="0.2">
      <c r="B58" s="1232"/>
      <c r="C58" s="1233"/>
      <c r="D58" s="1237" t="s">
        <v>27</v>
      </c>
      <c r="E58" s="1238"/>
      <c r="F58" s="1238"/>
      <c r="G58" s="1238"/>
      <c r="H58" s="1238"/>
      <c r="I58" s="1238"/>
      <c r="J58" s="1239"/>
      <c r="K58" s="86" t="s">
        <v>520</v>
      </c>
      <c r="L58" s="87" t="s">
        <v>520</v>
      </c>
      <c r="M58" s="87" t="s">
        <v>520</v>
      </c>
      <c r="N58" s="87" t="s">
        <v>520</v>
      </c>
      <c r="O58" s="88" t="s">
        <v>520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z2d77mjDzhMi7g87pPZtHhIIA+hcwKnK5QKyO/dh3DQixJdKTbKtZZJnaurgQFn/IXTsvdiOY+1zJiM7iTWtQ==" saltValue="i9xu0qyWbyb0T5NhzU0IR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40" t="s">
        <v>30</v>
      </c>
      <c r="C41" s="1241"/>
      <c r="D41" s="102"/>
      <c r="E41" s="1246" t="s">
        <v>31</v>
      </c>
      <c r="F41" s="1246"/>
      <c r="G41" s="1246"/>
      <c r="H41" s="1247"/>
      <c r="I41" s="103">
        <v>34857</v>
      </c>
      <c r="J41" s="104">
        <v>34319</v>
      </c>
      <c r="K41" s="104">
        <v>35012</v>
      </c>
      <c r="L41" s="104">
        <v>35247</v>
      </c>
      <c r="M41" s="105">
        <v>37917</v>
      </c>
    </row>
    <row r="42" spans="2:13" ht="27.75" customHeight="1" x14ac:dyDescent="0.15">
      <c r="B42" s="1242"/>
      <c r="C42" s="1243"/>
      <c r="D42" s="106"/>
      <c r="E42" s="1248" t="s">
        <v>32</v>
      </c>
      <c r="F42" s="1248"/>
      <c r="G42" s="1248"/>
      <c r="H42" s="1249"/>
      <c r="I42" s="107">
        <v>1121</v>
      </c>
      <c r="J42" s="108">
        <v>1022</v>
      </c>
      <c r="K42" s="108">
        <v>916</v>
      </c>
      <c r="L42" s="108">
        <v>823</v>
      </c>
      <c r="M42" s="109">
        <v>739</v>
      </c>
    </row>
    <row r="43" spans="2:13" ht="27.75" customHeight="1" x14ac:dyDescent="0.15">
      <c r="B43" s="1242"/>
      <c r="C43" s="1243"/>
      <c r="D43" s="106"/>
      <c r="E43" s="1248" t="s">
        <v>33</v>
      </c>
      <c r="F43" s="1248"/>
      <c r="G43" s="1248"/>
      <c r="H43" s="1249"/>
      <c r="I43" s="107">
        <v>11392</v>
      </c>
      <c r="J43" s="108">
        <v>9717</v>
      </c>
      <c r="K43" s="108">
        <v>10308</v>
      </c>
      <c r="L43" s="108">
        <v>9940</v>
      </c>
      <c r="M43" s="109">
        <v>10948</v>
      </c>
    </row>
    <row r="44" spans="2:13" ht="27.75" customHeight="1" x14ac:dyDescent="0.15">
      <c r="B44" s="1242"/>
      <c r="C44" s="1243"/>
      <c r="D44" s="106"/>
      <c r="E44" s="1248" t="s">
        <v>34</v>
      </c>
      <c r="F44" s="1248"/>
      <c r="G44" s="1248"/>
      <c r="H44" s="1249"/>
      <c r="I44" s="107">
        <v>4867</v>
      </c>
      <c r="J44" s="108">
        <v>4677</v>
      </c>
      <c r="K44" s="108">
        <v>5034</v>
      </c>
      <c r="L44" s="108">
        <v>5211</v>
      </c>
      <c r="M44" s="109">
        <v>4256</v>
      </c>
    </row>
    <row r="45" spans="2:13" ht="27.75" customHeight="1" x14ac:dyDescent="0.15">
      <c r="B45" s="1242"/>
      <c r="C45" s="1243"/>
      <c r="D45" s="106"/>
      <c r="E45" s="1248" t="s">
        <v>35</v>
      </c>
      <c r="F45" s="1248"/>
      <c r="G45" s="1248"/>
      <c r="H45" s="1249"/>
      <c r="I45" s="107">
        <v>4382</v>
      </c>
      <c r="J45" s="108">
        <v>4438</v>
      </c>
      <c r="K45" s="108">
        <v>4330</v>
      </c>
      <c r="L45" s="108">
        <v>4276</v>
      </c>
      <c r="M45" s="109">
        <v>4189</v>
      </c>
    </row>
    <row r="46" spans="2:13" ht="27.75" customHeight="1" x14ac:dyDescent="0.15">
      <c r="B46" s="1242"/>
      <c r="C46" s="1243"/>
      <c r="D46" s="110"/>
      <c r="E46" s="1248" t="s">
        <v>36</v>
      </c>
      <c r="F46" s="1248"/>
      <c r="G46" s="1248"/>
      <c r="H46" s="1249"/>
      <c r="I46" s="107" t="s">
        <v>520</v>
      </c>
      <c r="J46" s="108" t="s">
        <v>520</v>
      </c>
      <c r="K46" s="108" t="s">
        <v>520</v>
      </c>
      <c r="L46" s="108" t="s">
        <v>520</v>
      </c>
      <c r="M46" s="109" t="s">
        <v>520</v>
      </c>
    </row>
    <row r="47" spans="2:13" ht="27.75" customHeight="1" x14ac:dyDescent="0.15">
      <c r="B47" s="1242"/>
      <c r="C47" s="1243"/>
      <c r="D47" s="111"/>
      <c r="E47" s="1250" t="s">
        <v>37</v>
      </c>
      <c r="F47" s="1251"/>
      <c r="G47" s="1251"/>
      <c r="H47" s="1252"/>
      <c r="I47" s="107" t="s">
        <v>520</v>
      </c>
      <c r="J47" s="108" t="s">
        <v>520</v>
      </c>
      <c r="K47" s="108" t="s">
        <v>520</v>
      </c>
      <c r="L47" s="108" t="s">
        <v>520</v>
      </c>
      <c r="M47" s="109" t="s">
        <v>520</v>
      </c>
    </row>
    <row r="48" spans="2:13" ht="27.75" customHeight="1" x14ac:dyDescent="0.15">
      <c r="B48" s="1242"/>
      <c r="C48" s="1243"/>
      <c r="D48" s="106"/>
      <c r="E48" s="1248" t="s">
        <v>38</v>
      </c>
      <c r="F48" s="1248"/>
      <c r="G48" s="1248"/>
      <c r="H48" s="1249"/>
      <c r="I48" s="107" t="s">
        <v>520</v>
      </c>
      <c r="J48" s="108" t="s">
        <v>520</v>
      </c>
      <c r="K48" s="108" t="s">
        <v>520</v>
      </c>
      <c r="L48" s="108" t="s">
        <v>520</v>
      </c>
      <c r="M48" s="109" t="s">
        <v>520</v>
      </c>
    </row>
    <row r="49" spans="2:13" ht="27.75" customHeight="1" x14ac:dyDescent="0.15">
      <c r="B49" s="1244"/>
      <c r="C49" s="1245"/>
      <c r="D49" s="106"/>
      <c r="E49" s="1248" t="s">
        <v>39</v>
      </c>
      <c r="F49" s="1248"/>
      <c r="G49" s="1248"/>
      <c r="H49" s="1249"/>
      <c r="I49" s="107" t="s">
        <v>520</v>
      </c>
      <c r="J49" s="108" t="s">
        <v>520</v>
      </c>
      <c r="K49" s="108" t="s">
        <v>520</v>
      </c>
      <c r="L49" s="108" t="s">
        <v>520</v>
      </c>
      <c r="M49" s="109" t="s">
        <v>520</v>
      </c>
    </row>
    <row r="50" spans="2:13" ht="27.75" customHeight="1" x14ac:dyDescent="0.15">
      <c r="B50" s="1253" t="s">
        <v>40</v>
      </c>
      <c r="C50" s="1254"/>
      <c r="D50" s="112"/>
      <c r="E50" s="1248" t="s">
        <v>41</v>
      </c>
      <c r="F50" s="1248"/>
      <c r="G50" s="1248"/>
      <c r="H50" s="1249"/>
      <c r="I50" s="107">
        <v>6822</v>
      </c>
      <c r="J50" s="108">
        <v>8211</v>
      </c>
      <c r="K50" s="108">
        <v>8590</v>
      </c>
      <c r="L50" s="108">
        <v>8126</v>
      </c>
      <c r="M50" s="109">
        <v>7980</v>
      </c>
    </row>
    <row r="51" spans="2:13" ht="27.75" customHeight="1" x14ac:dyDescent="0.15">
      <c r="B51" s="1242"/>
      <c r="C51" s="1243"/>
      <c r="D51" s="106"/>
      <c r="E51" s="1248" t="s">
        <v>42</v>
      </c>
      <c r="F51" s="1248"/>
      <c r="G51" s="1248"/>
      <c r="H51" s="1249"/>
      <c r="I51" s="107">
        <v>5346</v>
      </c>
      <c r="J51" s="108">
        <v>5731</v>
      </c>
      <c r="K51" s="108">
        <v>7624</v>
      </c>
      <c r="L51" s="108">
        <v>7458</v>
      </c>
      <c r="M51" s="109">
        <v>8405</v>
      </c>
    </row>
    <row r="52" spans="2:13" ht="27.75" customHeight="1" x14ac:dyDescent="0.15">
      <c r="B52" s="1244"/>
      <c r="C52" s="1245"/>
      <c r="D52" s="106"/>
      <c r="E52" s="1248" t="s">
        <v>43</v>
      </c>
      <c r="F52" s="1248"/>
      <c r="G52" s="1248"/>
      <c r="H52" s="1249"/>
      <c r="I52" s="107">
        <v>33717</v>
      </c>
      <c r="J52" s="108">
        <v>33378</v>
      </c>
      <c r="K52" s="108">
        <v>33298</v>
      </c>
      <c r="L52" s="108">
        <v>32536</v>
      </c>
      <c r="M52" s="109">
        <v>33339</v>
      </c>
    </row>
    <row r="53" spans="2:13" ht="27.75" customHeight="1" thickBot="1" x14ac:dyDescent="0.2">
      <c r="B53" s="1255" t="s">
        <v>44</v>
      </c>
      <c r="C53" s="1256"/>
      <c r="D53" s="113"/>
      <c r="E53" s="1257" t="s">
        <v>45</v>
      </c>
      <c r="F53" s="1257"/>
      <c r="G53" s="1257"/>
      <c r="H53" s="1258"/>
      <c r="I53" s="114">
        <v>10734</v>
      </c>
      <c r="J53" s="115">
        <v>6854</v>
      </c>
      <c r="K53" s="115">
        <v>6087</v>
      </c>
      <c r="L53" s="115">
        <v>7377</v>
      </c>
      <c r="M53" s="116">
        <v>8324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tevBdfr430ExzbNrqmZg3jlISvZiDMI6De7L6YKmB0KIKIax0hituDfE2C34f9y4TRuEm2e8EkzaAbWokdnbA==" saltValue="RIjVz/Jbe/s2YX7e11Dw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7" t="s">
        <v>48</v>
      </c>
      <c r="D55" s="1267"/>
      <c r="E55" s="1268"/>
      <c r="F55" s="128">
        <v>1777</v>
      </c>
      <c r="G55" s="128">
        <v>1857</v>
      </c>
      <c r="H55" s="129">
        <v>1958</v>
      </c>
    </row>
    <row r="56" spans="2:8" ht="52.5" customHeight="1" x14ac:dyDescent="0.15">
      <c r="B56" s="130"/>
      <c r="C56" s="1269" t="s">
        <v>49</v>
      </c>
      <c r="D56" s="1269"/>
      <c r="E56" s="1270"/>
      <c r="F56" s="131">
        <v>66</v>
      </c>
      <c r="G56" s="131">
        <v>64</v>
      </c>
      <c r="H56" s="132">
        <v>63</v>
      </c>
    </row>
    <row r="57" spans="2:8" ht="53.25" customHeight="1" x14ac:dyDescent="0.15">
      <c r="B57" s="130"/>
      <c r="C57" s="1271" t="s">
        <v>50</v>
      </c>
      <c r="D57" s="1271"/>
      <c r="E57" s="1272"/>
      <c r="F57" s="133">
        <v>4139</v>
      </c>
      <c r="G57" s="133">
        <v>3819</v>
      </c>
      <c r="H57" s="134">
        <v>3791</v>
      </c>
    </row>
    <row r="58" spans="2:8" ht="45.75" customHeight="1" x14ac:dyDescent="0.15">
      <c r="B58" s="135"/>
      <c r="C58" s="1259" t="s">
        <v>599</v>
      </c>
      <c r="D58" s="1260"/>
      <c r="E58" s="1261"/>
      <c r="F58" s="136">
        <v>1428</v>
      </c>
      <c r="G58" s="136">
        <v>1162</v>
      </c>
      <c r="H58" s="137">
        <v>1056</v>
      </c>
    </row>
    <row r="59" spans="2:8" ht="45.75" customHeight="1" x14ac:dyDescent="0.15">
      <c r="B59" s="135"/>
      <c r="C59" s="1259" t="s">
        <v>600</v>
      </c>
      <c r="D59" s="1260"/>
      <c r="E59" s="1261"/>
      <c r="F59" s="136">
        <v>923</v>
      </c>
      <c r="G59" s="136">
        <v>980</v>
      </c>
      <c r="H59" s="137">
        <v>1031</v>
      </c>
    </row>
    <row r="60" spans="2:8" ht="45.75" customHeight="1" x14ac:dyDescent="0.15">
      <c r="B60" s="135"/>
      <c r="C60" s="1259" t="s">
        <v>601</v>
      </c>
      <c r="D60" s="1260"/>
      <c r="E60" s="1261"/>
      <c r="F60" s="136" t="s">
        <v>602</v>
      </c>
      <c r="G60" s="136" t="s">
        <v>602</v>
      </c>
      <c r="H60" s="137">
        <v>660</v>
      </c>
    </row>
    <row r="61" spans="2:8" ht="45.75" customHeight="1" x14ac:dyDescent="0.15">
      <c r="B61" s="135"/>
      <c r="C61" s="1259" t="s">
        <v>603</v>
      </c>
      <c r="D61" s="1260"/>
      <c r="E61" s="1261"/>
      <c r="F61" s="136">
        <v>1145</v>
      </c>
      <c r="G61" s="136">
        <v>1035</v>
      </c>
      <c r="H61" s="137">
        <v>523</v>
      </c>
    </row>
    <row r="62" spans="2:8" ht="45.75" customHeight="1" thickBot="1" x14ac:dyDescent="0.2">
      <c r="B62" s="138"/>
      <c r="C62" s="1262" t="s">
        <v>604</v>
      </c>
      <c r="D62" s="1263"/>
      <c r="E62" s="1264"/>
      <c r="F62" s="139">
        <v>222</v>
      </c>
      <c r="G62" s="139">
        <v>285</v>
      </c>
      <c r="H62" s="140">
        <v>189</v>
      </c>
    </row>
    <row r="63" spans="2:8" ht="52.5" customHeight="1" thickBot="1" x14ac:dyDescent="0.2">
      <c r="B63" s="141"/>
      <c r="C63" s="1265" t="s">
        <v>51</v>
      </c>
      <c r="D63" s="1265"/>
      <c r="E63" s="1266"/>
      <c r="F63" s="142">
        <v>5982</v>
      </c>
      <c r="G63" s="142">
        <v>5741</v>
      </c>
      <c r="H63" s="143">
        <v>5811</v>
      </c>
    </row>
    <row r="64" spans="2:8" ht="15" customHeight="1" x14ac:dyDescent="0.15"/>
  </sheetData>
  <sheetProtection algorithmName="SHA-512" hashValue="3t+wttKqzffcaWPyUYswgPjTBIfdO6LcmF4kz19jg1UGmanFMR3YheNI/xi5Gz2Mozj2OgSIxSDaw+HD/YxAmw==" saltValue="HYtbALFIO+FInDRGhaPv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9B2F2-1931-44D2-8737-E42FC759C74B}">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616</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616</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615</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611</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614</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609</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608</v>
      </c>
      <c r="AO51" s="1282"/>
      <c r="AP51" s="1282"/>
      <c r="AQ51" s="1282"/>
      <c r="AR51" s="1282"/>
      <c r="AS51" s="1282"/>
      <c r="AT51" s="1282"/>
      <c r="AU51" s="1282"/>
      <c r="AV51" s="1282"/>
      <c r="AW51" s="1282"/>
      <c r="AX51" s="1282"/>
      <c r="AY51" s="1282"/>
      <c r="AZ51" s="1282"/>
      <c r="BA51" s="1282"/>
      <c r="BB51" s="1282" t="s">
        <v>606</v>
      </c>
      <c r="BC51" s="1282"/>
      <c r="BD51" s="1282"/>
      <c r="BE51" s="1282"/>
      <c r="BF51" s="1282"/>
      <c r="BG51" s="1282"/>
      <c r="BH51" s="1282"/>
      <c r="BI51" s="1282"/>
      <c r="BJ51" s="1282"/>
      <c r="BK51" s="1282"/>
      <c r="BL51" s="1282"/>
      <c r="BM51" s="1282"/>
      <c r="BN51" s="1282"/>
      <c r="BO51" s="1282"/>
      <c r="BP51" s="1281">
        <v>63</v>
      </c>
      <c r="BQ51" s="1281"/>
      <c r="BR51" s="1281"/>
      <c r="BS51" s="1281"/>
      <c r="BT51" s="1281"/>
      <c r="BU51" s="1281"/>
      <c r="BV51" s="1281"/>
      <c r="BW51" s="1281"/>
      <c r="BX51" s="1281">
        <v>40.5</v>
      </c>
      <c r="BY51" s="1281"/>
      <c r="BZ51" s="1281"/>
      <c r="CA51" s="1281"/>
      <c r="CB51" s="1281"/>
      <c r="CC51" s="1281"/>
      <c r="CD51" s="1281"/>
      <c r="CE51" s="1281"/>
      <c r="CF51" s="1281">
        <v>35.9</v>
      </c>
      <c r="CG51" s="1281"/>
      <c r="CH51" s="1281"/>
      <c r="CI51" s="1281"/>
      <c r="CJ51" s="1281"/>
      <c r="CK51" s="1281"/>
      <c r="CL51" s="1281"/>
      <c r="CM51" s="1281"/>
      <c r="CN51" s="1281">
        <v>43.2</v>
      </c>
      <c r="CO51" s="1281"/>
      <c r="CP51" s="1281"/>
      <c r="CQ51" s="1281"/>
      <c r="CR51" s="1281"/>
      <c r="CS51" s="1281"/>
      <c r="CT51" s="1281"/>
      <c r="CU51" s="1281"/>
      <c r="CV51" s="1281">
        <v>47.7</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613</v>
      </c>
      <c r="BC53" s="1282"/>
      <c r="BD53" s="1282"/>
      <c r="BE53" s="1282"/>
      <c r="BF53" s="1282"/>
      <c r="BG53" s="1282"/>
      <c r="BH53" s="1282"/>
      <c r="BI53" s="1282"/>
      <c r="BJ53" s="1282"/>
      <c r="BK53" s="1282"/>
      <c r="BL53" s="1282"/>
      <c r="BM53" s="1282"/>
      <c r="BN53" s="1282"/>
      <c r="BO53" s="1282"/>
      <c r="BP53" s="1281">
        <v>57.7</v>
      </c>
      <c r="BQ53" s="1281"/>
      <c r="BR53" s="1281"/>
      <c r="BS53" s="1281"/>
      <c r="BT53" s="1281"/>
      <c r="BU53" s="1281"/>
      <c r="BV53" s="1281"/>
      <c r="BW53" s="1281"/>
      <c r="BX53" s="1281">
        <v>59.3</v>
      </c>
      <c r="BY53" s="1281"/>
      <c r="BZ53" s="1281"/>
      <c r="CA53" s="1281"/>
      <c r="CB53" s="1281"/>
      <c r="CC53" s="1281"/>
      <c r="CD53" s="1281"/>
      <c r="CE53" s="1281"/>
      <c r="CF53" s="1281">
        <v>60.9</v>
      </c>
      <c r="CG53" s="1281"/>
      <c r="CH53" s="1281"/>
      <c r="CI53" s="1281"/>
      <c r="CJ53" s="1281"/>
      <c r="CK53" s="1281"/>
      <c r="CL53" s="1281"/>
      <c r="CM53" s="1281"/>
      <c r="CN53" s="1281">
        <v>62.5</v>
      </c>
      <c r="CO53" s="1281"/>
      <c r="CP53" s="1281"/>
      <c r="CQ53" s="1281"/>
      <c r="CR53" s="1281"/>
      <c r="CS53" s="1281"/>
      <c r="CT53" s="1281"/>
      <c r="CU53" s="1281"/>
      <c r="CV53" s="1281">
        <v>63.7</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607</v>
      </c>
      <c r="AO55" s="1283"/>
      <c r="AP55" s="1283"/>
      <c r="AQ55" s="1283"/>
      <c r="AR55" s="1283"/>
      <c r="AS55" s="1283"/>
      <c r="AT55" s="1283"/>
      <c r="AU55" s="1283"/>
      <c r="AV55" s="1283"/>
      <c r="AW55" s="1283"/>
      <c r="AX55" s="1283"/>
      <c r="AY55" s="1283"/>
      <c r="AZ55" s="1283"/>
      <c r="BA55" s="1283"/>
      <c r="BB55" s="1282" t="s">
        <v>606</v>
      </c>
      <c r="BC55" s="1282"/>
      <c r="BD55" s="1282"/>
      <c r="BE55" s="1282"/>
      <c r="BF55" s="1282"/>
      <c r="BG55" s="1282"/>
      <c r="BH55" s="1282"/>
      <c r="BI55" s="1282"/>
      <c r="BJ55" s="1282"/>
      <c r="BK55" s="1282"/>
      <c r="BL55" s="1282"/>
      <c r="BM55" s="1282"/>
      <c r="BN55" s="1282"/>
      <c r="BO55" s="1282"/>
      <c r="BP55" s="1281">
        <v>33.1</v>
      </c>
      <c r="BQ55" s="1281"/>
      <c r="BR55" s="1281"/>
      <c r="BS55" s="1281"/>
      <c r="BT55" s="1281"/>
      <c r="BU55" s="1281"/>
      <c r="BV55" s="1281"/>
      <c r="BW55" s="1281"/>
      <c r="BX55" s="1281">
        <v>31.3</v>
      </c>
      <c r="BY55" s="1281"/>
      <c r="BZ55" s="1281"/>
      <c r="CA55" s="1281"/>
      <c r="CB55" s="1281"/>
      <c r="CC55" s="1281"/>
      <c r="CD55" s="1281"/>
      <c r="CE55" s="1281"/>
      <c r="CF55" s="1281">
        <v>25.3</v>
      </c>
      <c r="CG55" s="1281"/>
      <c r="CH55" s="1281"/>
      <c r="CI55" s="1281"/>
      <c r="CJ55" s="1281"/>
      <c r="CK55" s="1281"/>
      <c r="CL55" s="1281"/>
      <c r="CM55" s="1281"/>
      <c r="CN55" s="1281">
        <v>25.5</v>
      </c>
      <c r="CO55" s="1281"/>
      <c r="CP55" s="1281"/>
      <c r="CQ55" s="1281"/>
      <c r="CR55" s="1281"/>
      <c r="CS55" s="1281"/>
      <c r="CT55" s="1281"/>
      <c r="CU55" s="1281"/>
      <c r="CV55" s="1281">
        <v>25.1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613</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58.5</v>
      </c>
      <c r="BY57" s="1281"/>
      <c r="BZ57" s="1281"/>
      <c r="CA57" s="1281"/>
      <c r="CB57" s="1281"/>
      <c r="CC57" s="1281"/>
      <c r="CD57" s="1281"/>
      <c r="CE57" s="1281"/>
      <c r="CF57" s="1281">
        <v>59.8</v>
      </c>
      <c r="CG57" s="1281"/>
      <c r="CH57" s="1281"/>
      <c r="CI57" s="1281"/>
      <c r="CJ57" s="1281"/>
      <c r="CK57" s="1281"/>
      <c r="CL57" s="1281"/>
      <c r="CM57" s="1281"/>
      <c r="CN57" s="1281">
        <v>61.1</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612</v>
      </c>
    </row>
    <row r="64" spans="1:109" ht="13.5" x14ac:dyDescent="0.15">
      <c r="B64" s="1274"/>
      <c r="G64" s="1311"/>
      <c r="I64" s="1313"/>
      <c r="J64" s="1313"/>
      <c r="K64" s="1313"/>
      <c r="L64" s="1313"/>
      <c r="M64" s="1313"/>
      <c r="N64" s="1312"/>
      <c r="AM64" s="1311"/>
      <c r="AN64" s="1311" t="s">
        <v>611</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610</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609</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608</v>
      </c>
      <c r="AO73" s="1282"/>
      <c r="AP73" s="1282"/>
      <c r="AQ73" s="1282"/>
      <c r="AR73" s="1282"/>
      <c r="AS73" s="1282"/>
      <c r="AT73" s="1282"/>
      <c r="AU73" s="1282"/>
      <c r="AV73" s="1282"/>
      <c r="AW73" s="1282"/>
      <c r="AX73" s="1282"/>
      <c r="AY73" s="1282"/>
      <c r="AZ73" s="1282"/>
      <c r="BA73" s="1282"/>
      <c r="BB73" s="1282" t="s">
        <v>606</v>
      </c>
      <c r="BC73" s="1282"/>
      <c r="BD73" s="1282"/>
      <c r="BE73" s="1282"/>
      <c r="BF73" s="1282"/>
      <c r="BG73" s="1282"/>
      <c r="BH73" s="1282"/>
      <c r="BI73" s="1282"/>
      <c r="BJ73" s="1282"/>
      <c r="BK73" s="1282"/>
      <c r="BL73" s="1282"/>
      <c r="BM73" s="1282"/>
      <c r="BN73" s="1282"/>
      <c r="BO73" s="1282"/>
      <c r="BP73" s="1281">
        <v>63</v>
      </c>
      <c r="BQ73" s="1281"/>
      <c r="BR73" s="1281"/>
      <c r="BS73" s="1281"/>
      <c r="BT73" s="1281"/>
      <c r="BU73" s="1281"/>
      <c r="BV73" s="1281"/>
      <c r="BW73" s="1281"/>
      <c r="BX73" s="1281">
        <v>40.5</v>
      </c>
      <c r="BY73" s="1281"/>
      <c r="BZ73" s="1281"/>
      <c r="CA73" s="1281"/>
      <c r="CB73" s="1281"/>
      <c r="CC73" s="1281"/>
      <c r="CD73" s="1281"/>
      <c r="CE73" s="1281"/>
      <c r="CF73" s="1281">
        <v>35.9</v>
      </c>
      <c r="CG73" s="1281"/>
      <c r="CH73" s="1281"/>
      <c r="CI73" s="1281"/>
      <c r="CJ73" s="1281"/>
      <c r="CK73" s="1281"/>
      <c r="CL73" s="1281"/>
      <c r="CM73" s="1281"/>
      <c r="CN73" s="1281">
        <v>43.2</v>
      </c>
      <c r="CO73" s="1281"/>
      <c r="CP73" s="1281"/>
      <c r="CQ73" s="1281"/>
      <c r="CR73" s="1281"/>
      <c r="CS73" s="1281"/>
      <c r="CT73" s="1281"/>
      <c r="CU73" s="1281"/>
      <c r="CV73" s="1281">
        <v>47.7</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605</v>
      </c>
      <c r="BC75" s="1282"/>
      <c r="BD75" s="1282"/>
      <c r="BE75" s="1282"/>
      <c r="BF75" s="1282"/>
      <c r="BG75" s="1282"/>
      <c r="BH75" s="1282"/>
      <c r="BI75" s="1282"/>
      <c r="BJ75" s="1282"/>
      <c r="BK75" s="1282"/>
      <c r="BL75" s="1282"/>
      <c r="BM75" s="1282"/>
      <c r="BN75" s="1282"/>
      <c r="BO75" s="1282"/>
      <c r="BP75" s="1281">
        <v>9.6</v>
      </c>
      <c r="BQ75" s="1281"/>
      <c r="BR75" s="1281"/>
      <c r="BS75" s="1281"/>
      <c r="BT75" s="1281"/>
      <c r="BU75" s="1281"/>
      <c r="BV75" s="1281"/>
      <c r="BW75" s="1281"/>
      <c r="BX75" s="1281">
        <v>8.6</v>
      </c>
      <c r="BY75" s="1281"/>
      <c r="BZ75" s="1281"/>
      <c r="CA75" s="1281"/>
      <c r="CB75" s="1281"/>
      <c r="CC75" s="1281"/>
      <c r="CD75" s="1281"/>
      <c r="CE75" s="1281"/>
      <c r="CF75" s="1281">
        <v>8.3000000000000007</v>
      </c>
      <c r="CG75" s="1281"/>
      <c r="CH75" s="1281"/>
      <c r="CI75" s="1281"/>
      <c r="CJ75" s="1281"/>
      <c r="CK75" s="1281"/>
      <c r="CL75" s="1281"/>
      <c r="CM75" s="1281"/>
      <c r="CN75" s="1281">
        <v>7.9</v>
      </c>
      <c r="CO75" s="1281"/>
      <c r="CP75" s="1281"/>
      <c r="CQ75" s="1281"/>
      <c r="CR75" s="1281"/>
      <c r="CS75" s="1281"/>
      <c r="CT75" s="1281"/>
      <c r="CU75" s="1281"/>
      <c r="CV75" s="1281">
        <v>8.1999999999999993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607</v>
      </c>
      <c r="AO77" s="1283"/>
      <c r="AP77" s="1283"/>
      <c r="AQ77" s="1283"/>
      <c r="AR77" s="1283"/>
      <c r="AS77" s="1283"/>
      <c r="AT77" s="1283"/>
      <c r="AU77" s="1283"/>
      <c r="AV77" s="1283"/>
      <c r="AW77" s="1283"/>
      <c r="AX77" s="1283"/>
      <c r="AY77" s="1283"/>
      <c r="AZ77" s="1283"/>
      <c r="BA77" s="1283"/>
      <c r="BB77" s="1282" t="s">
        <v>606</v>
      </c>
      <c r="BC77" s="1282"/>
      <c r="BD77" s="1282"/>
      <c r="BE77" s="1282"/>
      <c r="BF77" s="1282"/>
      <c r="BG77" s="1282"/>
      <c r="BH77" s="1282"/>
      <c r="BI77" s="1282"/>
      <c r="BJ77" s="1282"/>
      <c r="BK77" s="1282"/>
      <c r="BL77" s="1282"/>
      <c r="BM77" s="1282"/>
      <c r="BN77" s="1282"/>
      <c r="BO77" s="1282"/>
      <c r="BP77" s="1281">
        <v>33.1</v>
      </c>
      <c r="BQ77" s="1281"/>
      <c r="BR77" s="1281"/>
      <c r="BS77" s="1281"/>
      <c r="BT77" s="1281"/>
      <c r="BU77" s="1281"/>
      <c r="BV77" s="1281"/>
      <c r="BW77" s="1281"/>
      <c r="BX77" s="1281">
        <v>31.3</v>
      </c>
      <c r="BY77" s="1281"/>
      <c r="BZ77" s="1281"/>
      <c r="CA77" s="1281"/>
      <c r="CB77" s="1281"/>
      <c r="CC77" s="1281"/>
      <c r="CD77" s="1281"/>
      <c r="CE77" s="1281"/>
      <c r="CF77" s="1281">
        <v>25.3</v>
      </c>
      <c r="CG77" s="1281"/>
      <c r="CH77" s="1281"/>
      <c r="CI77" s="1281"/>
      <c r="CJ77" s="1281"/>
      <c r="CK77" s="1281"/>
      <c r="CL77" s="1281"/>
      <c r="CM77" s="1281"/>
      <c r="CN77" s="1281">
        <v>25.5</v>
      </c>
      <c r="CO77" s="1281"/>
      <c r="CP77" s="1281"/>
      <c r="CQ77" s="1281"/>
      <c r="CR77" s="1281"/>
      <c r="CS77" s="1281"/>
      <c r="CT77" s="1281"/>
      <c r="CU77" s="1281"/>
      <c r="CV77" s="1281">
        <v>25.1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605</v>
      </c>
      <c r="BC79" s="1282"/>
      <c r="BD79" s="1282"/>
      <c r="BE79" s="1282"/>
      <c r="BF79" s="1282"/>
      <c r="BG79" s="1282"/>
      <c r="BH79" s="1282"/>
      <c r="BI79" s="1282"/>
      <c r="BJ79" s="1282"/>
      <c r="BK79" s="1282"/>
      <c r="BL79" s="1282"/>
      <c r="BM79" s="1282"/>
      <c r="BN79" s="1282"/>
      <c r="BO79" s="1282"/>
      <c r="BP79" s="1281">
        <v>7.5</v>
      </c>
      <c r="BQ79" s="1281"/>
      <c r="BR79" s="1281"/>
      <c r="BS79" s="1281"/>
      <c r="BT79" s="1281"/>
      <c r="BU79" s="1281"/>
      <c r="BV79" s="1281"/>
      <c r="BW79" s="1281"/>
      <c r="BX79" s="1281">
        <v>7.2</v>
      </c>
      <c r="BY79" s="1281"/>
      <c r="BZ79" s="1281"/>
      <c r="CA79" s="1281"/>
      <c r="CB79" s="1281"/>
      <c r="CC79" s="1281"/>
      <c r="CD79" s="1281"/>
      <c r="CE79" s="1281"/>
      <c r="CF79" s="1281">
        <v>6.9</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1eHX6mnDnCHWZwsfxKzzRMQIiOGaS3yXqmzSGTeisqLK5wgVRX2X+iOVRqqQScXVIw66mo1+Nq8DP8oLINAmg==" saltValue="abTMhl/e0+YsV5ZAnjbzYQ=="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5859C-66B8-4F27-A26C-54C249ABBBAB}">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FMlUGHG+eIEhLnPNO5YwPQZS0xGclafNYQrgEqOok75pR2gvWnw6LMqe4RKZ3Ypx3xbvdxLGsW2bBEqfMiJm/w==" saltValue="SAGLhjgImw552F8QHMn0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A55F5-F7B1-4429-8FEF-3CD6FCDC7D3E}">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TyZoxhxCZu0Qo2msQahrUvOr4ANzeCUAwlgAPpqCTnQdDr/BKFho3Lbwa740PoQjrmz5u7kf61i0eRWLrphvlA==" saltValue="Clr9lJELvL5f18EZ3NSh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26165</v>
      </c>
      <c r="E3" s="162"/>
      <c r="F3" s="163">
        <v>57295</v>
      </c>
      <c r="G3" s="164"/>
      <c r="H3" s="165"/>
    </row>
    <row r="4" spans="1:8" x14ac:dyDescent="0.15">
      <c r="A4" s="166"/>
      <c r="B4" s="167"/>
      <c r="C4" s="168"/>
      <c r="D4" s="169">
        <v>12225</v>
      </c>
      <c r="E4" s="170"/>
      <c r="F4" s="171">
        <v>32771</v>
      </c>
      <c r="G4" s="172"/>
      <c r="H4" s="173"/>
    </row>
    <row r="5" spans="1:8" x14ac:dyDescent="0.15">
      <c r="A5" s="154" t="s">
        <v>553</v>
      </c>
      <c r="B5" s="159"/>
      <c r="C5" s="160"/>
      <c r="D5" s="161">
        <v>49101</v>
      </c>
      <c r="E5" s="162"/>
      <c r="F5" s="163">
        <v>54110</v>
      </c>
      <c r="G5" s="164"/>
      <c r="H5" s="165"/>
    </row>
    <row r="6" spans="1:8" x14ac:dyDescent="0.15">
      <c r="A6" s="166"/>
      <c r="B6" s="167"/>
      <c r="C6" s="168"/>
      <c r="D6" s="169">
        <v>19147</v>
      </c>
      <c r="E6" s="170"/>
      <c r="F6" s="171">
        <v>30620</v>
      </c>
      <c r="G6" s="172"/>
      <c r="H6" s="173"/>
    </row>
    <row r="7" spans="1:8" x14ac:dyDescent="0.15">
      <c r="A7" s="154" t="s">
        <v>554</v>
      </c>
      <c r="B7" s="159"/>
      <c r="C7" s="160"/>
      <c r="D7" s="161">
        <v>22911</v>
      </c>
      <c r="E7" s="162"/>
      <c r="F7" s="163">
        <v>54684</v>
      </c>
      <c r="G7" s="164"/>
      <c r="H7" s="165"/>
    </row>
    <row r="8" spans="1:8" x14ac:dyDescent="0.15">
      <c r="A8" s="166"/>
      <c r="B8" s="167"/>
      <c r="C8" s="168"/>
      <c r="D8" s="169">
        <v>17784</v>
      </c>
      <c r="E8" s="170"/>
      <c r="F8" s="171">
        <v>32829</v>
      </c>
      <c r="G8" s="172"/>
      <c r="H8" s="173"/>
    </row>
    <row r="9" spans="1:8" x14ac:dyDescent="0.15">
      <c r="A9" s="154" t="s">
        <v>555</v>
      </c>
      <c r="B9" s="159"/>
      <c r="C9" s="160"/>
      <c r="D9" s="161">
        <v>35529</v>
      </c>
      <c r="E9" s="162"/>
      <c r="F9" s="163">
        <v>62383</v>
      </c>
      <c r="G9" s="164"/>
      <c r="H9" s="165"/>
    </row>
    <row r="10" spans="1:8" x14ac:dyDescent="0.15">
      <c r="A10" s="166"/>
      <c r="B10" s="167"/>
      <c r="C10" s="168"/>
      <c r="D10" s="169">
        <v>23174</v>
      </c>
      <c r="E10" s="170"/>
      <c r="F10" s="171">
        <v>35325</v>
      </c>
      <c r="G10" s="172"/>
      <c r="H10" s="173"/>
    </row>
    <row r="11" spans="1:8" x14ac:dyDescent="0.15">
      <c r="A11" s="154" t="s">
        <v>556</v>
      </c>
      <c r="B11" s="159"/>
      <c r="C11" s="160"/>
      <c r="D11" s="161">
        <v>72362</v>
      </c>
      <c r="E11" s="162"/>
      <c r="F11" s="163">
        <v>63812</v>
      </c>
      <c r="G11" s="164"/>
      <c r="H11" s="165"/>
    </row>
    <row r="12" spans="1:8" x14ac:dyDescent="0.15">
      <c r="A12" s="166"/>
      <c r="B12" s="167"/>
      <c r="C12" s="174"/>
      <c r="D12" s="169">
        <v>58988</v>
      </c>
      <c r="E12" s="170"/>
      <c r="F12" s="171">
        <v>33848</v>
      </c>
      <c r="G12" s="172"/>
      <c r="H12" s="173"/>
    </row>
    <row r="13" spans="1:8" x14ac:dyDescent="0.15">
      <c r="A13" s="154"/>
      <c r="B13" s="159"/>
      <c r="C13" s="175"/>
      <c r="D13" s="176">
        <v>41214</v>
      </c>
      <c r="E13" s="177"/>
      <c r="F13" s="178">
        <v>58457</v>
      </c>
      <c r="G13" s="179"/>
      <c r="H13" s="165"/>
    </row>
    <row r="14" spans="1:8" x14ac:dyDescent="0.15">
      <c r="A14" s="166"/>
      <c r="B14" s="167"/>
      <c r="C14" s="168"/>
      <c r="D14" s="169">
        <v>26264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7.12</v>
      </c>
      <c r="C19" s="180">
        <f>ROUND(VALUE(SUBSTITUTE(実質収支比率等に係る経年分析!G$48,"▲","-")),2)</f>
        <v>6.58</v>
      </c>
      <c r="D19" s="180">
        <f>ROUND(VALUE(SUBSTITUTE(実質収支比率等に係る経年分析!H$48,"▲","-")),2)</f>
        <v>6.25</v>
      </c>
      <c r="E19" s="180">
        <f>ROUND(VALUE(SUBSTITUTE(実質収支比率等に係る経年分析!I$48,"▲","-")),2)</f>
        <v>5.78</v>
      </c>
      <c r="F19" s="180">
        <f>ROUND(VALUE(SUBSTITUTE(実質収支比率等に係る経年分析!J$48,"▲","-")),2)</f>
        <v>6.05</v>
      </c>
    </row>
    <row r="20" spans="1:11" x14ac:dyDescent="0.15">
      <c r="A20" s="180" t="s">
        <v>55</v>
      </c>
      <c r="B20" s="180">
        <f>ROUND(VALUE(SUBSTITUTE(実質収支比率等に係る経年分析!F$47,"▲","-")),2)</f>
        <v>11.44</v>
      </c>
      <c r="C20" s="180">
        <f>ROUND(VALUE(SUBSTITUTE(実質収支比率等に係る経年分析!G$47,"▲","-")),2)</f>
        <v>8.74</v>
      </c>
      <c r="D20" s="180">
        <f>ROUND(VALUE(SUBSTITUTE(実質収支比率等に係る経年分析!H$47,"▲","-")),2)</f>
        <v>9.02</v>
      </c>
      <c r="E20" s="180">
        <f>ROUND(VALUE(SUBSTITUTE(実質収支比率等に係る経年分析!I$47,"▲","-")),2)</f>
        <v>9.39</v>
      </c>
      <c r="F20" s="180">
        <f>ROUND(VALUE(SUBSTITUTE(実質収支比率等に係る経年分析!J$47,"▲","-")),2)</f>
        <v>9.77</v>
      </c>
    </row>
    <row r="21" spans="1:11" x14ac:dyDescent="0.15">
      <c r="A21" s="180" t="s">
        <v>56</v>
      </c>
      <c r="B21" s="180">
        <f>IF(ISNUMBER(VALUE(SUBSTITUTE(実質収支比率等に係る経年分析!F$49,"▲","-"))),ROUND(VALUE(SUBSTITUTE(実質収支比率等に係る経年分析!F$49,"▲","-")),2),NA())</f>
        <v>1.29</v>
      </c>
      <c r="C21" s="180">
        <f>IF(ISNUMBER(VALUE(SUBSTITUTE(実質収支比率等に係る経年分析!G$49,"▲","-"))),ROUND(VALUE(SUBSTITUTE(実質収支比率等に係る経年分析!G$49,"▲","-")),2),NA())</f>
        <v>-3.36</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-0.05</v>
      </c>
      <c r="F21" s="180">
        <f>IF(ISNUMBER(VALUE(SUBSTITUTE(実質収支比率等に係る経年分析!J$49,"▲","-"))),ROUND(VALUE(SUBSTITUTE(実質収支比率等に係る経年分析!J$49,"▲","-")),2),NA())</f>
        <v>0.85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米沢市物品調達費特別会計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米沢市後期高齢者医療費特別会計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米沢市下水道事業会計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1.06</v>
      </c>
    </row>
    <row r="32" spans="1:11" x14ac:dyDescent="0.15">
      <c r="A32" s="181" t="str">
        <f>IF(連結実質赤字比率に係る赤字・黒字の構成分析!C$38="",NA(),連結実質赤字比率に係る赤字・黒字の構成分析!C$38)</f>
        <v>米沢市介護保険事業勘定特別会計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1.25</v>
      </c>
    </row>
    <row r="33" spans="1:16" x14ac:dyDescent="0.15">
      <c r="A33" s="181" t="str">
        <f>IF(連結実質赤字比率に係る赤字・黒字の構成分析!C$37="",NA(),連結実質赤字比率に係る赤字・黒字の構成分析!C$37)</f>
        <v>米沢市国民健康保険事業勘定特別会計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1.63</v>
      </c>
    </row>
    <row r="34" spans="1:16" x14ac:dyDescent="0.15">
      <c r="A34" s="181" t="str">
        <f>IF(連結実質赤字比率に係る赤字・黒字の構成分析!C$36="",NA(),連結実質赤字比率に係る赤字・黒字の構成分析!C$36)</f>
        <v>米沢市立病院事業会計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6.02</v>
      </c>
    </row>
    <row r="36" spans="1:16" x14ac:dyDescent="0.15">
      <c r="A36" s="181" t="str">
        <f>IF(連結実質赤字比率に係る赤字・黒字の構成分析!C$34="",NA(),連結実質赤字比率に係る赤字・黒字の構成分析!C$34)</f>
        <v>米沢市水道事業会計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16.010000000000002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23.78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3342</v>
      </c>
      <c r="E42" s="182"/>
      <c r="F42" s="182"/>
      <c r="G42" s="182">
        <f>'実質公債費比率（分子）の構造'!L$52</f>
        <v>3347</v>
      </c>
      <c r="H42" s="182"/>
      <c r="I42" s="182"/>
      <c r="J42" s="182">
        <f>'実質公債費比率（分子）の構造'!M$52</f>
        <v>3289</v>
      </c>
      <c r="K42" s="182"/>
      <c r="L42" s="182"/>
      <c r="M42" s="182">
        <f>'実質公債費比率（分子）の構造'!N$52</f>
        <v>3303</v>
      </c>
      <c r="N42" s="182"/>
      <c r="O42" s="182"/>
      <c r="P42" s="182">
        <f>'実質公債費比率（分子）の構造'!O$52</f>
        <v>3202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136</v>
      </c>
      <c r="C44" s="182"/>
      <c r="D44" s="182"/>
      <c r="E44" s="182">
        <f>'実質公債費比率（分子）の構造'!L$50</f>
        <v>115</v>
      </c>
      <c r="F44" s="182"/>
      <c r="G44" s="182"/>
      <c r="H44" s="182">
        <f>'実質公債費比率（分子）の構造'!M$50</f>
        <v>109</v>
      </c>
      <c r="I44" s="182"/>
      <c r="J44" s="182"/>
      <c r="K44" s="182">
        <f>'実質公債費比率（分子）の構造'!N$50</f>
        <v>105</v>
      </c>
      <c r="L44" s="182"/>
      <c r="M44" s="182"/>
      <c r="N44" s="182">
        <f>'実質公債費比率（分子）の構造'!O$50</f>
        <v>93</v>
      </c>
      <c r="O44" s="182"/>
      <c r="P44" s="182"/>
    </row>
    <row r="45" spans="1:16" x14ac:dyDescent="0.15">
      <c r="A45" s="182" t="s">
        <v>66</v>
      </c>
      <c r="B45" s="182">
        <f>'実質公債費比率（分子）の構造'!K$49</f>
        <v>360</v>
      </c>
      <c r="C45" s="182"/>
      <c r="D45" s="182"/>
      <c r="E45" s="182">
        <f>'実質公債費比率（分子）の構造'!L$49</f>
        <v>318</v>
      </c>
      <c r="F45" s="182"/>
      <c r="G45" s="182"/>
      <c r="H45" s="182">
        <f>'実質公債費比率（分子）の構造'!M$49</f>
        <v>334</v>
      </c>
      <c r="I45" s="182"/>
      <c r="J45" s="182"/>
      <c r="K45" s="182">
        <f>'実質公債費比率（分子）の構造'!N$49</f>
        <v>394</v>
      </c>
      <c r="L45" s="182"/>
      <c r="M45" s="182"/>
      <c r="N45" s="182">
        <f>'実質公債費比率（分子）の構造'!O$49</f>
        <v>416</v>
      </c>
      <c r="O45" s="182"/>
      <c r="P45" s="182"/>
    </row>
    <row r="46" spans="1:16" x14ac:dyDescent="0.15">
      <c r="A46" s="182" t="s">
        <v>67</v>
      </c>
      <c r="B46" s="182">
        <f>'実質公債費比率（分子）の構造'!K$48</f>
        <v>904</v>
      </c>
      <c r="C46" s="182"/>
      <c r="D46" s="182"/>
      <c r="E46" s="182">
        <f>'実質公債費比率（分子）の構造'!L$48</f>
        <v>804</v>
      </c>
      <c r="F46" s="182"/>
      <c r="G46" s="182"/>
      <c r="H46" s="182">
        <f>'実質公債費比率（分子）の構造'!M$48</f>
        <v>961</v>
      </c>
      <c r="I46" s="182"/>
      <c r="J46" s="182"/>
      <c r="K46" s="182">
        <f>'実質公債費比率（分子）の構造'!N$48</f>
        <v>942</v>
      </c>
      <c r="L46" s="182"/>
      <c r="M46" s="182"/>
      <c r="N46" s="182">
        <f>'実質公債費比率（分子）の構造'!O$48</f>
        <v>858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f>'実質公債費比率（分子）の構造'!O$47</f>
        <v>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3551</v>
      </c>
      <c r="C49" s="182"/>
      <c r="D49" s="182"/>
      <c r="E49" s="182">
        <f>'実質公債費比率（分子）の構造'!L$45</f>
        <v>3370</v>
      </c>
      <c r="F49" s="182"/>
      <c r="G49" s="182"/>
      <c r="H49" s="182">
        <f>'実質公債費比率（分子）の構造'!M$45</f>
        <v>3271</v>
      </c>
      <c r="I49" s="182"/>
      <c r="J49" s="182"/>
      <c r="K49" s="182">
        <f>'実質公債費比率（分子）の構造'!N$45</f>
        <v>3270</v>
      </c>
      <c r="L49" s="182"/>
      <c r="M49" s="182"/>
      <c r="N49" s="182">
        <f>'実質公債費比率（分子）の構造'!O$45</f>
        <v>3262</v>
      </c>
      <c r="O49" s="182"/>
      <c r="P49" s="182"/>
    </row>
    <row r="50" spans="1:16" x14ac:dyDescent="0.15">
      <c r="A50" s="182" t="s">
        <v>71</v>
      </c>
      <c r="B50" s="182" t="e">
        <f>NA()</f>
        <v>#N/A</v>
      </c>
      <c r="C50" s="182">
        <f>IF(ISNUMBER('実質公債費比率（分子）の構造'!K$53),'実質公債費比率（分子）の構造'!K$53,NA())</f>
        <v>1609</v>
      </c>
      <c r="D50" s="182" t="e">
        <f>NA()</f>
        <v>#N/A</v>
      </c>
      <c r="E50" s="182" t="e">
        <f>NA()</f>
        <v>#N/A</v>
      </c>
      <c r="F50" s="182">
        <f>IF(ISNUMBER('実質公債費比率（分子）の構造'!L$53),'実質公債費比率（分子）の構造'!L$53,NA())</f>
        <v>1260</v>
      </c>
      <c r="G50" s="182" t="e">
        <f>NA()</f>
        <v>#N/A</v>
      </c>
      <c r="H50" s="182" t="e">
        <f>NA()</f>
        <v>#N/A</v>
      </c>
      <c r="I50" s="182">
        <f>IF(ISNUMBER('実質公債費比率（分子）の構造'!M$53),'実質公債費比率（分子）の構造'!M$53,NA())</f>
        <v>1386</v>
      </c>
      <c r="J50" s="182" t="e">
        <f>NA()</f>
        <v>#N/A</v>
      </c>
      <c r="K50" s="182" t="e">
        <f>NA()</f>
        <v>#N/A</v>
      </c>
      <c r="L50" s="182">
        <f>IF(ISNUMBER('実質公債費比率（分子）の構造'!N$53),'実質公債費比率（分子）の構造'!N$53,NA())</f>
        <v>1408</v>
      </c>
      <c r="M50" s="182" t="e">
        <f>NA()</f>
        <v>#N/A</v>
      </c>
      <c r="N50" s="182" t="e">
        <f>NA()</f>
        <v>#N/A</v>
      </c>
      <c r="O50" s="182">
        <f>IF(ISNUMBER('実質公債費比率（分子）の構造'!O$53),'実質公債費比率（分子）の構造'!O$53,NA())</f>
        <v>1434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33717</v>
      </c>
      <c r="E56" s="181"/>
      <c r="F56" s="181"/>
      <c r="G56" s="181">
        <f>'将来負担比率（分子）の構造'!J$52</f>
        <v>33378</v>
      </c>
      <c r="H56" s="181"/>
      <c r="I56" s="181"/>
      <c r="J56" s="181">
        <f>'将来負担比率（分子）の構造'!K$52</f>
        <v>33298</v>
      </c>
      <c r="K56" s="181"/>
      <c r="L56" s="181"/>
      <c r="M56" s="181">
        <f>'将来負担比率（分子）の構造'!L$52</f>
        <v>32536</v>
      </c>
      <c r="N56" s="181"/>
      <c r="O56" s="181"/>
      <c r="P56" s="181">
        <f>'将来負担比率（分子）の構造'!M$52</f>
        <v>33339</v>
      </c>
    </row>
    <row r="57" spans="1:16" x14ac:dyDescent="0.15">
      <c r="A57" s="181" t="s">
        <v>42</v>
      </c>
      <c r="B57" s="181"/>
      <c r="C57" s="181"/>
      <c r="D57" s="181">
        <f>'将来負担比率（分子）の構造'!I$51</f>
        <v>5346</v>
      </c>
      <c r="E57" s="181"/>
      <c r="F57" s="181"/>
      <c r="G57" s="181">
        <f>'将来負担比率（分子）の構造'!J$51</f>
        <v>5731</v>
      </c>
      <c r="H57" s="181"/>
      <c r="I57" s="181"/>
      <c r="J57" s="181">
        <f>'将来負担比率（分子）の構造'!K$51</f>
        <v>7624</v>
      </c>
      <c r="K57" s="181"/>
      <c r="L57" s="181"/>
      <c r="M57" s="181">
        <f>'将来負担比率（分子）の構造'!L$51</f>
        <v>7458</v>
      </c>
      <c r="N57" s="181"/>
      <c r="O57" s="181"/>
      <c r="P57" s="181">
        <f>'将来負担比率（分子）の構造'!M$51</f>
        <v>8405</v>
      </c>
    </row>
    <row r="58" spans="1:16" x14ac:dyDescent="0.15">
      <c r="A58" s="181" t="s">
        <v>41</v>
      </c>
      <c r="B58" s="181"/>
      <c r="C58" s="181"/>
      <c r="D58" s="181">
        <f>'将来負担比率（分子）の構造'!I$50</f>
        <v>6822</v>
      </c>
      <c r="E58" s="181"/>
      <c r="F58" s="181"/>
      <c r="G58" s="181">
        <f>'将来負担比率（分子）の構造'!J$50</f>
        <v>8211</v>
      </c>
      <c r="H58" s="181"/>
      <c r="I58" s="181"/>
      <c r="J58" s="181">
        <f>'将来負担比率（分子）の構造'!K$50</f>
        <v>8590</v>
      </c>
      <c r="K58" s="181"/>
      <c r="L58" s="181"/>
      <c r="M58" s="181">
        <f>'将来負担比率（分子）の構造'!L$50</f>
        <v>8126</v>
      </c>
      <c r="N58" s="181"/>
      <c r="O58" s="181"/>
      <c r="P58" s="181">
        <f>'将来負担比率（分子）の構造'!M$50</f>
        <v>7980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4382</v>
      </c>
      <c r="C62" s="181"/>
      <c r="D62" s="181"/>
      <c r="E62" s="181">
        <f>'将来負担比率（分子）の構造'!J$45</f>
        <v>4438</v>
      </c>
      <c r="F62" s="181"/>
      <c r="G62" s="181"/>
      <c r="H62" s="181">
        <f>'将来負担比率（分子）の構造'!K$45</f>
        <v>4330</v>
      </c>
      <c r="I62" s="181"/>
      <c r="J62" s="181"/>
      <c r="K62" s="181">
        <f>'将来負担比率（分子）の構造'!L$45</f>
        <v>4276</v>
      </c>
      <c r="L62" s="181"/>
      <c r="M62" s="181"/>
      <c r="N62" s="181">
        <f>'将来負担比率（分子）の構造'!M$45</f>
        <v>4189</v>
      </c>
      <c r="O62" s="181"/>
      <c r="P62" s="181"/>
    </row>
    <row r="63" spans="1:16" x14ac:dyDescent="0.15">
      <c r="A63" s="181" t="s">
        <v>34</v>
      </c>
      <c r="B63" s="181">
        <f>'将来負担比率（分子）の構造'!I$44</f>
        <v>4867</v>
      </c>
      <c r="C63" s="181"/>
      <c r="D63" s="181"/>
      <c r="E63" s="181">
        <f>'将来負担比率（分子）の構造'!J$44</f>
        <v>4677</v>
      </c>
      <c r="F63" s="181"/>
      <c r="G63" s="181"/>
      <c r="H63" s="181">
        <f>'将来負担比率（分子）の構造'!K$44</f>
        <v>5034</v>
      </c>
      <c r="I63" s="181"/>
      <c r="J63" s="181"/>
      <c r="K63" s="181">
        <f>'将来負担比率（分子）の構造'!L$44</f>
        <v>5211</v>
      </c>
      <c r="L63" s="181"/>
      <c r="M63" s="181"/>
      <c r="N63" s="181">
        <f>'将来負担比率（分子）の構造'!M$44</f>
        <v>4256</v>
      </c>
      <c r="O63" s="181"/>
      <c r="P63" s="181"/>
    </row>
    <row r="64" spans="1:16" x14ac:dyDescent="0.15">
      <c r="A64" s="181" t="s">
        <v>33</v>
      </c>
      <c r="B64" s="181">
        <f>'将来負担比率（分子）の構造'!I$43</f>
        <v>11392</v>
      </c>
      <c r="C64" s="181"/>
      <c r="D64" s="181"/>
      <c r="E64" s="181">
        <f>'将来負担比率（分子）の構造'!J$43</f>
        <v>9717</v>
      </c>
      <c r="F64" s="181"/>
      <c r="G64" s="181"/>
      <c r="H64" s="181">
        <f>'将来負担比率（分子）の構造'!K$43</f>
        <v>10308</v>
      </c>
      <c r="I64" s="181"/>
      <c r="J64" s="181"/>
      <c r="K64" s="181">
        <f>'将来負担比率（分子）の構造'!L$43</f>
        <v>9940</v>
      </c>
      <c r="L64" s="181"/>
      <c r="M64" s="181"/>
      <c r="N64" s="181">
        <f>'将来負担比率（分子）の構造'!M$43</f>
        <v>10948</v>
      </c>
      <c r="O64" s="181"/>
      <c r="P64" s="181"/>
    </row>
    <row r="65" spans="1:16" x14ac:dyDescent="0.15">
      <c r="A65" s="181" t="s">
        <v>32</v>
      </c>
      <c r="B65" s="181">
        <f>'将来負担比率（分子）の構造'!I$42</f>
        <v>1121</v>
      </c>
      <c r="C65" s="181"/>
      <c r="D65" s="181"/>
      <c r="E65" s="181">
        <f>'将来負担比率（分子）の構造'!J$42</f>
        <v>1022</v>
      </c>
      <c r="F65" s="181"/>
      <c r="G65" s="181"/>
      <c r="H65" s="181">
        <f>'将来負担比率（分子）の構造'!K$42</f>
        <v>916</v>
      </c>
      <c r="I65" s="181"/>
      <c r="J65" s="181"/>
      <c r="K65" s="181">
        <f>'将来負担比率（分子）の構造'!L$42</f>
        <v>823</v>
      </c>
      <c r="L65" s="181"/>
      <c r="M65" s="181"/>
      <c r="N65" s="181">
        <f>'将来負担比率（分子）の構造'!M$42</f>
        <v>739</v>
      </c>
      <c r="O65" s="181"/>
      <c r="P65" s="181"/>
    </row>
    <row r="66" spans="1:16" x14ac:dyDescent="0.15">
      <c r="A66" s="181" t="s">
        <v>31</v>
      </c>
      <c r="B66" s="181">
        <f>'将来負担比率（分子）の構造'!I$41</f>
        <v>34857</v>
      </c>
      <c r="C66" s="181"/>
      <c r="D66" s="181"/>
      <c r="E66" s="181">
        <f>'将来負担比率（分子）の構造'!J$41</f>
        <v>34319</v>
      </c>
      <c r="F66" s="181"/>
      <c r="G66" s="181"/>
      <c r="H66" s="181">
        <f>'将来負担比率（分子）の構造'!K$41</f>
        <v>35012</v>
      </c>
      <c r="I66" s="181"/>
      <c r="J66" s="181"/>
      <c r="K66" s="181">
        <f>'将来負担比率（分子）の構造'!L$41</f>
        <v>35247</v>
      </c>
      <c r="L66" s="181"/>
      <c r="M66" s="181"/>
      <c r="N66" s="181">
        <f>'将来負担比率（分子）の構造'!M$41</f>
        <v>37917</v>
      </c>
      <c r="O66" s="181"/>
      <c r="P66" s="181"/>
    </row>
    <row r="67" spans="1:16" x14ac:dyDescent="0.15">
      <c r="A67" s="181" t="s">
        <v>75</v>
      </c>
      <c r="B67" s="181" t="e">
        <f>NA()</f>
        <v>#N/A</v>
      </c>
      <c r="C67" s="181">
        <f>IF(ISNUMBER('将来負担比率（分子）の構造'!I$53), IF('将来負担比率（分子）の構造'!I$53 &lt; 0, 0, '将来負担比率（分子）の構造'!I$53), NA())</f>
        <v>10734</v>
      </c>
      <c r="D67" s="181" t="e">
        <f>NA()</f>
        <v>#N/A</v>
      </c>
      <c r="E67" s="181" t="e">
        <f>NA()</f>
        <v>#N/A</v>
      </c>
      <c r="F67" s="181">
        <f>IF(ISNUMBER('将来負担比率（分子）の構造'!J$53), IF('将来負担比率（分子）の構造'!J$53 &lt; 0, 0, '将来負担比率（分子）の構造'!J$53), NA())</f>
        <v>6854</v>
      </c>
      <c r="G67" s="181" t="e">
        <f>NA()</f>
        <v>#N/A</v>
      </c>
      <c r="H67" s="181" t="e">
        <f>NA()</f>
        <v>#N/A</v>
      </c>
      <c r="I67" s="181">
        <f>IF(ISNUMBER('将来負担比率（分子）の構造'!K$53), IF('将来負担比率（分子）の構造'!K$53 &lt; 0, 0, '将来負担比率（分子）の構造'!K$53), NA())</f>
        <v>6087</v>
      </c>
      <c r="J67" s="181" t="e">
        <f>NA()</f>
        <v>#N/A</v>
      </c>
      <c r="K67" s="181" t="e">
        <f>NA()</f>
        <v>#N/A</v>
      </c>
      <c r="L67" s="181">
        <f>IF(ISNUMBER('将来負担比率（分子）の構造'!L$53), IF('将来負担比率（分子）の構造'!L$53 &lt; 0, 0, '将来負担比率（分子）の構造'!L$53), NA())</f>
        <v>7377</v>
      </c>
      <c r="M67" s="181" t="e">
        <f>NA()</f>
        <v>#N/A</v>
      </c>
      <c r="N67" s="181" t="e">
        <f>NA()</f>
        <v>#N/A</v>
      </c>
      <c r="O67" s="181">
        <f>IF(ISNUMBER('将来負担比率（分子）の構造'!M$53), IF('将来負担比率（分子）の構造'!M$53 &lt; 0, 0, '将来負担比率（分子）の構造'!M$53), NA())</f>
        <v>8324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1777</v>
      </c>
      <c r="C72" s="185">
        <f>基金残高に係る経年分析!G55</f>
        <v>1857</v>
      </c>
      <c r="D72" s="185">
        <f>基金残高に係る経年分析!H55</f>
        <v>1958</v>
      </c>
    </row>
    <row r="73" spans="1:16" x14ac:dyDescent="0.15">
      <c r="A73" s="184" t="s">
        <v>78</v>
      </c>
      <c r="B73" s="185">
        <f>基金残高に係る経年分析!F56</f>
        <v>66</v>
      </c>
      <c r="C73" s="185">
        <f>基金残高に係る経年分析!G56</f>
        <v>64</v>
      </c>
      <c r="D73" s="185">
        <f>基金残高に係る経年分析!H56</f>
        <v>63</v>
      </c>
    </row>
    <row r="74" spans="1:16" x14ac:dyDescent="0.15">
      <c r="A74" s="184" t="s">
        <v>79</v>
      </c>
      <c r="B74" s="185">
        <f>基金残高に係る経年分析!F57</f>
        <v>4139</v>
      </c>
      <c r="C74" s="185">
        <f>基金残高に係る経年分析!G57</f>
        <v>3819</v>
      </c>
      <c r="D74" s="185">
        <f>基金残高に係る経年分析!H57</f>
        <v>3791</v>
      </c>
    </row>
  </sheetData>
  <sheetProtection algorithmName="SHA-512" hashValue="0vn3vXTBxDD8AvuAHgC53udGK8Oo/sOltDVYTnrRjuChC+8wdkkUZ0b/6TIR8IOxPf6zCCc4+sP1o/dp84sxAw==" saltValue="j2ZaJrxZXkZDVPkLdJc3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11037016</v>
      </c>
      <c r="S5" s="637"/>
      <c r="T5" s="637"/>
      <c r="U5" s="637"/>
      <c r="V5" s="637"/>
      <c r="W5" s="637"/>
      <c r="X5" s="637"/>
      <c r="Y5" s="638"/>
      <c r="Z5" s="639">
        <v>20.399999999999999</v>
      </c>
      <c r="AA5" s="639"/>
      <c r="AB5" s="639"/>
      <c r="AC5" s="639"/>
      <c r="AD5" s="640">
        <v>10601631</v>
      </c>
      <c r="AE5" s="640"/>
      <c r="AF5" s="640"/>
      <c r="AG5" s="640"/>
      <c r="AH5" s="640"/>
      <c r="AI5" s="640"/>
      <c r="AJ5" s="640"/>
      <c r="AK5" s="640"/>
      <c r="AL5" s="641">
        <v>53.8</v>
      </c>
      <c r="AM5" s="642"/>
      <c r="AN5" s="642"/>
      <c r="AO5" s="643"/>
      <c r="AP5" s="633" t="s">
        <v>228</v>
      </c>
      <c r="AQ5" s="634"/>
      <c r="AR5" s="634"/>
      <c r="AS5" s="634"/>
      <c r="AT5" s="634"/>
      <c r="AU5" s="634"/>
      <c r="AV5" s="634"/>
      <c r="AW5" s="634"/>
      <c r="AX5" s="634"/>
      <c r="AY5" s="634"/>
      <c r="AZ5" s="634"/>
      <c r="BA5" s="634"/>
      <c r="BB5" s="634"/>
      <c r="BC5" s="634"/>
      <c r="BD5" s="634"/>
      <c r="BE5" s="634"/>
      <c r="BF5" s="635"/>
      <c r="BG5" s="647">
        <v>10586678</v>
      </c>
      <c r="BH5" s="648"/>
      <c r="BI5" s="648"/>
      <c r="BJ5" s="648"/>
      <c r="BK5" s="648"/>
      <c r="BL5" s="648"/>
      <c r="BM5" s="648"/>
      <c r="BN5" s="649"/>
      <c r="BO5" s="650">
        <v>95.9</v>
      </c>
      <c r="BP5" s="650"/>
      <c r="BQ5" s="650"/>
      <c r="BR5" s="650"/>
      <c r="BS5" s="651">
        <v>504568</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307837</v>
      </c>
      <c r="S6" s="648"/>
      <c r="T6" s="648"/>
      <c r="U6" s="648"/>
      <c r="V6" s="648"/>
      <c r="W6" s="648"/>
      <c r="X6" s="648"/>
      <c r="Y6" s="649"/>
      <c r="Z6" s="650">
        <v>0.6</v>
      </c>
      <c r="AA6" s="650"/>
      <c r="AB6" s="650"/>
      <c r="AC6" s="650"/>
      <c r="AD6" s="651">
        <v>307837</v>
      </c>
      <c r="AE6" s="651"/>
      <c r="AF6" s="651"/>
      <c r="AG6" s="651"/>
      <c r="AH6" s="651"/>
      <c r="AI6" s="651"/>
      <c r="AJ6" s="651"/>
      <c r="AK6" s="651"/>
      <c r="AL6" s="652">
        <v>1.6</v>
      </c>
      <c r="AM6" s="653"/>
      <c r="AN6" s="653"/>
      <c r="AO6" s="654"/>
      <c r="AP6" s="644" t="s">
        <v>233</v>
      </c>
      <c r="AQ6" s="645"/>
      <c r="AR6" s="645"/>
      <c r="AS6" s="645"/>
      <c r="AT6" s="645"/>
      <c r="AU6" s="645"/>
      <c r="AV6" s="645"/>
      <c r="AW6" s="645"/>
      <c r="AX6" s="645"/>
      <c r="AY6" s="645"/>
      <c r="AZ6" s="645"/>
      <c r="BA6" s="645"/>
      <c r="BB6" s="645"/>
      <c r="BC6" s="645"/>
      <c r="BD6" s="645"/>
      <c r="BE6" s="645"/>
      <c r="BF6" s="646"/>
      <c r="BG6" s="647">
        <v>10586678</v>
      </c>
      <c r="BH6" s="648"/>
      <c r="BI6" s="648"/>
      <c r="BJ6" s="648"/>
      <c r="BK6" s="648"/>
      <c r="BL6" s="648"/>
      <c r="BM6" s="648"/>
      <c r="BN6" s="649"/>
      <c r="BO6" s="650">
        <v>95.9</v>
      </c>
      <c r="BP6" s="650"/>
      <c r="BQ6" s="650"/>
      <c r="BR6" s="650"/>
      <c r="BS6" s="651">
        <v>504568</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297456</v>
      </c>
      <c r="CS6" s="648"/>
      <c r="CT6" s="648"/>
      <c r="CU6" s="648"/>
      <c r="CV6" s="648"/>
      <c r="CW6" s="648"/>
      <c r="CX6" s="648"/>
      <c r="CY6" s="649"/>
      <c r="CZ6" s="641">
        <v>0.6</v>
      </c>
      <c r="DA6" s="642"/>
      <c r="DB6" s="642"/>
      <c r="DC6" s="661"/>
      <c r="DD6" s="656" t="s">
        <v>129</v>
      </c>
      <c r="DE6" s="648"/>
      <c r="DF6" s="648"/>
      <c r="DG6" s="648"/>
      <c r="DH6" s="648"/>
      <c r="DI6" s="648"/>
      <c r="DJ6" s="648"/>
      <c r="DK6" s="648"/>
      <c r="DL6" s="648"/>
      <c r="DM6" s="648"/>
      <c r="DN6" s="648"/>
      <c r="DO6" s="648"/>
      <c r="DP6" s="649"/>
      <c r="DQ6" s="656">
        <v>297100</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8570</v>
      </c>
      <c r="S7" s="648"/>
      <c r="T7" s="648"/>
      <c r="U7" s="648"/>
      <c r="V7" s="648"/>
      <c r="W7" s="648"/>
      <c r="X7" s="648"/>
      <c r="Y7" s="649"/>
      <c r="Z7" s="650">
        <v>0</v>
      </c>
      <c r="AA7" s="650"/>
      <c r="AB7" s="650"/>
      <c r="AC7" s="650"/>
      <c r="AD7" s="651">
        <v>8570</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4611815</v>
      </c>
      <c r="BH7" s="648"/>
      <c r="BI7" s="648"/>
      <c r="BJ7" s="648"/>
      <c r="BK7" s="648"/>
      <c r="BL7" s="648"/>
      <c r="BM7" s="648"/>
      <c r="BN7" s="649"/>
      <c r="BO7" s="650">
        <v>41.8</v>
      </c>
      <c r="BP7" s="650"/>
      <c r="BQ7" s="650"/>
      <c r="BR7" s="650"/>
      <c r="BS7" s="651">
        <v>167569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15779864</v>
      </c>
      <c r="CS7" s="648"/>
      <c r="CT7" s="648"/>
      <c r="CU7" s="648"/>
      <c r="CV7" s="648"/>
      <c r="CW7" s="648"/>
      <c r="CX7" s="648"/>
      <c r="CY7" s="649"/>
      <c r="CZ7" s="650">
        <v>30</v>
      </c>
      <c r="DA7" s="650"/>
      <c r="DB7" s="650"/>
      <c r="DC7" s="650"/>
      <c r="DD7" s="656">
        <v>2726722</v>
      </c>
      <c r="DE7" s="648"/>
      <c r="DF7" s="648"/>
      <c r="DG7" s="648"/>
      <c r="DH7" s="648"/>
      <c r="DI7" s="648"/>
      <c r="DJ7" s="648"/>
      <c r="DK7" s="648"/>
      <c r="DL7" s="648"/>
      <c r="DM7" s="648"/>
      <c r="DN7" s="648"/>
      <c r="DO7" s="648"/>
      <c r="DP7" s="649"/>
      <c r="DQ7" s="656">
        <v>3358472</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19886</v>
      </c>
      <c r="S8" s="648"/>
      <c r="T8" s="648"/>
      <c r="U8" s="648"/>
      <c r="V8" s="648"/>
      <c r="W8" s="648"/>
      <c r="X8" s="648"/>
      <c r="Y8" s="649"/>
      <c r="Z8" s="650">
        <v>0</v>
      </c>
      <c r="AA8" s="650"/>
      <c r="AB8" s="650"/>
      <c r="AC8" s="650"/>
      <c r="AD8" s="651">
        <v>19886</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142875</v>
      </c>
      <c r="BH8" s="648"/>
      <c r="BI8" s="648"/>
      <c r="BJ8" s="648"/>
      <c r="BK8" s="648"/>
      <c r="BL8" s="648"/>
      <c r="BM8" s="648"/>
      <c r="BN8" s="649"/>
      <c r="BO8" s="650">
        <v>1.3</v>
      </c>
      <c r="BP8" s="650"/>
      <c r="BQ8" s="650"/>
      <c r="BR8" s="650"/>
      <c r="BS8" s="656" t="s">
        <v>176</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13933685</v>
      </c>
      <c r="CS8" s="648"/>
      <c r="CT8" s="648"/>
      <c r="CU8" s="648"/>
      <c r="CV8" s="648"/>
      <c r="CW8" s="648"/>
      <c r="CX8" s="648"/>
      <c r="CY8" s="649"/>
      <c r="CZ8" s="650">
        <v>26.5</v>
      </c>
      <c r="DA8" s="650"/>
      <c r="DB8" s="650"/>
      <c r="DC8" s="650"/>
      <c r="DD8" s="656">
        <v>10110</v>
      </c>
      <c r="DE8" s="648"/>
      <c r="DF8" s="648"/>
      <c r="DG8" s="648"/>
      <c r="DH8" s="648"/>
      <c r="DI8" s="648"/>
      <c r="DJ8" s="648"/>
      <c r="DK8" s="648"/>
      <c r="DL8" s="648"/>
      <c r="DM8" s="648"/>
      <c r="DN8" s="648"/>
      <c r="DO8" s="648"/>
      <c r="DP8" s="649"/>
      <c r="DQ8" s="656">
        <v>6480290</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29423</v>
      </c>
      <c r="S9" s="648"/>
      <c r="T9" s="648"/>
      <c r="U9" s="648"/>
      <c r="V9" s="648"/>
      <c r="W9" s="648"/>
      <c r="X9" s="648"/>
      <c r="Y9" s="649"/>
      <c r="Z9" s="650">
        <v>0.1</v>
      </c>
      <c r="AA9" s="650"/>
      <c r="AB9" s="650"/>
      <c r="AC9" s="650"/>
      <c r="AD9" s="651">
        <v>29423</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3456907</v>
      </c>
      <c r="BH9" s="648"/>
      <c r="BI9" s="648"/>
      <c r="BJ9" s="648"/>
      <c r="BK9" s="648"/>
      <c r="BL9" s="648"/>
      <c r="BM9" s="648"/>
      <c r="BN9" s="649"/>
      <c r="BO9" s="650">
        <v>31.3</v>
      </c>
      <c r="BP9" s="650"/>
      <c r="BQ9" s="650"/>
      <c r="BR9" s="650"/>
      <c r="BS9" s="656" t="s">
        <v>129</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2969766</v>
      </c>
      <c r="CS9" s="648"/>
      <c r="CT9" s="648"/>
      <c r="CU9" s="648"/>
      <c r="CV9" s="648"/>
      <c r="CW9" s="648"/>
      <c r="CX9" s="648"/>
      <c r="CY9" s="649"/>
      <c r="CZ9" s="650">
        <v>5.7</v>
      </c>
      <c r="DA9" s="650"/>
      <c r="DB9" s="650"/>
      <c r="DC9" s="650"/>
      <c r="DD9" s="656">
        <v>365319</v>
      </c>
      <c r="DE9" s="648"/>
      <c r="DF9" s="648"/>
      <c r="DG9" s="648"/>
      <c r="DH9" s="648"/>
      <c r="DI9" s="648"/>
      <c r="DJ9" s="648"/>
      <c r="DK9" s="648"/>
      <c r="DL9" s="648"/>
      <c r="DM9" s="648"/>
      <c r="DN9" s="648"/>
      <c r="DO9" s="648"/>
      <c r="DP9" s="649"/>
      <c r="DQ9" s="656">
        <v>2189150</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176</v>
      </c>
      <c r="S10" s="648"/>
      <c r="T10" s="648"/>
      <c r="U10" s="648"/>
      <c r="V10" s="648"/>
      <c r="W10" s="648"/>
      <c r="X10" s="648"/>
      <c r="Y10" s="649"/>
      <c r="Z10" s="650" t="s">
        <v>176</v>
      </c>
      <c r="AA10" s="650"/>
      <c r="AB10" s="650"/>
      <c r="AC10" s="650"/>
      <c r="AD10" s="651" t="s">
        <v>129</v>
      </c>
      <c r="AE10" s="651"/>
      <c r="AF10" s="651"/>
      <c r="AG10" s="651"/>
      <c r="AH10" s="651"/>
      <c r="AI10" s="651"/>
      <c r="AJ10" s="651"/>
      <c r="AK10" s="651"/>
      <c r="AL10" s="652" t="s">
        <v>245</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287707</v>
      </c>
      <c r="BH10" s="648"/>
      <c r="BI10" s="648"/>
      <c r="BJ10" s="648"/>
      <c r="BK10" s="648"/>
      <c r="BL10" s="648"/>
      <c r="BM10" s="648"/>
      <c r="BN10" s="649"/>
      <c r="BO10" s="650">
        <v>2.6</v>
      </c>
      <c r="BP10" s="650"/>
      <c r="BQ10" s="650"/>
      <c r="BR10" s="650"/>
      <c r="BS10" s="656" t="s">
        <v>176</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v>132439</v>
      </c>
      <c r="CS10" s="648"/>
      <c r="CT10" s="648"/>
      <c r="CU10" s="648"/>
      <c r="CV10" s="648"/>
      <c r="CW10" s="648"/>
      <c r="CX10" s="648"/>
      <c r="CY10" s="649"/>
      <c r="CZ10" s="650">
        <v>0.3</v>
      </c>
      <c r="DA10" s="650"/>
      <c r="DB10" s="650"/>
      <c r="DC10" s="650"/>
      <c r="DD10" s="656" t="s">
        <v>245</v>
      </c>
      <c r="DE10" s="648"/>
      <c r="DF10" s="648"/>
      <c r="DG10" s="648"/>
      <c r="DH10" s="648"/>
      <c r="DI10" s="648"/>
      <c r="DJ10" s="648"/>
      <c r="DK10" s="648"/>
      <c r="DL10" s="648"/>
      <c r="DM10" s="648"/>
      <c r="DN10" s="648"/>
      <c r="DO10" s="648"/>
      <c r="DP10" s="649"/>
      <c r="DQ10" s="656">
        <v>55602</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1955333</v>
      </c>
      <c r="S11" s="648"/>
      <c r="T11" s="648"/>
      <c r="U11" s="648"/>
      <c r="V11" s="648"/>
      <c r="W11" s="648"/>
      <c r="X11" s="648"/>
      <c r="Y11" s="649"/>
      <c r="Z11" s="652">
        <v>3.6</v>
      </c>
      <c r="AA11" s="653"/>
      <c r="AB11" s="653"/>
      <c r="AC11" s="665"/>
      <c r="AD11" s="656">
        <v>1955333</v>
      </c>
      <c r="AE11" s="648"/>
      <c r="AF11" s="648"/>
      <c r="AG11" s="648"/>
      <c r="AH11" s="648"/>
      <c r="AI11" s="648"/>
      <c r="AJ11" s="648"/>
      <c r="AK11" s="649"/>
      <c r="AL11" s="652">
        <v>9.9</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724326</v>
      </c>
      <c r="BH11" s="648"/>
      <c r="BI11" s="648"/>
      <c r="BJ11" s="648"/>
      <c r="BK11" s="648"/>
      <c r="BL11" s="648"/>
      <c r="BM11" s="648"/>
      <c r="BN11" s="649"/>
      <c r="BO11" s="650">
        <v>6.6</v>
      </c>
      <c r="BP11" s="650"/>
      <c r="BQ11" s="650"/>
      <c r="BR11" s="650"/>
      <c r="BS11" s="656">
        <v>167569</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1101927</v>
      </c>
      <c r="CS11" s="648"/>
      <c r="CT11" s="648"/>
      <c r="CU11" s="648"/>
      <c r="CV11" s="648"/>
      <c r="CW11" s="648"/>
      <c r="CX11" s="648"/>
      <c r="CY11" s="649"/>
      <c r="CZ11" s="650">
        <v>2.1</v>
      </c>
      <c r="DA11" s="650"/>
      <c r="DB11" s="650"/>
      <c r="DC11" s="650"/>
      <c r="DD11" s="656">
        <v>88376</v>
      </c>
      <c r="DE11" s="648"/>
      <c r="DF11" s="648"/>
      <c r="DG11" s="648"/>
      <c r="DH11" s="648"/>
      <c r="DI11" s="648"/>
      <c r="DJ11" s="648"/>
      <c r="DK11" s="648"/>
      <c r="DL11" s="648"/>
      <c r="DM11" s="648"/>
      <c r="DN11" s="648"/>
      <c r="DO11" s="648"/>
      <c r="DP11" s="649"/>
      <c r="DQ11" s="656">
        <v>514302</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129</v>
      </c>
      <c r="S12" s="648"/>
      <c r="T12" s="648"/>
      <c r="U12" s="648"/>
      <c r="V12" s="648"/>
      <c r="W12" s="648"/>
      <c r="X12" s="648"/>
      <c r="Y12" s="649"/>
      <c r="Z12" s="650" t="s">
        <v>129</v>
      </c>
      <c r="AA12" s="650"/>
      <c r="AB12" s="650"/>
      <c r="AC12" s="650"/>
      <c r="AD12" s="651" t="s">
        <v>129</v>
      </c>
      <c r="AE12" s="651"/>
      <c r="AF12" s="651"/>
      <c r="AG12" s="651"/>
      <c r="AH12" s="651"/>
      <c r="AI12" s="651"/>
      <c r="AJ12" s="651"/>
      <c r="AK12" s="651"/>
      <c r="AL12" s="652" t="s">
        <v>245</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5183796</v>
      </c>
      <c r="BH12" s="648"/>
      <c r="BI12" s="648"/>
      <c r="BJ12" s="648"/>
      <c r="BK12" s="648"/>
      <c r="BL12" s="648"/>
      <c r="BM12" s="648"/>
      <c r="BN12" s="649"/>
      <c r="BO12" s="650">
        <v>47</v>
      </c>
      <c r="BP12" s="650"/>
      <c r="BQ12" s="650"/>
      <c r="BR12" s="650"/>
      <c r="BS12" s="656">
        <v>336999</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4279741</v>
      </c>
      <c r="CS12" s="648"/>
      <c r="CT12" s="648"/>
      <c r="CU12" s="648"/>
      <c r="CV12" s="648"/>
      <c r="CW12" s="648"/>
      <c r="CX12" s="648"/>
      <c r="CY12" s="649"/>
      <c r="CZ12" s="650">
        <v>8.1</v>
      </c>
      <c r="DA12" s="650"/>
      <c r="DB12" s="650"/>
      <c r="DC12" s="650"/>
      <c r="DD12" s="656">
        <v>96664</v>
      </c>
      <c r="DE12" s="648"/>
      <c r="DF12" s="648"/>
      <c r="DG12" s="648"/>
      <c r="DH12" s="648"/>
      <c r="DI12" s="648"/>
      <c r="DJ12" s="648"/>
      <c r="DK12" s="648"/>
      <c r="DL12" s="648"/>
      <c r="DM12" s="648"/>
      <c r="DN12" s="648"/>
      <c r="DO12" s="648"/>
      <c r="DP12" s="649"/>
      <c r="DQ12" s="656">
        <v>1795228</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245</v>
      </c>
      <c r="AA13" s="650"/>
      <c r="AB13" s="650"/>
      <c r="AC13" s="650"/>
      <c r="AD13" s="651" t="s">
        <v>129</v>
      </c>
      <c r="AE13" s="651"/>
      <c r="AF13" s="651"/>
      <c r="AG13" s="651"/>
      <c r="AH13" s="651"/>
      <c r="AI13" s="651"/>
      <c r="AJ13" s="651"/>
      <c r="AK13" s="651"/>
      <c r="AL13" s="652" t="s">
        <v>176</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5063647</v>
      </c>
      <c r="BH13" s="648"/>
      <c r="BI13" s="648"/>
      <c r="BJ13" s="648"/>
      <c r="BK13" s="648"/>
      <c r="BL13" s="648"/>
      <c r="BM13" s="648"/>
      <c r="BN13" s="649"/>
      <c r="BO13" s="650">
        <v>45.9</v>
      </c>
      <c r="BP13" s="650"/>
      <c r="BQ13" s="650"/>
      <c r="BR13" s="650"/>
      <c r="BS13" s="656">
        <v>336999</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4421353</v>
      </c>
      <c r="CS13" s="648"/>
      <c r="CT13" s="648"/>
      <c r="CU13" s="648"/>
      <c r="CV13" s="648"/>
      <c r="CW13" s="648"/>
      <c r="CX13" s="648"/>
      <c r="CY13" s="649"/>
      <c r="CZ13" s="650">
        <v>8.4</v>
      </c>
      <c r="DA13" s="650"/>
      <c r="DB13" s="650"/>
      <c r="DC13" s="650"/>
      <c r="DD13" s="656">
        <v>1177715</v>
      </c>
      <c r="DE13" s="648"/>
      <c r="DF13" s="648"/>
      <c r="DG13" s="648"/>
      <c r="DH13" s="648"/>
      <c r="DI13" s="648"/>
      <c r="DJ13" s="648"/>
      <c r="DK13" s="648"/>
      <c r="DL13" s="648"/>
      <c r="DM13" s="648"/>
      <c r="DN13" s="648"/>
      <c r="DO13" s="648"/>
      <c r="DP13" s="649"/>
      <c r="DQ13" s="656">
        <v>2549759</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176</v>
      </c>
      <c r="AA14" s="650"/>
      <c r="AB14" s="650"/>
      <c r="AC14" s="650"/>
      <c r="AD14" s="651" t="s">
        <v>129</v>
      </c>
      <c r="AE14" s="651"/>
      <c r="AF14" s="651"/>
      <c r="AG14" s="651"/>
      <c r="AH14" s="651"/>
      <c r="AI14" s="651"/>
      <c r="AJ14" s="651"/>
      <c r="AK14" s="651"/>
      <c r="AL14" s="652" t="s">
        <v>176</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267502</v>
      </c>
      <c r="BH14" s="648"/>
      <c r="BI14" s="648"/>
      <c r="BJ14" s="648"/>
      <c r="BK14" s="648"/>
      <c r="BL14" s="648"/>
      <c r="BM14" s="648"/>
      <c r="BN14" s="649"/>
      <c r="BO14" s="650">
        <v>2.4</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1264013</v>
      </c>
      <c r="CS14" s="648"/>
      <c r="CT14" s="648"/>
      <c r="CU14" s="648"/>
      <c r="CV14" s="648"/>
      <c r="CW14" s="648"/>
      <c r="CX14" s="648"/>
      <c r="CY14" s="649"/>
      <c r="CZ14" s="650">
        <v>2.4</v>
      </c>
      <c r="DA14" s="650"/>
      <c r="DB14" s="650"/>
      <c r="DC14" s="650"/>
      <c r="DD14" s="656">
        <v>9341</v>
      </c>
      <c r="DE14" s="648"/>
      <c r="DF14" s="648"/>
      <c r="DG14" s="648"/>
      <c r="DH14" s="648"/>
      <c r="DI14" s="648"/>
      <c r="DJ14" s="648"/>
      <c r="DK14" s="648"/>
      <c r="DL14" s="648"/>
      <c r="DM14" s="648"/>
      <c r="DN14" s="648"/>
      <c r="DO14" s="648"/>
      <c r="DP14" s="649"/>
      <c r="DQ14" s="656">
        <v>1244155</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245</v>
      </c>
      <c r="AE15" s="651"/>
      <c r="AF15" s="651"/>
      <c r="AG15" s="651"/>
      <c r="AH15" s="651"/>
      <c r="AI15" s="651"/>
      <c r="AJ15" s="651"/>
      <c r="AK15" s="651"/>
      <c r="AL15" s="652" t="s">
        <v>129</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523385</v>
      </c>
      <c r="BH15" s="648"/>
      <c r="BI15" s="648"/>
      <c r="BJ15" s="648"/>
      <c r="BK15" s="648"/>
      <c r="BL15" s="648"/>
      <c r="BM15" s="648"/>
      <c r="BN15" s="649"/>
      <c r="BO15" s="650">
        <v>4.7</v>
      </c>
      <c r="BP15" s="650"/>
      <c r="BQ15" s="650"/>
      <c r="BR15" s="650"/>
      <c r="BS15" s="656" t="s">
        <v>245</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4981410</v>
      </c>
      <c r="CS15" s="648"/>
      <c r="CT15" s="648"/>
      <c r="CU15" s="648"/>
      <c r="CV15" s="648"/>
      <c r="CW15" s="648"/>
      <c r="CX15" s="648"/>
      <c r="CY15" s="649"/>
      <c r="CZ15" s="650">
        <v>9.5</v>
      </c>
      <c r="DA15" s="650"/>
      <c r="DB15" s="650"/>
      <c r="DC15" s="650"/>
      <c r="DD15" s="656">
        <v>1239824</v>
      </c>
      <c r="DE15" s="648"/>
      <c r="DF15" s="648"/>
      <c r="DG15" s="648"/>
      <c r="DH15" s="648"/>
      <c r="DI15" s="648"/>
      <c r="DJ15" s="648"/>
      <c r="DK15" s="648"/>
      <c r="DL15" s="648"/>
      <c r="DM15" s="648"/>
      <c r="DN15" s="648"/>
      <c r="DO15" s="648"/>
      <c r="DP15" s="649"/>
      <c r="DQ15" s="656">
        <v>3114375</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20568</v>
      </c>
      <c r="S16" s="648"/>
      <c r="T16" s="648"/>
      <c r="U16" s="648"/>
      <c r="V16" s="648"/>
      <c r="W16" s="648"/>
      <c r="X16" s="648"/>
      <c r="Y16" s="649"/>
      <c r="Z16" s="650">
        <v>0</v>
      </c>
      <c r="AA16" s="650"/>
      <c r="AB16" s="650"/>
      <c r="AC16" s="650"/>
      <c r="AD16" s="651">
        <v>20568</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v>180</v>
      </c>
      <c r="BH16" s="648"/>
      <c r="BI16" s="648"/>
      <c r="BJ16" s="648"/>
      <c r="BK16" s="648"/>
      <c r="BL16" s="648"/>
      <c r="BM16" s="648"/>
      <c r="BN16" s="649"/>
      <c r="BO16" s="650">
        <v>0</v>
      </c>
      <c r="BP16" s="650"/>
      <c r="BQ16" s="650"/>
      <c r="BR16" s="650"/>
      <c r="BS16" s="656" t="s">
        <v>176</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108251</v>
      </c>
      <c r="CS16" s="648"/>
      <c r="CT16" s="648"/>
      <c r="CU16" s="648"/>
      <c r="CV16" s="648"/>
      <c r="CW16" s="648"/>
      <c r="CX16" s="648"/>
      <c r="CY16" s="649"/>
      <c r="CZ16" s="650">
        <v>0.2</v>
      </c>
      <c r="DA16" s="650"/>
      <c r="DB16" s="650"/>
      <c r="DC16" s="650"/>
      <c r="DD16" s="656" t="s">
        <v>129</v>
      </c>
      <c r="DE16" s="648"/>
      <c r="DF16" s="648"/>
      <c r="DG16" s="648"/>
      <c r="DH16" s="648"/>
      <c r="DI16" s="648"/>
      <c r="DJ16" s="648"/>
      <c r="DK16" s="648"/>
      <c r="DL16" s="648"/>
      <c r="DM16" s="648"/>
      <c r="DN16" s="648"/>
      <c r="DO16" s="648"/>
      <c r="DP16" s="649"/>
      <c r="DQ16" s="656">
        <v>21805</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66706</v>
      </c>
      <c r="S17" s="648"/>
      <c r="T17" s="648"/>
      <c r="U17" s="648"/>
      <c r="V17" s="648"/>
      <c r="W17" s="648"/>
      <c r="X17" s="648"/>
      <c r="Y17" s="649"/>
      <c r="Z17" s="650">
        <v>0.1</v>
      </c>
      <c r="AA17" s="650"/>
      <c r="AB17" s="650"/>
      <c r="AC17" s="650"/>
      <c r="AD17" s="651">
        <v>66706</v>
      </c>
      <c r="AE17" s="651"/>
      <c r="AF17" s="651"/>
      <c r="AG17" s="651"/>
      <c r="AH17" s="651"/>
      <c r="AI17" s="651"/>
      <c r="AJ17" s="651"/>
      <c r="AK17" s="651"/>
      <c r="AL17" s="652">
        <v>0.3</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245</v>
      </c>
      <c r="BH17" s="648"/>
      <c r="BI17" s="648"/>
      <c r="BJ17" s="648"/>
      <c r="BK17" s="648"/>
      <c r="BL17" s="648"/>
      <c r="BM17" s="648"/>
      <c r="BN17" s="649"/>
      <c r="BO17" s="650" t="s">
        <v>129</v>
      </c>
      <c r="BP17" s="650"/>
      <c r="BQ17" s="650"/>
      <c r="BR17" s="650"/>
      <c r="BS17" s="656" t="s">
        <v>176</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3263280</v>
      </c>
      <c r="CS17" s="648"/>
      <c r="CT17" s="648"/>
      <c r="CU17" s="648"/>
      <c r="CV17" s="648"/>
      <c r="CW17" s="648"/>
      <c r="CX17" s="648"/>
      <c r="CY17" s="649"/>
      <c r="CZ17" s="650">
        <v>6.2</v>
      </c>
      <c r="DA17" s="650"/>
      <c r="DB17" s="650"/>
      <c r="DC17" s="650"/>
      <c r="DD17" s="656" t="s">
        <v>245</v>
      </c>
      <c r="DE17" s="648"/>
      <c r="DF17" s="648"/>
      <c r="DG17" s="648"/>
      <c r="DH17" s="648"/>
      <c r="DI17" s="648"/>
      <c r="DJ17" s="648"/>
      <c r="DK17" s="648"/>
      <c r="DL17" s="648"/>
      <c r="DM17" s="648"/>
      <c r="DN17" s="648"/>
      <c r="DO17" s="648"/>
      <c r="DP17" s="649"/>
      <c r="DQ17" s="656">
        <v>3098081</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75734</v>
      </c>
      <c r="S18" s="648"/>
      <c r="T18" s="648"/>
      <c r="U18" s="648"/>
      <c r="V18" s="648"/>
      <c r="W18" s="648"/>
      <c r="X18" s="648"/>
      <c r="Y18" s="649"/>
      <c r="Z18" s="650">
        <v>0.1</v>
      </c>
      <c r="AA18" s="650"/>
      <c r="AB18" s="650"/>
      <c r="AC18" s="650"/>
      <c r="AD18" s="651">
        <v>75734</v>
      </c>
      <c r="AE18" s="651"/>
      <c r="AF18" s="651"/>
      <c r="AG18" s="651"/>
      <c r="AH18" s="651"/>
      <c r="AI18" s="651"/>
      <c r="AJ18" s="651"/>
      <c r="AK18" s="651"/>
      <c r="AL18" s="652">
        <v>0.4</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245</v>
      </c>
      <c r="BP18" s="650"/>
      <c r="BQ18" s="650"/>
      <c r="BR18" s="650"/>
      <c r="BS18" s="656" t="s">
        <v>176</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176</v>
      </c>
      <c r="DA18" s="650"/>
      <c r="DB18" s="650"/>
      <c r="DC18" s="650"/>
      <c r="DD18" s="656" t="s">
        <v>176</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60101</v>
      </c>
      <c r="S19" s="648"/>
      <c r="T19" s="648"/>
      <c r="U19" s="648"/>
      <c r="V19" s="648"/>
      <c r="W19" s="648"/>
      <c r="X19" s="648"/>
      <c r="Y19" s="649"/>
      <c r="Z19" s="650">
        <v>0.1</v>
      </c>
      <c r="AA19" s="650"/>
      <c r="AB19" s="650"/>
      <c r="AC19" s="650"/>
      <c r="AD19" s="651">
        <v>60101</v>
      </c>
      <c r="AE19" s="651"/>
      <c r="AF19" s="651"/>
      <c r="AG19" s="651"/>
      <c r="AH19" s="651"/>
      <c r="AI19" s="651"/>
      <c r="AJ19" s="651"/>
      <c r="AK19" s="651"/>
      <c r="AL19" s="652">
        <v>0.3</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v>450338</v>
      </c>
      <c r="BH19" s="648"/>
      <c r="BI19" s="648"/>
      <c r="BJ19" s="648"/>
      <c r="BK19" s="648"/>
      <c r="BL19" s="648"/>
      <c r="BM19" s="648"/>
      <c r="BN19" s="649"/>
      <c r="BO19" s="650">
        <v>4.0999999999999996</v>
      </c>
      <c r="BP19" s="650"/>
      <c r="BQ19" s="650"/>
      <c r="BR19" s="650"/>
      <c r="BS19" s="656" t="s">
        <v>245</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176</v>
      </c>
      <c r="CS19" s="648"/>
      <c r="CT19" s="648"/>
      <c r="CU19" s="648"/>
      <c r="CV19" s="648"/>
      <c r="CW19" s="648"/>
      <c r="CX19" s="648"/>
      <c r="CY19" s="649"/>
      <c r="CZ19" s="650" t="s">
        <v>129</v>
      </c>
      <c r="DA19" s="650"/>
      <c r="DB19" s="650"/>
      <c r="DC19" s="650"/>
      <c r="DD19" s="656" t="s">
        <v>129</v>
      </c>
      <c r="DE19" s="648"/>
      <c r="DF19" s="648"/>
      <c r="DG19" s="648"/>
      <c r="DH19" s="648"/>
      <c r="DI19" s="648"/>
      <c r="DJ19" s="648"/>
      <c r="DK19" s="648"/>
      <c r="DL19" s="648"/>
      <c r="DM19" s="648"/>
      <c r="DN19" s="648"/>
      <c r="DO19" s="648"/>
      <c r="DP19" s="649"/>
      <c r="DQ19" s="656" t="s">
        <v>129</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9551</v>
      </c>
      <c r="S20" s="648"/>
      <c r="T20" s="648"/>
      <c r="U20" s="648"/>
      <c r="V20" s="648"/>
      <c r="W20" s="648"/>
      <c r="X20" s="648"/>
      <c r="Y20" s="649"/>
      <c r="Z20" s="650">
        <v>0</v>
      </c>
      <c r="AA20" s="650"/>
      <c r="AB20" s="650"/>
      <c r="AC20" s="650"/>
      <c r="AD20" s="651">
        <v>9551</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v>450338</v>
      </c>
      <c r="BH20" s="648"/>
      <c r="BI20" s="648"/>
      <c r="BJ20" s="648"/>
      <c r="BK20" s="648"/>
      <c r="BL20" s="648"/>
      <c r="BM20" s="648"/>
      <c r="BN20" s="649"/>
      <c r="BO20" s="650">
        <v>4.0999999999999996</v>
      </c>
      <c r="BP20" s="650"/>
      <c r="BQ20" s="650"/>
      <c r="BR20" s="650"/>
      <c r="BS20" s="656" t="s">
        <v>129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52533185</v>
      </c>
      <c r="CS20" s="648"/>
      <c r="CT20" s="648"/>
      <c r="CU20" s="648"/>
      <c r="CV20" s="648"/>
      <c r="CW20" s="648"/>
      <c r="CX20" s="648"/>
      <c r="CY20" s="649"/>
      <c r="CZ20" s="650">
        <v>100</v>
      </c>
      <c r="DA20" s="650"/>
      <c r="DB20" s="650"/>
      <c r="DC20" s="650"/>
      <c r="DD20" s="656">
        <v>5714071</v>
      </c>
      <c r="DE20" s="648"/>
      <c r="DF20" s="648"/>
      <c r="DG20" s="648"/>
      <c r="DH20" s="648"/>
      <c r="DI20" s="648"/>
      <c r="DJ20" s="648"/>
      <c r="DK20" s="648"/>
      <c r="DL20" s="648"/>
      <c r="DM20" s="648"/>
      <c r="DN20" s="648"/>
      <c r="DO20" s="648"/>
      <c r="DP20" s="649"/>
      <c r="DQ20" s="656">
        <v>24718319</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6082</v>
      </c>
      <c r="S21" s="648"/>
      <c r="T21" s="648"/>
      <c r="U21" s="648"/>
      <c r="V21" s="648"/>
      <c r="W21" s="648"/>
      <c r="X21" s="648"/>
      <c r="Y21" s="649"/>
      <c r="Z21" s="650">
        <v>0</v>
      </c>
      <c r="AA21" s="650"/>
      <c r="AB21" s="650"/>
      <c r="AC21" s="650"/>
      <c r="AD21" s="651">
        <v>6082</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v>14953</v>
      </c>
      <c r="BH21" s="648"/>
      <c r="BI21" s="648"/>
      <c r="BJ21" s="648"/>
      <c r="BK21" s="648"/>
      <c r="BL21" s="648"/>
      <c r="BM21" s="648"/>
      <c r="BN21" s="649"/>
      <c r="BO21" s="650">
        <v>0.1</v>
      </c>
      <c r="BP21" s="650"/>
      <c r="BQ21" s="650"/>
      <c r="BR21" s="650"/>
      <c r="BS21" s="656" t="s">
        <v>129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7815390</v>
      </c>
      <c r="S22" s="648"/>
      <c r="T22" s="648"/>
      <c r="U22" s="648"/>
      <c r="V22" s="648"/>
      <c r="W22" s="648"/>
      <c r="X22" s="648"/>
      <c r="Y22" s="649"/>
      <c r="Z22" s="650">
        <v>14.5</v>
      </c>
      <c r="AA22" s="650"/>
      <c r="AB22" s="650"/>
      <c r="AC22" s="650"/>
      <c r="AD22" s="651">
        <v>6580204</v>
      </c>
      <c r="AE22" s="651"/>
      <c r="AF22" s="651"/>
      <c r="AG22" s="651"/>
      <c r="AH22" s="651"/>
      <c r="AI22" s="651"/>
      <c r="AJ22" s="651"/>
      <c r="AK22" s="651"/>
      <c r="AL22" s="652">
        <v>33.4</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6580204</v>
      </c>
      <c r="S23" s="648"/>
      <c r="T23" s="648"/>
      <c r="U23" s="648"/>
      <c r="V23" s="648"/>
      <c r="W23" s="648"/>
      <c r="X23" s="648"/>
      <c r="Y23" s="649"/>
      <c r="Z23" s="650">
        <v>12.2</v>
      </c>
      <c r="AA23" s="650"/>
      <c r="AB23" s="650"/>
      <c r="AC23" s="650"/>
      <c r="AD23" s="651">
        <v>6580204</v>
      </c>
      <c r="AE23" s="651"/>
      <c r="AF23" s="651"/>
      <c r="AG23" s="651"/>
      <c r="AH23" s="651"/>
      <c r="AI23" s="651"/>
      <c r="AJ23" s="651"/>
      <c r="AK23" s="651"/>
      <c r="AL23" s="652">
        <v>33.4</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v>435385</v>
      </c>
      <c r="BH23" s="648"/>
      <c r="BI23" s="648"/>
      <c r="BJ23" s="648"/>
      <c r="BK23" s="648"/>
      <c r="BL23" s="648"/>
      <c r="BM23" s="648"/>
      <c r="BN23" s="649"/>
      <c r="BO23" s="650">
        <v>3.9</v>
      </c>
      <c r="BP23" s="650"/>
      <c r="BQ23" s="650"/>
      <c r="BR23" s="650"/>
      <c r="BS23" s="656" t="s">
        <v>176</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1233319</v>
      </c>
      <c r="S24" s="648"/>
      <c r="T24" s="648"/>
      <c r="U24" s="648"/>
      <c r="V24" s="648"/>
      <c r="W24" s="648"/>
      <c r="X24" s="648"/>
      <c r="Y24" s="649"/>
      <c r="Z24" s="650">
        <v>2.2999999999999998</v>
      </c>
      <c r="AA24" s="650"/>
      <c r="AB24" s="650"/>
      <c r="AC24" s="650"/>
      <c r="AD24" s="651" t="s">
        <v>129</v>
      </c>
      <c r="AE24" s="651"/>
      <c r="AF24" s="651"/>
      <c r="AG24" s="651"/>
      <c r="AH24" s="651"/>
      <c r="AI24" s="651"/>
      <c r="AJ24" s="651"/>
      <c r="AK24" s="651"/>
      <c r="AL24" s="652" t="s">
        <v>245</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245</v>
      </c>
      <c r="BP24" s="650"/>
      <c r="BQ24" s="650"/>
      <c r="BR24" s="650"/>
      <c r="BS24" s="656" t="s">
        <v>129</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16841461</v>
      </c>
      <c r="CS24" s="637"/>
      <c r="CT24" s="637"/>
      <c r="CU24" s="637"/>
      <c r="CV24" s="637"/>
      <c r="CW24" s="637"/>
      <c r="CX24" s="637"/>
      <c r="CY24" s="638"/>
      <c r="CZ24" s="641">
        <v>32.1</v>
      </c>
      <c r="DA24" s="642"/>
      <c r="DB24" s="642"/>
      <c r="DC24" s="661"/>
      <c r="DD24" s="683">
        <v>10076189</v>
      </c>
      <c r="DE24" s="637"/>
      <c r="DF24" s="637"/>
      <c r="DG24" s="637"/>
      <c r="DH24" s="637"/>
      <c r="DI24" s="637"/>
      <c r="DJ24" s="637"/>
      <c r="DK24" s="638"/>
      <c r="DL24" s="683">
        <v>9761276</v>
      </c>
      <c r="DM24" s="637"/>
      <c r="DN24" s="637"/>
      <c r="DO24" s="637"/>
      <c r="DP24" s="637"/>
      <c r="DQ24" s="637"/>
      <c r="DR24" s="637"/>
      <c r="DS24" s="637"/>
      <c r="DT24" s="637"/>
      <c r="DU24" s="637"/>
      <c r="DV24" s="638"/>
      <c r="DW24" s="641">
        <v>47.2</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v>1867</v>
      </c>
      <c r="S25" s="648"/>
      <c r="T25" s="648"/>
      <c r="U25" s="648"/>
      <c r="V25" s="648"/>
      <c r="W25" s="648"/>
      <c r="X25" s="648"/>
      <c r="Y25" s="649"/>
      <c r="Z25" s="650">
        <v>0</v>
      </c>
      <c r="AA25" s="650"/>
      <c r="AB25" s="650"/>
      <c r="AC25" s="650"/>
      <c r="AD25" s="651" t="s">
        <v>245</v>
      </c>
      <c r="AE25" s="651"/>
      <c r="AF25" s="651"/>
      <c r="AG25" s="651"/>
      <c r="AH25" s="651"/>
      <c r="AI25" s="651"/>
      <c r="AJ25" s="651"/>
      <c r="AK25" s="651"/>
      <c r="AL25" s="652" t="s">
        <v>245</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245</v>
      </c>
      <c r="BH25" s="648"/>
      <c r="BI25" s="648"/>
      <c r="BJ25" s="648"/>
      <c r="BK25" s="648"/>
      <c r="BL25" s="648"/>
      <c r="BM25" s="648"/>
      <c r="BN25" s="649"/>
      <c r="BO25" s="650" t="s">
        <v>176</v>
      </c>
      <c r="BP25" s="650"/>
      <c r="BQ25" s="650"/>
      <c r="BR25" s="650"/>
      <c r="BS25" s="656" t="s">
        <v>245</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4831424</v>
      </c>
      <c r="CS25" s="684"/>
      <c r="CT25" s="684"/>
      <c r="CU25" s="684"/>
      <c r="CV25" s="684"/>
      <c r="CW25" s="684"/>
      <c r="CX25" s="684"/>
      <c r="CY25" s="685"/>
      <c r="CZ25" s="652">
        <v>9.1999999999999993</v>
      </c>
      <c r="DA25" s="681"/>
      <c r="DB25" s="681"/>
      <c r="DC25" s="686"/>
      <c r="DD25" s="656">
        <v>4528289</v>
      </c>
      <c r="DE25" s="684"/>
      <c r="DF25" s="684"/>
      <c r="DG25" s="684"/>
      <c r="DH25" s="684"/>
      <c r="DI25" s="684"/>
      <c r="DJ25" s="684"/>
      <c r="DK25" s="685"/>
      <c r="DL25" s="656">
        <v>4240510</v>
      </c>
      <c r="DM25" s="684"/>
      <c r="DN25" s="684"/>
      <c r="DO25" s="684"/>
      <c r="DP25" s="684"/>
      <c r="DQ25" s="684"/>
      <c r="DR25" s="684"/>
      <c r="DS25" s="684"/>
      <c r="DT25" s="684"/>
      <c r="DU25" s="684"/>
      <c r="DV25" s="685"/>
      <c r="DW25" s="652">
        <v>20.5</v>
      </c>
      <c r="DX25" s="681"/>
      <c r="DY25" s="681"/>
      <c r="DZ25" s="681"/>
      <c r="EA25" s="681"/>
      <c r="EB25" s="681"/>
      <c r="EC25" s="682"/>
    </row>
    <row r="26" spans="2:133" ht="11.25" customHeight="1" x14ac:dyDescent="0.15">
      <c r="B26" s="644" t="s">
        <v>296</v>
      </c>
      <c r="C26" s="645"/>
      <c r="D26" s="645"/>
      <c r="E26" s="645"/>
      <c r="F26" s="645"/>
      <c r="G26" s="645"/>
      <c r="H26" s="645"/>
      <c r="I26" s="645"/>
      <c r="J26" s="645"/>
      <c r="K26" s="645"/>
      <c r="L26" s="645"/>
      <c r="M26" s="645"/>
      <c r="N26" s="645"/>
      <c r="O26" s="645"/>
      <c r="P26" s="645"/>
      <c r="Q26" s="646"/>
      <c r="R26" s="647">
        <v>21336463</v>
      </c>
      <c r="S26" s="648"/>
      <c r="T26" s="648"/>
      <c r="U26" s="648"/>
      <c r="V26" s="648"/>
      <c r="W26" s="648"/>
      <c r="X26" s="648"/>
      <c r="Y26" s="649"/>
      <c r="Z26" s="650">
        <v>39.5</v>
      </c>
      <c r="AA26" s="650"/>
      <c r="AB26" s="650"/>
      <c r="AC26" s="650"/>
      <c r="AD26" s="651">
        <v>19665892</v>
      </c>
      <c r="AE26" s="651"/>
      <c r="AF26" s="651"/>
      <c r="AG26" s="651"/>
      <c r="AH26" s="651"/>
      <c r="AI26" s="651"/>
      <c r="AJ26" s="651"/>
      <c r="AK26" s="651"/>
      <c r="AL26" s="652">
        <v>99.8</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129</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2909125</v>
      </c>
      <c r="CS26" s="648"/>
      <c r="CT26" s="648"/>
      <c r="CU26" s="648"/>
      <c r="CV26" s="648"/>
      <c r="CW26" s="648"/>
      <c r="CX26" s="648"/>
      <c r="CY26" s="649"/>
      <c r="CZ26" s="652">
        <v>5.5</v>
      </c>
      <c r="DA26" s="681"/>
      <c r="DB26" s="681"/>
      <c r="DC26" s="686"/>
      <c r="DD26" s="656">
        <v>2736149</v>
      </c>
      <c r="DE26" s="648"/>
      <c r="DF26" s="648"/>
      <c r="DG26" s="648"/>
      <c r="DH26" s="648"/>
      <c r="DI26" s="648"/>
      <c r="DJ26" s="648"/>
      <c r="DK26" s="649"/>
      <c r="DL26" s="656" t="s">
        <v>245</v>
      </c>
      <c r="DM26" s="648"/>
      <c r="DN26" s="648"/>
      <c r="DO26" s="648"/>
      <c r="DP26" s="648"/>
      <c r="DQ26" s="648"/>
      <c r="DR26" s="648"/>
      <c r="DS26" s="648"/>
      <c r="DT26" s="648"/>
      <c r="DU26" s="648"/>
      <c r="DV26" s="649"/>
      <c r="DW26" s="652" t="s">
        <v>129</v>
      </c>
      <c r="DX26" s="681"/>
      <c r="DY26" s="681"/>
      <c r="DZ26" s="681"/>
      <c r="EA26" s="681"/>
      <c r="EB26" s="681"/>
      <c r="EC26" s="682"/>
    </row>
    <row r="27" spans="2:133" ht="11.25" customHeight="1" x14ac:dyDescent="0.15">
      <c r="B27" s="644" t="s">
        <v>299</v>
      </c>
      <c r="C27" s="645"/>
      <c r="D27" s="645"/>
      <c r="E27" s="645"/>
      <c r="F27" s="645"/>
      <c r="G27" s="645"/>
      <c r="H27" s="645"/>
      <c r="I27" s="645"/>
      <c r="J27" s="645"/>
      <c r="K27" s="645"/>
      <c r="L27" s="645"/>
      <c r="M27" s="645"/>
      <c r="N27" s="645"/>
      <c r="O27" s="645"/>
      <c r="P27" s="645"/>
      <c r="Q27" s="646"/>
      <c r="R27" s="647">
        <v>14179</v>
      </c>
      <c r="S27" s="648"/>
      <c r="T27" s="648"/>
      <c r="U27" s="648"/>
      <c r="V27" s="648"/>
      <c r="W27" s="648"/>
      <c r="X27" s="648"/>
      <c r="Y27" s="649"/>
      <c r="Z27" s="650">
        <v>0</v>
      </c>
      <c r="AA27" s="650"/>
      <c r="AB27" s="650"/>
      <c r="AC27" s="650"/>
      <c r="AD27" s="651">
        <v>14179</v>
      </c>
      <c r="AE27" s="651"/>
      <c r="AF27" s="651"/>
      <c r="AG27" s="651"/>
      <c r="AH27" s="651"/>
      <c r="AI27" s="651"/>
      <c r="AJ27" s="651"/>
      <c r="AK27" s="651"/>
      <c r="AL27" s="652">
        <v>0.1</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11037016</v>
      </c>
      <c r="BH27" s="648"/>
      <c r="BI27" s="648"/>
      <c r="BJ27" s="648"/>
      <c r="BK27" s="648"/>
      <c r="BL27" s="648"/>
      <c r="BM27" s="648"/>
      <c r="BN27" s="649"/>
      <c r="BO27" s="650">
        <v>100</v>
      </c>
      <c r="BP27" s="650"/>
      <c r="BQ27" s="650"/>
      <c r="BR27" s="650"/>
      <c r="BS27" s="656">
        <v>504568</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8746758</v>
      </c>
      <c r="CS27" s="684"/>
      <c r="CT27" s="684"/>
      <c r="CU27" s="684"/>
      <c r="CV27" s="684"/>
      <c r="CW27" s="684"/>
      <c r="CX27" s="684"/>
      <c r="CY27" s="685"/>
      <c r="CZ27" s="652">
        <v>16.600000000000001</v>
      </c>
      <c r="DA27" s="681"/>
      <c r="DB27" s="681"/>
      <c r="DC27" s="686"/>
      <c r="DD27" s="656">
        <v>2449820</v>
      </c>
      <c r="DE27" s="684"/>
      <c r="DF27" s="684"/>
      <c r="DG27" s="684"/>
      <c r="DH27" s="684"/>
      <c r="DI27" s="684"/>
      <c r="DJ27" s="684"/>
      <c r="DK27" s="685"/>
      <c r="DL27" s="656">
        <v>2422686</v>
      </c>
      <c r="DM27" s="684"/>
      <c r="DN27" s="684"/>
      <c r="DO27" s="684"/>
      <c r="DP27" s="684"/>
      <c r="DQ27" s="684"/>
      <c r="DR27" s="684"/>
      <c r="DS27" s="684"/>
      <c r="DT27" s="684"/>
      <c r="DU27" s="684"/>
      <c r="DV27" s="685"/>
      <c r="DW27" s="652">
        <v>11.7</v>
      </c>
      <c r="DX27" s="681"/>
      <c r="DY27" s="681"/>
      <c r="DZ27" s="681"/>
      <c r="EA27" s="681"/>
      <c r="EB27" s="681"/>
      <c r="EC27" s="682"/>
    </row>
    <row r="28" spans="2:133" ht="11.25" customHeight="1" x14ac:dyDescent="0.15">
      <c r="B28" s="644" t="s">
        <v>302</v>
      </c>
      <c r="C28" s="645"/>
      <c r="D28" s="645"/>
      <c r="E28" s="645"/>
      <c r="F28" s="645"/>
      <c r="G28" s="645"/>
      <c r="H28" s="645"/>
      <c r="I28" s="645"/>
      <c r="J28" s="645"/>
      <c r="K28" s="645"/>
      <c r="L28" s="645"/>
      <c r="M28" s="645"/>
      <c r="N28" s="645"/>
      <c r="O28" s="645"/>
      <c r="P28" s="645"/>
      <c r="Q28" s="646"/>
      <c r="R28" s="647">
        <v>203146</v>
      </c>
      <c r="S28" s="648"/>
      <c r="T28" s="648"/>
      <c r="U28" s="648"/>
      <c r="V28" s="648"/>
      <c r="W28" s="648"/>
      <c r="X28" s="648"/>
      <c r="Y28" s="649"/>
      <c r="Z28" s="650">
        <v>0.4</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3263279</v>
      </c>
      <c r="CS28" s="648"/>
      <c r="CT28" s="648"/>
      <c r="CU28" s="648"/>
      <c r="CV28" s="648"/>
      <c r="CW28" s="648"/>
      <c r="CX28" s="648"/>
      <c r="CY28" s="649"/>
      <c r="CZ28" s="652">
        <v>6.2</v>
      </c>
      <c r="DA28" s="681"/>
      <c r="DB28" s="681"/>
      <c r="DC28" s="686"/>
      <c r="DD28" s="656">
        <v>3098080</v>
      </c>
      <c r="DE28" s="648"/>
      <c r="DF28" s="648"/>
      <c r="DG28" s="648"/>
      <c r="DH28" s="648"/>
      <c r="DI28" s="648"/>
      <c r="DJ28" s="648"/>
      <c r="DK28" s="649"/>
      <c r="DL28" s="656">
        <v>3098080</v>
      </c>
      <c r="DM28" s="648"/>
      <c r="DN28" s="648"/>
      <c r="DO28" s="648"/>
      <c r="DP28" s="648"/>
      <c r="DQ28" s="648"/>
      <c r="DR28" s="648"/>
      <c r="DS28" s="648"/>
      <c r="DT28" s="648"/>
      <c r="DU28" s="648"/>
      <c r="DV28" s="649"/>
      <c r="DW28" s="652">
        <v>15</v>
      </c>
      <c r="DX28" s="681"/>
      <c r="DY28" s="681"/>
      <c r="DZ28" s="681"/>
      <c r="EA28" s="681"/>
      <c r="EB28" s="681"/>
      <c r="EC28" s="682"/>
    </row>
    <row r="29" spans="2:133" ht="11.25" customHeight="1" x14ac:dyDescent="0.15">
      <c r="B29" s="644" t="s">
        <v>304</v>
      </c>
      <c r="C29" s="645"/>
      <c r="D29" s="645"/>
      <c r="E29" s="645"/>
      <c r="F29" s="645"/>
      <c r="G29" s="645"/>
      <c r="H29" s="645"/>
      <c r="I29" s="645"/>
      <c r="J29" s="645"/>
      <c r="K29" s="645"/>
      <c r="L29" s="645"/>
      <c r="M29" s="645"/>
      <c r="N29" s="645"/>
      <c r="O29" s="645"/>
      <c r="P29" s="645"/>
      <c r="Q29" s="646"/>
      <c r="R29" s="647">
        <v>233548</v>
      </c>
      <c r="S29" s="648"/>
      <c r="T29" s="648"/>
      <c r="U29" s="648"/>
      <c r="V29" s="648"/>
      <c r="W29" s="648"/>
      <c r="X29" s="648"/>
      <c r="Y29" s="649"/>
      <c r="Z29" s="650">
        <v>0.4</v>
      </c>
      <c r="AA29" s="650"/>
      <c r="AB29" s="650"/>
      <c r="AC29" s="650"/>
      <c r="AD29" s="651">
        <v>16737</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70</v>
      </c>
      <c r="CG29" s="663"/>
      <c r="CH29" s="663"/>
      <c r="CI29" s="663"/>
      <c r="CJ29" s="663"/>
      <c r="CK29" s="663"/>
      <c r="CL29" s="663"/>
      <c r="CM29" s="663"/>
      <c r="CN29" s="663"/>
      <c r="CO29" s="663"/>
      <c r="CP29" s="663"/>
      <c r="CQ29" s="664"/>
      <c r="CR29" s="647">
        <v>3261525</v>
      </c>
      <c r="CS29" s="684"/>
      <c r="CT29" s="684"/>
      <c r="CU29" s="684"/>
      <c r="CV29" s="684"/>
      <c r="CW29" s="684"/>
      <c r="CX29" s="684"/>
      <c r="CY29" s="685"/>
      <c r="CZ29" s="652">
        <v>6.2</v>
      </c>
      <c r="DA29" s="681"/>
      <c r="DB29" s="681"/>
      <c r="DC29" s="686"/>
      <c r="DD29" s="656">
        <v>3096326</v>
      </c>
      <c r="DE29" s="684"/>
      <c r="DF29" s="684"/>
      <c r="DG29" s="684"/>
      <c r="DH29" s="684"/>
      <c r="DI29" s="684"/>
      <c r="DJ29" s="684"/>
      <c r="DK29" s="685"/>
      <c r="DL29" s="656">
        <v>3096326</v>
      </c>
      <c r="DM29" s="684"/>
      <c r="DN29" s="684"/>
      <c r="DO29" s="684"/>
      <c r="DP29" s="684"/>
      <c r="DQ29" s="684"/>
      <c r="DR29" s="684"/>
      <c r="DS29" s="684"/>
      <c r="DT29" s="684"/>
      <c r="DU29" s="684"/>
      <c r="DV29" s="685"/>
      <c r="DW29" s="652">
        <v>15</v>
      </c>
      <c r="DX29" s="681"/>
      <c r="DY29" s="681"/>
      <c r="DZ29" s="681"/>
      <c r="EA29" s="681"/>
      <c r="EB29" s="681"/>
      <c r="EC29" s="682"/>
    </row>
    <row r="30" spans="2:133" ht="11.25" customHeight="1" x14ac:dyDescent="0.15">
      <c r="B30" s="644" t="s">
        <v>306</v>
      </c>
      <c r="C30" s="645"/>
      <c r="D30" s="645"/>
      <c r="E30" s="645"/>
      <c r="F30" s="645"/>
      <c r="G30" s="645"/>
      <c r="H30" s="645"/>
      <c r="I30" s="645"/>
      <c r="J30" s="645"/>
      <c r="K30" s="645"/>
      <c r="L30" s="645"/>
      <c r="M30" s="645"/>
      <c r="N30" s="645"/>
      <c r="O30" s="645"/>
      <c r="P30" s="645"/>
      <c r="Q30" s="646"/>
      <c r="R30" s="647">
        <v>50051</v>
      </c>
      <c r="S30" s="648"/>
      <c r="T30" s="648"/>
      <c r="U30" s="648"/>
      <c r="V30" s="648"/>
      <c r="W30" s="648"/>
      <c r="X30" s="648"/>
      <c r="Y30" s="649"/>
      <c r="Z30" s="650">
        <v>0.1</v>
      </c>
      <c r="AA30" s="650"/>
      <c r="AB30" s="650"/>
      <c r="AC30" s="650"/>
      <c r="AD30" s="651">
        <v>8</v>
      </c>
      <c r="AE30" s="651"/>
      <c r="AF30" s="651"/>
      <c r="AG30" s="651"/>
      <c r="AH30" s="651"/>
      <c r="AI30" s="651"/>
      <c r="AJ30" s="651"/>
      <c r="AK30" s="651"/>
      <c r="AL30" s="652">
        <v>0</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307</v>
      </c>
      <c r="BH30" s="691"/>
      <c r="BI30" s="691"/>
      <c r="BJ30" s="691"/>
      <c r="BK30" s="691"/>
      <c r="BL30" s="691"/>
      <c r="BM30" s="691"/>
      <c r="BN30" s="691"/>
      <c r="BO30" s="691"/>
      <c r="BP30" s="691"/>
      <c r="BQ30" s="692"/>
      <c r="BR30" s="626" t="s">
        <v>308</v>
      </c>
      <c r="BS30" s="691"/>
      <c r="BT30" s="691"/>
      <c r="BU30" s="691"/>
      <c r="BV30" s="691"/>
      <c r="BW30" s="691"/>
      <c r="BX30" s="691"/>
      <c r="BY30" s="691"/>
      <c r="BZ30" s="691"/>
      <c r="CA30" s="691"/>
      <c r="CB30" s="692"/>
      <c r="CD30" s="695"/>
      <c r="CE30" s="696"/>
      <c r="CF30" s="662" t="s">
        <v>309</v>
      </c>
      <c r="CG30" s="663"/>
      <c r="CH30" s="663"/>
      <c r="CI30" s="663"/>
      <c r="CJ30" s="663"/>
      <c r="CK30" s="663"/>
      <c r="CL30" s="663"/>
      <c r="CM30" s="663"/>
      <c r="CN30" s="663"/>
      <c r="CO30" s="663"/>
      <c r="CP30" s="663"/>
      <c r="CQ30" s="664"/>
      <c r="CR30" s="647">
        <v>3051068</v>
      </c>
      <c r="CS30" s="648"/>
      <c r="CT30" s="648"/>
      <c r="CU30" s="648"/>
      <c r="CV30" s="648"/>
      <c r="CW30" s="648"/>
      <c r="CX30" s="648"/>
      <c r="CY30" s="649"/>
      <c r="CZ30" s="652">
        <v>5.8</v>
      </c>
      <c r="DA30" s="681"/>
      <c r="DB30" s="681"/>
      <c r="DC30" s="686"/>
      <c r="DD30" s="656">
        <v>2889152</v>
      </c>
      <c r="DE30" s="648"/>
      <c r="DF30" s="648"/>
      <c r="DG30" s="648"/>
      <c r="DH30" s="648"/>
      <c r="DI30" s="648"/>
      <c r="DJ30" s="648"/>
      <c r="DK30" s="649"/>
      <c r="DL30" s="656">
        <v>2889152</v>
      </c>
      <c r="DM30" s="648"/>
      <c r="DN30" s="648"/>
      <c r="DO30" s="648"/>
      <c r="DP30" s="648"/>
      <c r="DQ30" s="648"/>
      <c r="DR30" s="648"/>
      <c r="DS30" s="648"/>
      <c r="DT30" s="648"/>
      <c r="DU30" s="648"/>
      <c r="DV30" s="649"/>
      <c r="DW30" s="652">
        <v>14</v>
      </c>
      <c r="DX30" s="681"/>
      <c r="DY30" s="681"/>
      <c r="DZ30" s="681"/>
      <c r="EA30" s="681"/>
      <c r="EB30" s="681"/>
      <c r="EC30" s="682"/>
    </row>
    <row r="31" spans="2:133" ht="11.25" customHeight="1" x14ac:dyDescent="0.15">
      <c r="B31" s="644" t="s">
        <v>310</v>
      </c>
      <c r="C31" s="645"/>
      <c r="D31" s="645"/>
      <c r="E31" s="645"/>
      <c r="F31" s="645"/>
      <c r="G31" s="645"/>
      <c r="H31" s="645"/>
      <c r="I31" s="645"/>
      <c r="J31" s="645"/>
      <c r="K31" s="645"/>
      <c r="L31" s="645"/>
      <c r="M31" s="645"/>
      <c r="N31" s="645"/>
      <c r="O31" s="645"/>
      <c r="P31" s="645"/>
      <c r="Q31" s="646"/>
      <c r="R31" s="647">
        <v>15310533</v>
      </c>
      <c r="S31" s="648"/>
      <c r="T31" s="648"/>
      <c r="U31" s="648"/>
      <c r="V31" s="648"/>
      <c r="W31" s="648"/>
      <c r="X31" s="648"/>
      <c r="Y31" s="649"/>
      <c r="Z31" s="650">
        <v>28.3</v>
      </c>
      <c r="AA31" s="650"/>
      <c r="AB31" s="650"/>
      <c r="AC31" s="650"/>
      <c r="AD31" s="651" t="s">
        <v>245</v>
      </c>
      <c r="AE31" s="651"/>
      <c r="AF31" s="651"/>
      <c r="AG31" s="651"/>
      <c r="AH31" s="651"/>
      <c r="AI31" s="651"/>
      <c r="AJ31" s="651"/>
      <c r="AK31" s="651"/>
      <c r="AL31" s="652" t="s">
        <v>245</v>
      </c>
      <c r="AM31" s="653"/>
      <c r="AN31" s="653"/>
      <c r="AO31" s="654"/>
      <c r="AP31" s="704" t="s">
        <v>311</v>
      </c>
      <c r="AQ31" s="705"/>
      <c r="AR31" s="705"/>
      <c r="AS31" s="705"/>
      <c r="AT31" s="710" t="s">
        <v>312</v>
      </c>
      <c r="AU31" s="231"/>
      <c r="AV31" s="231"/>
      <c r="AW31" s="231"/>
      <c r="AX31" s="633" t="s">
        <v>188</v>
      </c>
      <c r="AY31" s="634"/>
      <c r="AZ31" s="634"/>
      <c r="BA31" s="634"/>
      <c r="BB31" s="634"/>
      <c r="BC31" s="634"/>
      <c r="BD31" s="634"/>
      <c r="BE31" s="634"/>
      <c r="BF31" s="635"/>
      <c r="BG31" s="703">
        <v>98.7</v>
      </c>
      <c r="BH31" s="699"/>
      <c r="BI31" s="699"/>
      <c r="BJ31" s="699"/>
      <c r="BK31" s="699"/>
      <c r="BL31" s="699"/>
      <c r="BM31" s="642">
        <v>96.6</v>
      </c>
      <c r="BN31" s="699"/>
      <c r="BO31" s="699"/>
      <c r="BP31" s="699"/>
      <c r="BQ31" s="700"/>
      <c r="BR31" s="703">
        <v>99.2</v>
      </c>
      <c r="BS31" s="699"/>
      <c r="BT31" s="699"/>
      <c r="BU31" s="699"/>
      <c r="BV31" s="699"/>
      <c r="BW31" s="699"/>
      <c r="BX31" s="642">
        <v>96.8</v>
      </c>
      <c r="BY31" s="699"/>
      <c r="BZ31" s="699"/>
      <c r="CA31" s="699"/>
      <c r="CB31" s="700"/>
      <c r="CD31" s="695"/>
      <c r="CE31" s="696"/>
      <c r="CF31" s="662" t="s">
        <v>313</v>
      </c>
      <c r="CG31" s="663"/>
      <c r="CH31" s="663"/>
      <c r="CI31" s="663"/>
      <c r="CJ31" s="663"/>
      <c r="CK31" s="663"/>
      <c r="CL31" s="663"/>
      <c r="CM31" s="663"/>
      <c r="CN31" s="663"/>
      <c r="CO31" s="663"/>
      <c r="CP31" s="663"/>
      <c r="CQ31" s="664"/>
      <c r="CR31" s="647">
        <v>210457</v>
      </c>
      <c r="CS31" s="684"/>
      <c r="CT31" s="684"/>
      <c r="CU31" s="684"/>
      <c r="CV31" s="684"/>
      <c r="CW31" s="684"/>
      <c r="CX31" s="684"/>
      <c r="CY31" s="685"/>
      <c r="CZ31" s="652">
        <v>0.4</v>
      </c>
      <c r="DA31" s="681"/>
      <c r="DB31" s="681"/>
      <c r="DC31" s="686"/>
      <c r="DD31" s="656">
        <v>207174</v>
      </c>
      <c r="DE31" s="684"/>
      <c r="DF31" s="684"/>
      <c r="DG31" s="684"/>
      <c r="DH31" s="684"/>
      <c r="DI31" s="684"/>
      <c r="DJ31" s="684"/>
      <c r="DK31" s="685"/>
      <c r="DL31" s="656">
        <v>207174</v>
      </c>
      <c r="DM31" s="684"/>
      <c r="DN31" s="684"/>
      <c r="DO31" s="684"/>
      <c r="DP31" s="684"/>
      <c r="DQ31" s="684"/>
      <c r="DR31" s="684"/>
      <c r="DS31" s="684"/>
      <c r="DT31" s="684"/>
      <c r="DU31" s="684"/>
      <c r="DV31" s="685"/>
      <c r="DW31" s="652">
        <v>1</v>
      </c>
      <c r="DX31" s="681"/>
      <c r="DY31" s="681"/>
      <c r="DZ31" s="681"/>
      <c r="EA31" s="681"/>
      <c r="EB31" s="681"/>
      <c r="EC31" s="682"/>
    </row>
    <row r="32" spans="2:133" ht="11.25" customHeight="1" x14ac:dyDescent="0.15">
      <c r="B32" s="714" t="s">
        <v>314</v>
      </c>
      <c r="C32" s="715"/>
      <c r="D32" s="715"/>
      <c r="E32" s="715"/>
      <c r="F32" s="715"/>
      <c r="G32" s="715"/>
      <c r="H32" s="715"/>
      <c r="I32" s="715"/>
      <c r="J32" s="715"/>
      <c r="K32" s="715"/>
      <c r="L32" s="715"/>
      <c r="M32" s="715"/>
      <c r="N32" s="715"/>
      <c r="O32" s="715"/>
      <c r="P32" s="715"/>
      <c r="Q32" s="716"/>
      <c r="R32" s="647" t="s">
        <v>245</v>
      </c>
      <c r="S32" s="648"/>
      <c r="T32" s="648"/>
      <c r="U32" s="648"/>
      <c r="V32" s="648"/>
      <c r="W32" s="648"/>
      <c r="X32" s="648"/>
      <c r="Y32" s="649"/>
      <c r="Z32" s="650" t="s">
        <v>245</v>
      </c>
      <c r="AA32" s="650"/>
      <c r="AB32" s="650"/>
      <c r="AC32" s="650"/>
      <c r="AD32" s="651" t="s">
        <v>129</v>
      </c>
      <c r="AE32" s="651"/>
      <c r="AF32" s="651"/>
      <c r="AG32" s="651"/>
      <c r="AH32" s="651"/>
      <c r="AI32" s="651"/>
      <c r="AJ32" s="651"/>
      <c r="AK32" s="651"/>
      <c r="AL32" s="652" t="s">
        <v>245</v>
      </c>
      <c r="AM32" s="653"/>
      <c r="AN32" s="653"/>
      <c r="AO32" s="654"/>
      <c r="AP32" s="706"/>
      <c r="AQ32" s="707"/>
      <c r="AR32" s="707"/>
      <c r="AS32" s="707"/>
      <c r="AT32" s="711"/>
      <c r="AU32" s="230" t="s">
        <v>315</v>
      </c>
      <c r="AV32" s="230"/>
      <c r="AW32" s="230"/>
      <c r="AX32" s="644" t="s">
        <v>316</v>
      </c>
      <c r="AY32" s="645"/>
      <c r="AZ32" s="645"/>
      <c r="BA32" s="645"/>
      <c r="BB32" s="645"/>
      <c r="BC32" s="645"/>
      <c r="BD32" s="645"/>
      <c r="BE32" s="645"/>
      <c r="BF32" s="646"/>
      <c r="BG32" s="713">
        <v>99.2</v>
      </c>
      <c r="BH32" s="684"/>
      <c r="BI32" s="684"/>
      <c r="BJ32" s="684"/>
      <c r="BK32" s="684"/>
      <c r="BL32" s="684"/>
      <c r="BM32" s="653">
        <v>97.3</v>
      </c>
      <c r="BN32" s="701"/>
      <c r="BO32" s="701"/>
      <c r="BP32" s="701"/>
      <c r="BQ32" s="702"/>
      <c r="BR32" s="713">
        <v>99.3</v>
      </c>
      <c r="BS32" s="684"/>
      <c r="BT32" s="684"/>
      <c r="BU32" s="684"/>
      <c r="BV32" s="684"/>
      <c r="BW32" s="684"/>
      <c r="BX32" s="653">
        <v>97.2</v>
      </c>
      <c r="BY32" s="701"/>
      <c r="BZ32" s="701"/>
      <c r="CA32" s="701"/>
      <c r="CB32" s="702"/>
      <c r="CD32" s="697"/>
      <c r="CE32" s="698"/>
      <c r="CF32" s="662" t="s">
        <v>317</v>
      </c>
      <c r="CG32" s="663"/>
      <c r="CH32" s="663"/>
      <c r="CI32" s="663"/>
      <c r="CJ32" s="663"/>
      <c r="CK32" s="663"/>
      <c r="CL32" s="663"/>
      <c r="CM32" s="663"/>
      <c r="CN32" s="663"/>
      <c r="CO32" s="663"/>
      <c r="CP32" s="663"/>
      <c r="CQ32" s="664"/>
      <c r="CR32" s="647">
        <v>1754</v>
      </c>
      <c r="CS32" s="648"/>
      <c r="CT32" s="648"/>
      <c r="CU32" s="648"/>
      <c r="CV32" s="648"/>
      <c r="CW32" s="648"/>
      <c r="CX32" s="648"/>
      <c r="CY32" s="649"/>
      <c r="CZ32" s="652">
        <v>0</v>
      </c>
      <c r="DA32" s="681"/>
      <c r="DB32" s="681"/>
      <c r="DC32" s="686"/>
      <c r="DD32" s="656">
        <v>1754</v>
      </c>
      <c r="DE32" s="648"/>
      <c r="DF32" s="648"/>
      <c r="DG32" s="648"/>
      <c r="DH32" s="648"/>
      <c r="DI32" s="648"/>
      <c r="DJ32" s="648"/>
      <c r="DK32" s="649"/>
      <c r="DL32" s="656">
        <v>1754</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318</v>
      </c>
      <c r="C33" s="645"/>
      <c r="D33" s="645"/>
      <c r="E33" s="645"/>
      <c r="F33" s="645"/>
      <c r="G33" s="645"/>
      <c r="H33" s="645"/>
      <c r="I33" s="645"/>
      <c r="J33" s="645"/>
      <c r="K33" s="645"/>
      <c r="L33" s="645"/>
      <c r="M33" s="645"/>
      <c r="N33" s="645"/>
      <c r="O33" s="645"/>
      <c r="P33" s="645"/>
      <c r="Q33" s="646"/>
      <c r="R33" s="647">
        <v>3253968</v>
      </c>
      <c r="S33" s="648"/>
      <c r="T33" s="648"/>
      <c r="U33" s="648"/>
      <c r="V33" s="648"/>
      <c r="W33" s="648"/>
      <c r="X33" s="648"/>
      <c r="Y33" s="649"/>
      <c r="Z33" s="650">
        <v>6</v>
      </c>
      <c r="AA33" s="650"/>
      <c r="AB33" s="650"/>
      <c r="AC33" s="650"/>
      <c r="AD33" s="651" t="s">
        <v>176</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319</v>
      </c>
      <c r="AY33" s="689"/>
      <c r="AZ33" s="689"/>
      <c r="BA33" s="689"/>
      <c r="BB33" s="689"/>
      <c r="BC33" s="689"/>
      <c r="BD33" s="689"/>
      <c r="BE33" s="689"/>
      <c r="BF33" s="690"/>
      <c r="BG33" s="717">
        <v>98.2</v>
      </c>
      <c r="BH33" s="718"/>
      <c r="BI33" s="718"/>
      <c r="BJ33" s="718"/>
      <c r="BK33" s="718"/>
      <c r="BL33" s="718"/>
      <c r="BM33" s="719">
        <v>95.6</v>
      </c>
      <c r="BN33" s="718"/>
      <c r="BO33" s="718"/>
      <c r="BP33" s="718"/>
      <c r="BQ33" s="720"/>
      <c r="BR33" s="717">
        <v>99</v>
      </c>
      <c r="BS33" s="718"/>
      <c r="BT33" s="718"/>
      <c r="BU33" s="718"/>
      <c r="BV33" s="718"/>
      <c r="BW33" s="718"/>
      <c r="BX33" s="719">
        <v>96.1</v>
      </c>
      <c r="BY33" s="718"/>
      <c r="BZ33" s="718"/>
      <c r="CA33" s="718"/>
      <c r="CB33" s="720"/>
      <c r="CD33" s="662" t="s">
        <v>320</v>
      </c>
      <c r="CE33" s="663"/>
      <c r="CF33" s="663"/>
      <c r="CG33" s="663"/>
      <c r="CH33" s="663"/>
      <c r="CI33" s="663"/>
      <c r="CJ33" s="663"/>
      <c r="CK33" s="663"/>
      <c r="CL33" s="663"/>
      <c r="CM33" s="663"/>
      <c r="CN33" s="663"/>
      <c r="CO33" s="663"/>
      <c r="CP33" s="663"/>
      <c r="CQ33" s="664"/>
      <c r="CR33" s="647">
        <v>29869402</v>
      </c>
      <c r="CS33" s="684"/>
      <c r="CT33" s="684"/>
      <c r="CU33" s="684"/>
      <c r="CV33" s="684"/>
      <c r="CW33" s="684"/>
      <c r="CX33" s="684"/>
      <c r="CY33" s="685"/>
      <c r="CZ33" s="652">
        <v>56.9</v>
      </c>
      <c r="DA33" s="681"/>
      <c r="DB33" s="681"/>
      <c r="DC33" s="686"/>
      <c r="DD33" s="656">
        <v>14081118</v>
      </c>
      <c r="DE33" s="684"/>
      <c r="DF33" s="684"/>
      <c r="DG33" s="684"/>
      <c r="DH33" s="684"/>
      <c r="DI33" s="684"/>
      <c r="DJ33" s="684"/>
      <c r="DK33" s="685"/>
      <c r="DL33" s="656">
        <v>9382787</v>
      </c>
      <c r="DM33" s="684"/>
      <c r="DN33" s="684"/>
      <c r="DO33" s="684"/>
      <c r="DP33" s="684"/>
      <c r="DQ33" s="684"/>
      <c r="DR33" s="684"/>
      <c r="DS33" s="684"/>
      <c r="DT33" s="684"/>
      <c r="DU33" s="684"/>
      <c r="DV33" s="685"/>
      <c r="DW33" s="652">
        <v>45.4</v>
      </c>
      <c r="DX33" s="681"/>
      <c r="DY33" s="681"/>
      <c r="DZ33" s="681"/>
      <c r="EA33" s="681"/>
      <c r="EB33" s="681"/>
      <c r="EC33" s="682"/>
    </row>
    <row r="34" spans="2:133" ht="11.25" customHeight="1" x14ac:dyDescent="0.15">
      <c r="B34" s="644" t="s">
        <v>321</v>
      </c>
      <c r="C34" s="645"/>
      <c r="D34" s="645"/>
      <c r="E34" s="645"/>
      <c r="F34" s="645"/>
      <c r="G34" s="645"/>
      <c r="H34" s="645"/>
      <c r="I34" s="645"/>
      <c r="J34" s="645"/>
      <c r="K34" s="645"/>
      <c r="L34" s="645"/>
      <c r="M34" s="645"/>
      <c r="N34" s="645"/>
      <c r="O34" s="645"/>
      <c r="P34" s="645"/>
      <c r="Q34" s="646"/>
      <c r="R34" s="647">
        <v>385475</v>
      </c>
      <c r="S34" s="648"/>
      <c r="T34" s="648"/>
      <c r="U34" s="648"/>
      <c r="V34" s="648"/>
      <c r="W34" s="648"/>
      <c r="X34" s="648"/>
      <c r="Y34" s="649"/>
      <c r="Z34" s="650">
        <v>0.7</v>
      </c>
      <c r="AA34" s="650"/>
      <c r="AB34" s="650"/>
      <c r="AC34" s="650"/>
      <c r="AD34" s="651" t="s">
        <v>176</v>
      </c>
      <c r="AE34" s="651"/>
      <c r="AF34" s="651"/>
      <c r="AG34" s="651"/>
      <c r="AH34" s="651"/>
      <c r="AI34" s="651"/>
      <c r="AJ34" s="651"/>
      <c r="AK34" s="651"/>
      <c r="AL34" s="652" t="s">
        <v>245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322</v>
      </c>
      <c r="CE34" s="663"/>
      <c r="CF34" s="663"/>
      <c r="CG34" s="663"/>
      <c r="CH34" s="663"/>
      <c r="CI34" s="663"/>
      <c r="CJ34" s="663"/>
      <c r="CK34" s="663"/>
      <c r="CL34" s="663"/>
      <c r="CM34" s="663"/>
      <c r="CN34" s="663"/>
      <c r="CO34" s="663"/>
      <c r="CP34" s="663"/>
      <c r="CQ34" s="664"/>
      <c r="CR34" s="647">
        <v>5009864</v>
      </c>
      <c r="CS34" s="648"/>
      <c r="CT34" s="648"/>
      <c r="CU34" s="648"/>
      <c r="CV34" s="648"/>
      <c r="CW34" s="648"/>
      <c r="CX34" s="648"/>
      <c r="CY34" s="649"/>
      <c r="CZ34" s="652">
        <v>9.5</v>
      </c>
      <c r="DA34" s="681"/>
      <c r="DB34" s="681"/>
      <c r="DC34" s="686"/>
      <c r="DD34" s="656">
        <v>3460977</v>
      </c>
      <c r="DE34" s="648"/>
      <c r="DF34" s="648"/>
      <c r="DG34" s="648"/>
      <c r="DH34" s="648"/>
      <c r="DI34" s="648"/>
      <c r="DJ34" s="648"/>
      <c r="DK34" s="649"/>
      <c r="DL34" s="656">
        <v>2652606</v>
      </c>
      <c r="DM34" s="648"/>
      <c r="DN34" s="648"/>
      <c r="DO34" s="648"/>
      <c r="DP34" s="648"/>
      <c r="DQ34" s="648"/>
      <c r="DR34" s="648"/>
      <c r="DS34" s="648"/>
      <c r="DT34" s="648"/>
      <c r="DU34" s="648"/>
      <c r="DV34" s="649"/>
      <c r="DW34" s="652">
        <v>12.8</v>
      </c>
      <c r="DX34" s="681"/>
      <c r="DY34" s="681"/>
      <c r="DZ34" s="681"/>
      <c r="EA34" s="681"/>
      <c r="EB34" s="681"/>
      <c r="EC34" s="682"/>
    </row>
    <row r="35" spans="2:133" ht="11.25" customHeight="1" x14ac:dyDescent="0.15">
      <c r="B35" s="644" t="s">
        <v>323</v>
      </c>
      <c r="C35" s="645"/>
      <c r="D35" s="645"/>
      <c r="E35" s="645"/>
      <c r="F35" s="645"/>
      <c r="G35" s="645"/>
      <c r="H35" s="645"/>
      <c r="I35" s="645"/>
      <c r="J35" s="645"/>
      <c r="K35" s="645"/>
      <c r="L35" s="645"/>
      <c r="M35" s="645"/>
      <c r="N35" s="645"/>
      <c r="O35" s="645"/>
      <c r="P35" s="645"/>
      <c r="Q35" s="646"/>
      <c r="R35" s="647">
        <v>1451105</v>
      </c>
      <c r="S35" s="648"/>
      <c r="T35" s="648"/>
      <c r="U35" s="648"/>
      <c r="V35" s="648"/>
      <c r="W35" s="648"/>
      <c r="X35" s="648"/>
      <c r="Y35" s="649"/>
      <c r="Z35" s="650">
        <v>2.7</v>
      </c>
      <c r="AA35" s="650"/>
      <c r="AB35" s="650"/>
      <c r="AC35" s="650"/>
      <c r="AD35" s="651" t="s">
        <v>176</v>
      </c>
      <c r="AE35" s="651"/>
      <c r="AF35" s="651"/>
      <c r="AG35" s="651"/>
      <c r="AH35" s="651"/>
      <c r="AI35" s="651"/>
      <c r="AJ35" s="651"/>
      <c r="AK35" s="651"/>
      <c r="AL35" s="652" t="s">
        <v>129</v>
      </c>
      <c r="AM35" s="653"/>
      <c r="AN35" s="653"/>
      <c r="AO35" s="654"/>
      <c r="AP35" s="235"/>
      <c r="AQ35" s="626" t="s">
        <v>324</v>
      </c>
      <c r="AR35" s="627"/>
      <c r="AS35" s="627"/>
      <c r="AT35" s="627"/>
      <c r="AU35" s="627"/>
      <c r="AV35" s="627"/>
      <c r="AW35" s="627"/>
      <c r="AX35" s="627"/>
      <c r="AY35" s="627"/>
      <c r="AZ35" s="627"/>
      <c r="BA35" s="627"/>
      <c r="BB35" s="627"/>
      <c r="BC35" s="627"/>
      <c r="BD35" s="627"/>
      <c r="BE35" s="627"/>
      <c r="BF35" s="628"/>
      <c r="BG35" s="626" t="s">
        <v>325</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326</v>
      </c>
      <c r="CE35" s="663"/>
      <c r="CF35" s="663"/>
      <c r="CG35" s="663"/>
      <c r="CH35" s="663"/>
      <c r="CI35" s="663"/>
      <c r="CJ35" s="663"/>
      <c r="CK35" s="663"/>
      <c r="CL35" s="663"/>
      <c r="CM35" s="663"/>
      <c r="CN35" s="663"/>
      <c r="CO35" s="663"/>
      <c r="CP35" s="663"/>
      <c r="CQ35" s="664"/>
      <c r="CR35" s="647">
        <v>1660601</v>
      </c>
      <c r="CS35" s="684"/>
      <c r="CT35" s="684"/>
      <c r="CU35" s="684"/>
      <c r="CV35" s="684"/>
      <c r="CW35" s="684"/>
      <c r="CX35" s="684"/>
      <c r="CY35" s="685"/>
      <c r="CZ35" s="652">
        <v>3.2</v>
      </c>
      <c r="DA35" s="681"/>
      <c r="DB35" s="681"/>
      <c r="DC35" s="686"/>
      <c r="DD35" s="656">
        <v>1413487</v>
      </c>
      <c r="DE35" s="684"/>
      <c r="DF35" s="684"/>
      <c r="DG35" s="684"/>
      <c r="DH35" s="684"/>
      <c r="DI35" s="684"/>
      <c r="DJ35" s="684"/>
      <c r="DK35" s="685"/>
      <c r="DL35" s="656">
        <v>574053</v>
      </c>
      <c r="DM35" s="684"/>
      <c r="DN35" s="684"/>
      <c r="DO35" s="684"/>
      <c r="DP35" s="684"/>
      <c r="DQ35" s="684"/>
      <c r="DR35" s="684"/>
      <c r="DS35" s="684"/>
      <c r="DT35" s="684"/>
      <c r="DU35" s="684"/>
      <c r="DV35" s="685"/>
      <c r="DW35" s="652">
        <v>2.8</v>
      </c>
      <c r="DX35" s="681"/>
      <c r="DY35" s="681"/>
      <c r="DZ35" s="681"/>
      <c r="EA35" s="681"/>
      <c r="EB35" s="681"/>
      <c r="EC35" s="682"/>
    </row>
    <row r="36" spans="2:133" ht="11.25" customHeight="1" x14ac:dyDescent="0.15">
      <c r="B36" s="644" t="s">
        <v>327</v>
      </c>
      <c r="C36" s="645"/>
      <c r="D36" s="645"/>
      <c r="E36" s="645"/>
      <c r="F36" s="645"/>
      <c r="G36" s="645"/>
      <c r="H36" s="645"/>
      <c r="I36" s="645"/>
      <c r="J36" s="645"/>
      <c r="K36" s="645"/>
      <c r="L36" s="645"/>
      <c r="M36" s="645"/>
      <c r="N36" s="645"/>
      <c r="O36" s="645"/>
      <c r="P36" s="645"/>
      <c r="Q36" s="646"/>
      <c r="R36" s="647">
        <v>2182375</v>
      </c>
      <c r="S36" s="648"/>
      <c r="T36" s="648"/>
      <c r="U36" s="648"/>
      <c r="V36" s="648"/>
      <c r="W36" s="648"/>
      <c r="X36" s="648"/>
      <c r="Y36" s="649"/>
      <c r="Z36" s="650">
        <v>4</v>
      </c>
      <c r="AA36" s="650"/>
      <c r="AB36" s="650"/>
      <c r="AC36" s="650"/>
      <c r="AD36" s="651" t="s">
        <v>245</v>
      </c>
      <c r="AE36" s="651"/>
      <c r="AF36" s="651"/>
      <c r="AG36" s="651"/>
      <c r="AH36" s="651"/>
      <c r="AI36" s="651"/>
      <c r="AJ36" s="651"/>
      <c r="AK36" s="651"/>
      <c r="AL36" s="652" t="s">
        <v>129</v>
      </c>
      <c r="AM36" s="653"/>
      <c r="AN36" s="653"/>
      <c r="AO36" s="654"/>
      <c r="AP36" s="235"/>
      <c r="AQ36" s="721" t="s">
        <v>328</v>
      </c>
      <c r="AR36" s="722"/>
      <c r="AS36" s="722"/>
      <c r="AT36" s="722"/>
      <c r="AU36" s="722"/>
      <c r="AV36" s="722"/>
      <c r="AW36" s="722"/>
      <c r="AX36" s="722"/>
      <c r="AY36" s="723"/>
      <c r="AZ36" s="636">
        <v>5594498</v>
      </c>
      <c r="BA36" s="637"/>
      <c r="BB36" s="637"/>
      <c r="BC36" s="637"/>
      <c r="BD36" s="637"/>
      <c r="BE36" s="637"/>
      <c r="BF36" s="724"/>
      <c r="BG36" s="658" t="s">
        <v>329</v>
      </c>
      <c r="BH36" s="659"/>
      <c r="BI36" s="659"/>
      <c r="BJ36" s="659"/>
      <c r="BK36" s="659"/>
      <c r="BL36" s="659"/>
      <c r="BM36" s="659"/>
      <c r="BN36" s="659"/>
      <c r="BO36" s="659"/>
      <c r="BP36" s="659"/>
      <c r="BQ36" s="659"/>
      <c r="BR36" s="659"/>
      <c r="BS36" s="659"/>
      <c r="BT36" s="659"/>
      <c r="BU36" s="660"/>
      <c r="BV36" s="636">
        <v>328564</v>
      </c>
      <c r="BW36" s="637"/>
      <c r="BX36" s="637"/>
      <c r="BY36" s="637"/>
      <c r="BZ36" s="637"/>
      <c r="CA36" s="637"/>
      <c r="CB36" s="724"/>
      <c r="CD36" s="662" t="s">
        <v>330</v>
      </c>
      <c r="CE36" s="663"/>
      <c r="CF36" s="663"/>
      <c r="CG36" s="663"/>
      <c r="CH36" s="663"/>
      <c r="CI36" s="663"/>
      <c r="CJ36" s="663"/>
      <c r="CK36" s="663"/>
      <c r="CL36" s="663"/>
      <c r="CM36" s="663"/>
      <c r="CN36" s="663"/>
      <c r="CO36" s="663"/>
      <c r="CP36" s="663"/>
      <c r="CQ36" s="664"/>
      <c r="CR36" s="647">
        <v>14570300</v>
      </c>
      <c r="CS36" s="648"/>
      <c r="CT36" s="648"/>
      <c r="CU36" s="648"/>
      <c r="CV36" s="648"/>
      <c r="CW36" s="648"/>
      <c r="CX36" s="648"/>
      <c r="CY36" s="649"/>
      <c r="CZ36" s="652">
        <v>27.7</v>
      </c>
      <c r="DA36" s="681"/>
      <c r="DB36" s="681"/>
      <c r="DC36" s="686"/>
      <c r="DD36" s="656">
        <v>5097036</v>
      </c>
      <c r="DE36" s="648"/>
      <c r="DF36" s="648"/>
      <c r="DG36" s="648"/>
      <c r="DH36" s="648"/>
      <c r="DI36" s="648"/>
      <c r="DJ36" s="648"/>
      <c r="DK36" s="649"/>
      <c r="DL36" s="656">
        <v>3520975</v>
      </c>
      <c r="DM36" s="648"/>
      <c r="DN36" s="648"/>
      <c r="DO36" s="648"/>
      <c r="DP36" s="648"/>
      <c r="DQ36" s="648"/>
      <c r="DR36" s="648"/>
      <c r="DS36" s="648"/>
      <c r="DT36" s="648"/>
      <c r="DU36" s="648"/>
      <c r="DV36" s="649"/>
      <c r="DW36" s="652">
        <v>17</v>
      </c>
      <c r="DX36" s="681"/>
      <c r="DY36" s="681"/>
      <c r="DZ36" s="681"/>
      <c r="EA36" s="681"/>
      <c r="EB36" s="681"/>
      <c r="EC36" s="682"/>
    </row>
    <row r="37" spans="2:133" ht="11.25" customHeight="1" x14ac:dyDescent="0.15">
      <c r="B37" s="644" t="s">
        <v>331</v>
      </c>
      <c r="C37" s="645"/>
      <c r="D37" s="645"/>
      <c r="E37" s="645"/>
      <c r="F37" s="645"/>
      <c r="G37" s="645"/>
      <c r="H37" s="645"/>
      <c r="I37" s="645"/>
      <c r="J37" s="645"/>
      <c r="K37" s="645"/>
      <c r="L37" s="645"/>
      <c r="M37" s="645"/>
      <c r="N37" s="645"/>
      <c r="O37" s="645"/>
      <c r="P37" s="645"/>
      <c r="Q37" s="646"/>
      <c r="R37" s="647">
        <v>1485032</v>
      </c>
      <c r="S37" s="648"/>
      <c r="T37" s="648"/>
      <c r="U37" s="648"/>
      <c r="V37" s="648"/>
      <c r="W37" s="648"/>
      <c r="X37" s="648"/>
      <c r="Y37" s="649"/>
      <c r="Z37" s="650">
        <v>2.7</v>
      </c>
      <c r="AA37" s="650"/>
      <c r="AB37" s="650"/>
      <c r="AC37" s="650"/>
      <c r="AD37" s="651" t="s">
        <v>129</v>
      </c>
      <c r="AE37" s="651"/>
      <c r="AF37" s="651"/>
      <c r="AG37" s="651"/>
      <c r="AH37" s="651"/>
      <c r="AI37" s="651"/>
      <c r="AJ37" s="651"/>
      <c r="AK37" s="651"/>
      <c r="AL37" s="652" t="s">
        <v>245</v>
      </c>
      <c r="AM37" s="653"/>
      <c r="AN37" s="653"/>
      <c r="AO37" s="654"/>
      <c r="AQ37" s="725" t="s">
        <v>332</v>
      </c>
      <c r="AR37" s="726"/>
      <c r="AS37" s="726"/>
      <c r="AT37" s="726"/>
      <c r="AU37" s="726"/>
      <c r="AV37" s="726"/>
      <c r="AW37" s="726"/>
      <c r="AX37" s="726"/>
      <c r="AY37" s="727"/>
      <c r="AZ37" s="647">
        <v>1006933</v>
      </c>
      <c r="BA37" s="648"/>
      <c r="BB37" s="648"/>
      <c r="BC37" s="648"/>
      <c r="BD37" s="684"/>
      <c r="BE37" s="684"/>
      <c r="BF37" s="702"/>
      <c r="BG37" s="662" t="s">
        <v>333</v>
      </c>
      <c r="BH37" s="663"/>
      <c r="BI37" s="663"/>
      <c r="BJ37" s="663"/>
      <c r="BK37" s="663"/>
      <c r="BL37" s="663"/>
      <c r="BM37" s="663"/>
      <c r="BN37" s="663"/>
      <c r="BO37" s="663"/>
      <c r="BP37" s="663"/>
      <c r="BQ37" s="663"/>
      <c r="BR37" s="663"/>
      <c r="BS37" s="663"/>
      <c r="BT37" s="663"/>
      <c r="BU37" s="664"/>
      <c r="BV37" s="647">
        <v>204252</v>
      </c>
      <c r="BW37" s="648"/>
      <c r="BX37" s="648"/>
      <c r="BY37" s="648"/>
      <c r="BZ37" s="648"/>
      <c r="CA37" s="648"/>
      <c r="CB37" s="657"/>
      <c r="CD37" s="662" t="s">
        <v>334</v>
      </c>
      <c r="CE37" s="663"/>
      <c r="CF37" s="663"/>
      <c r="CG37" s="663"/>
      <c r="CH37" s="663"/>
      <c r="CI37" s="663"/>
      <c r="CJ37" s="663"/>
      <c r="CK37" s="663"/>
      <c r="CL37" s="663"/>
      <c r="CM37" s="663"/>
      <c r="CN37" s="663"/>
      <c r="CO37" s="663"/>
      <c r="CP37" s="663"/>
      <c r="CQ37" s="664"/>
      <c r="CR37" s="647">
        <v>1973919</v>
      </c>
      <c r="CS37" s="684"/>
      <c r="CT37" s="684"/>
      <c r="CU37" s="684"/>
      <c r="CV37" s="684"/>
      <c r="CW37" s="684"/>
      <c r="CX37" s="684"/>
      <c r="CY37" s="685"/>
      <c r="CZ37" s="652">
        <v>3.8</v>
      </c>
      <c r="DA37" s="681"/>
      <c r="DB37" s="681"/>
      <c r="DC37" s="686"/>
      <c r="DD37" s="656">
        <v>1956219</v>
      </c>
      <c r="DE37" s="684"/>
      <c r="DF37" s="684"/>
      <c r="DG37" s="684"/>
      <c r="DH37" s="684"/>
      <c r="DI37" s="684"/>
      <c r="DJ37" s="684"/>
      <c r="DK37" s="685"/>
      <c r="DL37" s="656">
        <v>1817238</v>
      </c>
      <c r="DM37" s="684"/>
      <c r="DN37" s="684"/>
      <c r="DO37" s="684"/>
      <c r="DP37" s="684"/>
      <c r="DQ37" s="684"/>
      <c r="DR37" s="684"/>
      <c r="DS37" s="684"/>
      <c r="DT37" s="684"/>
      <c r="DU37" s="684"/>
      <c r="DV37" s="685"/>
      <c r="DW37" s="652">
        <v>8.8000000000000007</v>
      </c>
      <c r="DX37" s="681"/>
      <c r="DY37" s="681"/>
      <c r="DZ37" s="681"/>
      <c r="EA37" s="681"/>
      <c r="EB37" s="681"/>
      <c r="EC37" s="682"/>
    </row>
    <row r="38" spans="2:133" ht="11.25" customHeight="1" x14ac:dyDescent="0.15">
      <c r="B38" s="644" t="s">
        <v>335</v>
      </c>
      <c r="C38" s="645"/>
      <c r="D38" s="645"/>
      <c r="E38" s="645"/>
      <c r="F38" s="645"/>
      <c r="G38" s="645"/>
      <c r="H38" s="645"/>
      <c r="I38" s="645"/>
      <c r="J38" s="645"/>
      <c r="K38" s="645"/>
      <c r="L38" s="645"/>
      <c r="M38" s="645"/>
      <c r="N38" s="645"/>
      <c r="O38" s="645"/>
      <c r="P38" s="645"/>
      <c r="Q38" s="646"/>
      <c r="R38" s="647">
        <v>2424151</v>
      </c>
      <c r="S38" s="648"/>
      <c r="T38" s="648"/>
      <c r="U38" s="648"/>
      <c r="V38" s="648"/>
      <c r="W38" s="648"/>
      <c r="X38" s="648"/>
      <c r="Y38" s="649"/>
      <c r="Z38" s="650">
        <v>4.5</v>
      </c>
      <c r="AA38" s="650"/>
      <c r="AB38" s="650"/>
      <c r="AC38" s="650"/>
      <c r="AD38" s="651">
        <v>11455</v>
      </c>
      <c r="AE38" s="651"/>
      <c r="AF38" s="651"/>
      <c r="AG38" s="651"/>
      <c r="AH38" s="651"/>
      <c r="AI38" s="651"/>
      <c r="AJ38" s="651"/>
      <c r="AK38" s="651"/>
      <c r="AL38" s="652">
        <v>0.1</v>
      </c>
      <c r="AM38" s="653"/>
      <c r="AN38" s="653"/>
      <c r="AO38" s="654"/>
      <c r="AQ38" s="725" t="s">
        <v>336</v>
      </c>
      <c r="AR38" s="726"/>
      <c r="AS38" s="726"/>
      <c r="AT38" s="726"/>
      <c r="AU38" s="726"/>
      <c r="AV38" s="726"/>
      <c r="AW38" s="726"/>
      <c r="AX38" s="726"/>
      <c r="AY38" s="727"/>
      <c r="AZ38" s="647">
        <v>702234</v>
      </c>
      <c r="BA38" s="648"/>
      <c r="BB38" s="648"/>
      <c r="BC38" s="648"/>
      <c r="BD38" s="684"/>
      <c r="BE38" s="684"/>
      <c r="BF38" s="702"/>
      <c r="BG38" s="662" t="s">
        <v>337</v>
      </c>
      <c r="BH38" s="663"/>
      <c r="BI38" s="663"/>
      <c r="BJ38" s="663"/>
      <c r="BK38" s="663"/>
      <c r="BL38" s="663"/>
      <c r="BM38" s="663"/>
      <c r="BN38" s="663"/>
      <c r="BO38" s="663"/>
      <c r="BP38" s="663"/>
      <c r="BQ38" s="663"/>
      <c r="BR38" s="663"/>
      <c r="BS38" s="663"/>
      <c r="BT38" s="663"/>
      <c r="BU38" s="664"/>
      <c r="BV38" s="647">
        <v>9513</v>
      </c>
      <c r="BW38" s="648"/>
      <c r="BX38" s="648"/>
      <c r="BY38" s="648"/>
      <c r="BZ38" s="648"/>
      <c r="CA38" s="648"/>
      <c r="CB38" s="657"/>
      <c r="CD38" s="662" t="s">
        <v>338</v>
      </c>
      <c r="CE38" s="663"/>
      <c r="CF38" s="663"/>
      <c r="CG38" s="663"/>
      <c r="CH38" s="663"/>
      <c r="CI38" s="663"/>
      <c r="CJ38" s="663"/>
      <c r="CK38" s="663"/>
      <c r="CL38" s="663"/>
      <c r="CM38" s="663"/>
      <c r="CN38" s="663"/>
      <c r="CO38" s="663"/>
      <c r="CP38" s="663"/>
      <c r="CQ38" s="664"/>
      <c r="CR38" s="647">
        <v>3829058</v>
      </c>
      <c r="CS38" s="648"/>
      <c r="CT38" s="648"/>
      <c r="CU38" s="648"/>
      <c r="CV38" s="648"/>
      <c r="CW38" s="648"/>
      <c r="CX38" s="648"/>
      <c r="CY38" s="649"/>
      <c r="CZ38" s="652">
        <v>7.3</v>
      </c>
      <c r="DA38" s="681"/>
      <c r="DB38" s="681"/>
      <c r="DC38" s="686"/>
      <c r="DD38" s="656">
        <v>2810338</v>
      </c>
      <c r="DE38" s="648"/>
      <c r="DF38" s="648"/>
      <c r="DG38" s="648"/>
      <c r="DH38" s="648"/>
      <c r="DI38" s="648"/>
      <c r="DJ38" s="648"/>
      <c r="DK38" s="649"/>
      <c r="DL38" s="656">
        <v>2635153</v>
      </c>
      <c r="DM38" s="648"/>
      <c r="DN38" s="648"/>
      <c r="DO38" s="648"/>
      <c r="DP38" s="648"/>
      <c r="DQ38" s="648"/>
      <c r="DR38" s="648"/>
      <c r="DS38" s="648"/>
      <c r="DT38" s="648"/>
      <c r="DU38" s="648"/>
      <c r="DV38" s="649"/>
      <c r="DW38" s="652">
        <v>12.7</v>
      </c>
      <c r="DX38" s="681"/>
      <c r="DY38" s="681"/>
      <c r="DZ38" s="681"/>
      <c r="EA38" s="681"/>
      <c r="EB38" s="681"/>
      <c r="EC38" s="682"/>
    </row>
    <row r="39" spans="2:133" ht="11.25" customHeight="1" x14ac:dyDescent="0.15">
      <c r="B39" s="644" t="s">
        <v>339</v>
      </c>
      <c r="C39" s="645"/>
      <c r="D39" s="645"/>
      <c r="E39" s="645"/>
      <c r="F39" s="645"/>
      <c r="G39" s="645"/>
      <c r="H39" s="645"/>
      <c r="I39" s="645"/>
      <c r="J39" s="645"/>
      <c r="K39" s="645"/>
      <c r="L39" s="645"/>
      <c r="M39" s="645"/>
      <c r="N39" s="645"/>
      <c r="O39" s="645"/>
      <c r="P39" s="645"/>
      <c r="Q39" s="646"/>
      <c r="R39" s="647">
        <v>5720610</v>
      </c>
      <c r="S39" s="648"/>
      <c r="T39" s="648"/>
      <c r="U39" s="648"/>
      <c r="V39" s="648"/>
      <c r="W39" s="648"/>
      <c r="X39" s="648"/>
      <c r="Y39" s="649"/>
      <c r="Z39" s="650">
        <v>10.6</v>
      </c>
      <c r="AA39" s="650"/>
      <c r="AB39" s="650"/>
      <c r="AC39" s="650"/>
      <c r="AD39" s="651" t="s">
        <v>176</v>
      </c>
      <c r="AE39" s="651"/>
      <c r="AF39" s="651"/>
      <c r="AG39" s="651"/>
      <c r="AH39" s="651"/>
      <c r="AI39" s="651"/>
      <c r="AJ39" s="651"/>
      <c r="AK39" s="651"/>
      <c r="AL39" s="652" t="s">
        <v>176</v>
      </c>
      <c r="AM39" s="653"/>
      <c r="AN39" s="653"/>
      <c r="AO39" s="654"/>
      <c r="AQ39" s="725" t="s">
        <v>340</v>
      </c>
      <c r="AR39" s="726"/>
      <c r="AS39" s="726"/>
      <c r="AT39" s="726"/>
      <c r="AU39" s="726"/>
      <c r="AV39" s="726"/>
      <c r="AW39" s="726"/>
      <c r="AX39" s="726"/>
      <c r="AY39" s="727"/>
      <c r="AZ39" s="647">
        <v>119251</v>
      </c>
      <c r="BA39" s="648"/>
      <c r="BB39" s="648"/>
      <c r="BC39" s="648"/>
      <c r="BD39" s="684"/>
      <c r="BE39" s="684"/>
      <c r="BF39" s="702"/>
      <c r="BG39" s="662" t="s">
        <v>341</v>
      </c>
      <c r="BH39" s="663"/>
      <c r="BI39" s="663"/>
      <c r="BJ39" s="663"/>
      <c r="BK39" s="663"/>
      <c r="BL39" s="663"/>
      <c r="BM39" s="663"/>
      <c r="BN39" s="663"/>
      <c r="BO39" s="663"/>
      <c r="BP39" s="663"/>
      <c r="BQ39" s="663"/>
      <c r="BR39" s="663"/>
      <c r="BS39" s="663"/>
      <c r="BT39" s="663"/>
      <c r="BU39" s="664"/>
      <c r="BV39" s="647">
        <v>14398</v>
      </c>
      <c r="BW39" s="648"/>
      <c r="BX39" s="648"/>
      <c r="BY39" s="648"/>
      <c r="BZ39" s="648"/>
      <c r="CA39" s="648"/>
      <c r="CB39" s="657"/>
      <c r="CD39" s="662" t="s">
        <v>342</v>
      </c>
      <c r="CE39" s="663"/>
      <c r="CF39" s="663"/>
      <c r="CG39" s="663"/>
      <c r="CH39" s="663"/>
      <c r="CI39" s="663"/>
      <c r="CJ39" s="663"/>
      <c r="CK39" s="663"/>
      <c r="CL39" s="663"/>
      <c r="CM39" s="663"/>
      <c r="CN39" s="663"/>
      <c r="CO39" s="663"/>
      <c r="CP39" s="663"/>
      <c r="CQ39" s="664"/>
      <c r="CR39" s="647">
        <v>2168596</v>
      </c>
      <c r="CS39" s="684"/>
      <c r="CT39" s="684"/>
      <c r="CU39" s="684"/>
      <c r="CV39" s="684"/>
      <c r="CW39" s="684"/>
      <c r="CX39" s="684"/>
      <c r="CY39" s="685"/>
      <c r="CZ39" s="652">
        <v>4.0999999999999996</v>
      </c>
      <c r="DA39" s="681"/>
      <c r="DB39" s="681"/>
      <c r="DC39" s="686"/>
      <c r="DD39" s="656">
        <v>1299280</v>
      </c>
      <c r="DE39" s="684"/>
      <c r="DF39" s="684"/>
      <c r="DG39" s="684"/>
      <c r="DH39" s="684"/>
      <c r="DI39" s="684"/>
      <c r="DJ39" s="684"/>
      <c r="DK39" s="685"/>
      <c r="DL39" s="656" t="s">
        <v>129</v>
      </c>
      <c r="DM39" s="684"/>
      <c r="DN39" s="684"/>
      <c r="DO39" s="684"/>
      <c r="DP39" s="684"/>
      <c r="DQ39" s="684"/>
      <c r="DR39" s="684"/>
      <c r="DS39" s="684"/>
      <c r="DT39" s="684"/>
      <c r="DU39" s="684"/>
      <c r="DV39" s="685"/>
      <c r="DW39" s="652" t="s">
        <v>176</v>
      </c>
      <c r="DX39" s="681"/>
      <c r="DY39" s="681"/>
      <c r="DZ39" s="681"/>
      <c r="EA39" s="681"/>
      <c r="EB39" s="681"/>
      <c r="EC39" s="682"/>
    </row>
    <row r="40" spans="2:133" ht="11.25" customHeight="1" x14ac:dyDescent="0.15">
      <c r="B40" s="644" t="s">
        <v>343</v>
      </c>
      <c r="C40" s="645"/>
      <c r="D40" s="645"/>
      <c r="E40" s="645"/>
      <c r="F40" s="645"/>
      <c r="G40" s="645"/>
      <c r="H40" s="645"/>
      <c r="I40" s="645"/>
      <c r="J40" s="645"/>
      <c r="K40" s="645"/>
      <c r="L40" s="645"/>
      <c r="M40" s="645"/>
      <c r="N40" s="645"/>
      <c r="O40" s="645"/>
      <c r="P40" s="645"/>
      <c r="Q40" s="646"/>
      <c r="R40" s="647">
        <v>66483</v>
      </c>
      <c r="S40" s="648"/>
      <c r="T40" s="648"/>
      <c r="U40" s="648"/>
      <c r="V40" s="648"/>
      <c r="W40" s="648"/>
      <c r="X40" s="648"/>
      <c r="Y40" s="649"/>
      <c r="Z40" s="650">
        <v>0.1</v>
      </c>
      <c r="AA40" s="650"/>
      <c r="AB40" s="650"/>
      <c r="AC40" s="650"/>
      <c r="AD40" s="651" t="s">
        <v>245</v>
      </c>
      <c r="AE40" s="651"/>
      <c r="AF40" s="651"/>
      <c r="AG40" s="651"/>
      <c r="AH40" s="651"/>
      <c r="AI40" s="651"/>
      <c r="AJ40" s="651"/>
      <c r="AK40" s="651"/>
      <c r="AL40" s="652" t="s">
        <v>176</v>
      </c>
      <c r="AM40" s="653"/>
      <c r="AN40" s="653"/>
      <c r="AO40" s="654"/>
      <c r="AQ40" s="725" t="s">
        <v>344</v>
      </c>
      <c r="AR40" s="726"/>
      <c r="AS40" s="726"/>
      <c r="AT40" s="726"/>
      <c r="AU40" s="726"/>
      <c r="AV40" s="726"/>
      <c r="AW40" s="726"/>
      <c r="AX40" s="726"/>
      <c r="AY40" s="727"/>
      <c r="AZ40" s="647">
        <v>56273</v>
      </c>
      <c r="BA40" s="648"/>
      <c r="BB40" s="648"/>
      <c r="BC40" s="648"/>
      <c r="BD40" s="684"/>
      <c r="BE40" s="684"/>
      <c r="BF40" s="702"/>
      <c r="BG40" s="728" t="s">
        <v>345</v>
      </c>
      <c r="BH40" s="729"/>
      <c r="BI40" s="729"/>
      <c r="BJ40" s="729"/>
      <c r="BK40" s="729"/>
      <c r="BL40" s="236"/>
      <c r="BM40" s="663" t="s">
        <v>346</v>
      </c>
      <c r="BN40" s="663"/>
      <c r="BO40" s="663"/>
      <c r="BP40" s="663"/>
      <c r="BQ40" s="663"/>
      <c r="BR40" s="663"/>
      <c r="BS40" s="663"/>
      <c r="BT40" s="663"/>
      <c r="BU40" s="664"/>
      <c r="BV40" s="647">
        <v>103</v>
      </c>
      <c r="BW40" s="648"/>
      <c r="BX40" s="648"/>
      <c r="BY40" s="648"/>
      <c r="BZ40" s="648"/>
      <c r="CA40" s="648"/>
      <c r="CB40" s="657"/>
      <c r="CD40" s="662" t="s">
        <v>347</v>
      </c>
      <c r="CE40" s="663"/>
      <c r="CF40" s="663"/>
      <c r="CG40" s="663"/>
      <c r="CH40" s="663"/>
      <c r="CI40" s="663"/>
      <c r="CJ40" s="663"/>
      <c r="CK40" s="663"/>
      <c r="CL40" s="663"/>
      <c r="CM40" s="663"/>
      <c r="CN40" s="663"/>
      <c r="CO40" s="663"/>
      <c r="CP40" s="663"/>
      <c r="CQ40" s="664"/>
      <c r="CR40" s="647">
        <v>2630983</v>
      </c>
      <c r="CS40" s="648"/>
      <c r="CT40" s="648"/>
      <c r="CU40" s="648"/>
      <c r="CV40" s="648"/>
      <c r="CW40" s="648"/>
      <c r="CX40" s="648"/>
      <c r="CY40" s="649"/>
      <c r="CZ40" s="652">
        <v>5</v>
      </c>
      <c r="DA40" s="681"/>
      <c r="DB40" s="681"/>
      <c r="DC40" s="686"/>
      <c r="DD40" s="656" t="s">
        <v>129</v>
      </c>
      <c r="DE40" s="648"/>
      <c r="DF40" s="648"/>
      <c r="DG40" s="648"/>
      <c r="DH40" s="648"/>
      <c r="DI40" s="648"/>
      <c r="DJ40" s="648"/>
      <c r="DK40" s="649"/>
      <c r="DL40" s="656" t="s">
        <v>129</v>
      </c>
      <c r="DM40" s="648"/>
      <c r="DN40" s="648"/>
      <c r="DO40" s="648"/>
      <c r="DP40" s="648"/>
      <c r="DQ40" s="648"/>
      <c r="DR40" s="648"/>
      <c r="DS40" s="648"/>
      <c r="DT40" s="648"/>
      <c r="DU40" s="648"/>
      <c r="DV40" s="649"/>
      <c r="DW40" s="652" t="s">
        <v>245</v>
      </c>
      <c r="DX40" s="681"/>
      <c r="DY40" s="681"/>
      <c r="DZ40" s="681"/>
      <c r="EA40" s="681"/>
      <c r="EB40" s="681"/>
      <c r="EC40" s="682"/>
    </row>
    <row r="41" spans="2:133" ht="11.25" customHeight="1" x14ac:dyDescent="0.15">
      <c r="B41" s="644" t="s">
        <v>348</v>
      </c>
      <c r="C41" s="645"/>
      <c r="D41" s="645"/>
      <c r="E41" s="645"/>
      <c r="F41" s="645"/>
      <c r="G41" s="645"/>
      <c r="H41" s="645"/>
      <c r="I41" s="645"/>
      <c r="J41" s="645"/>
      <c r="K41" s="645"/>
      <c r="L41" s="645"/>
      <c r="M41" s="645"/>
      <c r="N41" s="645"/>
      <c r="O41" s="645"/>
      <c r="P41" s="645"/>
      <c r="Q41" s="646"/>
      <c r="R41" s="647" t="s">
        <v>176</v>
      </c>
      <c r="S41" s="648"/>
      <c r="T41" s="648"/>
      <c r="U41" s="648"/>
      <c r="V41" s="648"/>
      <c r="W41" s="648"/>
      <c r="X41" s="648"/>
      <c r="Y41" s="649"/>
      <c r="Z41" s="650" t="s">
        <v>245</v>
      </c>
      <c r="AA41" s="650"/>
      <c r="AB41" s="650"/>
      <c r="AC41" s="650"/>
      <c r="AD41" s="651" t="s">
        <v>176</v>
      </c>
      <c r="AE41" s="651"/>
      <c r="AF41" s="651"/>
      <c r="AG41" s="651"/>
      <c r="AH41" s="651"/>
      <c r="AI41" s="651"/>
      <c r="AJ41" s="651"/>
      <c r="AK41" s="651"/>
      <c r="AL41" s="652" t="s">
        <v>245</v>
      </c>
      <c r="AM41" s="653"/>
      <c r="AN41" s="653"/>
      <c r="AO41" s="654"/>
      <c r="AQ41" s="725" t="s">
        <v>349</v>
      </c>
      <c r="AR41" s="726"/>
      <c r="AS41" s="726"/>
      <c r="AT41" s="726"/>
      <c r="AU41" s="726"/>
      <c r="AV41" s="726"/>
      <c r="AW41" s="726"/>
      <c r="AX41" s="726"/>
      <c r="AY41" s="727"/>
      <c r="AZ41" s="647">
        <v>751533</v>
      </c>
      <c r="BA41" s="648"/>
      <c r="BB41" s="648"/>
      <c r="BC41" s="648"/>
      <c r="BD41" s="684"/>
      <c r="BE41" s="684"/>
      <c r="BF41" s="702"/>
      <c r="BG41" s="728"/>
      <c r="BH41" s="729"/>
      <c r="BI41" s="729"/>
      <c r="BJ41" s="729"/>
      <c r="BK41" s="729"/>
      <c r="BL41" s="236"/>
      <c r="BM41" s="663" t="s">
        <v>350</v>
      </c>
      <c r="BN41" s="663"/>
      <c r="BO41" s="663"/>
      <c r="BP41" s="663"/>
      <c r="BQ41" s="663"/>
      <c r="BR41" s="663"/>
      <c r="BS41" s="663"/>
      <c r="BT41" s="663"/>
      <c r="BU41" s="664"/>
      <c r="BV41" s="647">
        <v>1</v>
      </c>
      <c r="BW41" s="648"/>
      <c r="BX41" s="648"/>
      <c r="BY41" s="648"/>
      <c r="BZ41" s="648"/>
      <c r="CA41" s="648"/>
      <c r="CB41" s="657"/>
      <c r="CD41" s="662" t="s">
        <v>351</v>
      </c>
      <c r="CE41" s="663"/>
      <c r="CF41" s="663"/>
      <c r="CG41" s="663"/>
      <c r="CH41" s="663"/>
      <c r="CI41" s="663"/>
      <c r="CJ41" s="663"/>
      <c r="CK41" s="663"/>
      <c r="CL41" s="663"/>
      <c r="CM41" s="663"/>
      <c r="CN41" s="663"/>
      <c r="CO41" s="663"/>
      <c r="CP41" s="663"/>
      <c r="CQ41" s="664"/>
      <c r="CR41" s="647" t="s">
        <v>129</v>
      </c>
      <c r="CS41" s="684"/>
      <c r="CT41" s="684"/>
      <c r="CU41" s="684"/>
      <c r="CV41" s="684"/>
      <c r="CW41" s="684"/>
      <c r="CX41" s="684"/>
      <c r="CY41" s="685"/>
      <c r="CZ41" s="652" t="s">
        <v>245</v>
      </c>
      <c r="DA41" s="681"/>
      <c r="DB41" s="681"/>
      <c r="DC41" s="686"/>
      <c r="DD41" s="656" t="s">
        <v>129</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352</v>
      </c>
      <c r="C42" s="645"/>
      <c r="D42" s="645"/>
      <c r="E42" s="645"/>
      <c r="F42" s="645"/>
      <c r="G42" s="645"/>
      <c r="H42" s="645"/>
      <c r="I42" s="645"/>
      <c r="J42" s="645"/>
      <c r="K42" s="645"/>
      <c r="L42" s="645"/>
      <c r="M42" s="645"/>
      <c r="N42" s="645"/>
      <c r="O42" s="645"/>
      <c r="P42" s="645"/>
      <c r="Q42" s="646"/>
      <c r="R42" s="647">
        <v>913400</v>
      </c>
      <c r="S42" s="648"/>
      <c r="T42" s="648"/>
      <c r="U42" s="648"/>
      <c r="V42" s="648"/>
      <c r="W42" s="648"/>
      <c r="X42" s="648"/>
      <c r="Y42" s="649"/>
      <c r="Z42" s="650">
        <v>1.7</v>
      </c>
      <c r="AA42" s="650"/>
      <c r="AB42" s="650"/>
      <c r="AC42" s="650"/>
      <c r="AD42" s="651" t="s">
        <v>129</v>
      </c>
      <c r="AE42" s="651"/>
      <c r="AF42" s="651"/>
      <c r="AG42" s="651"/>
      <c r="AH42" s="651"/>
      <c r="AI42" s="651"/>
      <c r="AJ42" s="651"/>
      <c r="AK42" s="651"/>
      <c r="AL42" s="652" t="s">
        <v>129</v>
      </c>
      <c r="AM42" s="653"/>
      <c r="AN42" s="653"/>
      <c r="AO42" s="654"/>
      <c r="AQ42" s="746" t="s">
        <v>353</v>
      </c>
      <c r="AR42" s="747"/>
      <c r="AS42" s="747"/>
      <c r="AT42" s="747"/>
      <c r="AU42" s="747"/>
      <c r="AV42" s="747"/>
      <c r="AW42" s="747"/>
      <c r="AX42" s="747"/>
      <c r="AY42" s="748"/>
      <c r="AZ42" s="738">
        <v>2958274</v>
      </c>
      <c r="BA42" s="739"/>
      <c r="BB42" s="739"/>
      <c r="BC42" s="739"/>
      <c r="BD42" s="718"/>
      <c r="BE42" s="718"/>
      <c r="BF42" s="720"/>
      <c r="BG42" s="730"/>
      <c r="BH42" s="731"/>
      <c r="BI42" s="731"/>
      <c r="BJ42" s="731"/>
      <c r="BK42" s="731"/>
      <c r="BL42" s="237"/>
      <c r="BM42" s="673" t="s">
        <v>354</v>
      </c>
      <c r="BN42" s="673"/>
      <c r="BO42" s="673"/>
      <c r="BP42" s="673"/>
      <c r="BQ42" s="673"/>
      <c r="BR42" s="673"/>
      <c r="BS42" s="673"/>
      <c r="BT42" s="673"/>
      <c r="BU42" s="674"/>
      <c r="BV42" s="738">
        <v>358</v>
      </c>
      <c r="BW42" s="739"/>
      <c r="BX42" s="739"/>
      <c r="BY42" s="739"/>
      <c r="BZ42" s="739"/>
      <c r="CA42" s="739"/>
      <c r="CB42" s="745"/>
      <c r="CD42" s="644" t="s">
        <v>355</v>
      </c>
      <c r="CE42" s="645"/>
      <c r="CF42" s="645"/>
      <c r="CG42" s="645"/>
      <c r="CH42" s="645"/>
      <c r="CI42" s="645"/>
      <c r="CJ42" s="645"/>
      <c r="CK42" s="645"/>
      <c r="CL42" s="645"/>
      <c r="CM42" s="645"/>
      <c r="CN42" s="645"/>
      <c r="CO42" s="645"/>
      <c r="CP42" s="645"/>
      <c r="CQ42" s="646"/>
      <c r="CR42" s="647">
        <v>5822322</v>
      </c>
      <c r="CS42" s="648"/>
      <c r="CT42" s="648"/>
      <c r="CU42" s="648"/>
      <c r="CV42" s="648"/>
      <c r="CW42" s="648"/>
      <c r="CX42" s="648"/>
      <c r="CY42" s="649"/>
      <c r="CZ42" s="652">
        <v>11.1</v>
      </c>
      <c r="DA42" s="653"/>
      <c r="DB42" s="653"/>
      <c r="DC42" s="665"/>
      <c r="DD42" s="656">
        <v>561012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356</v>
      </c>
      <c r="C43" s="689"/>
      <c r="D43" s="689"/>
      <c r="E43" s="689"/>
      <c r="F43" s="689"/>
      <c r="G43" s="689"/>
      <c r="H43" s="689"/>
      <c r="I43" s="689"/>
      <c r="J43" s="689"/>
      <c r="K43" s="689"/>
      <c r="L43" s="689"/>
      <c r="M43" s="689"/>
      <c r="N43" s="689"/>
      <c r="O43" s="689"/>
      <c r="P43" s="689"/>
      <c r="Q43" s="690"/>
      <c r="R43" s="738">
        <v>54050636</v>
      </c>
      <c r="S43" s="739"/>
      <c r="T43" s="739"/>
      <c r="U43" s="739"/>
      <c r="V43" s="739"/>
      <c r="W43" s="739"/>
      <c r="X43" s="739"/>
      <c r="Y43" s="740"/>
      <c r="Z43" s="741">
        <v>100</v>
      </c>
      <c r="AA43" s="741"/>
      <c r="AB43" s="741"/>
      <c r="AC43" s="741"/>
      <c r="AD43" s="742">
        <v>19708271</v>
      </c>
      <c r="AE43" s="742"/>
      <c r="AF43" s="742"/>
      <c r="AG43" s="742"/>
      <c r="AH43" s="742"/>
      <c r="AI43" s="742"/>
      <c r="AJ43" s="742"/>
      <c r="AK43" s="742"/>
      <c r="AL43" s="743">
        <v>100</v>
      </c>
      <c r="AM43" s="719"/>
      <c r="AN43" s="719"/>
      <c r="AO43" s="744"/>
      <c r="BV43" s="238"/>
      <c r="BW43" s="238"/>
      <c r="BX43" s="238"/>
      <c r="BY43" s="238"/>
      <c r="BZ43" s="238"/>
      <c r="CA43" s="238"/>
      <c r="CB43" s="238"/>
      <c r="CD43" s="644" t="s">
        <v>357</v>
      </c>
      <c r="CE43" s="645"/>
      <c r="CF43" s="645"/>
      <c r="CG43" s="645"/>
      <c r="CH43" s="645"/>
      <c r="CI43" s="645"/>
      <c r="CJ43" s="645"/>
      <c r="CK43" s="645"/>
      <c r="CL43" s="645"/>
      <c r="CM43" s="645"/>
      <c r="CN43" s="645"/>
      <c r="CO43" s="645"/>
      <c r="CP43" s="645"/>
      <c r="CQ43" s="646"/>
      <c r="CR43" s="647">
        <v>152430</v>
      </c>
      <c r="CS43" s="684"/>
      <c r="CT43" s="684"/>
      <c r="CU43" s="684"/>
      <c r="CV43" s="684"/>
      <c r="CW43" s="684"/>
      <c r="CX43" s="684"/>
      <c r="CY43" s="685"/>
      <c r="CZ43" s="652">
        <v>0.3</v>
      </c>
      <c r="DA43" s="681"/>
      <c r="DB43" s="681"/>
      <c r="DC43" s="686"/>
      <c r="DD43" s="656">
        <v>152430</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358</v>
      </c>
      <c r="CG44" s="645"/>
      <c r="CH44" s="645"/>
      <c r="CI44" s="645"/>
      <c r="CJ44" s="645"/>
      <c r="CK44" s="645"/>
      <c r="CL44" s="645"/>
      <c r="CM44" s="645"/>
      <c r="CN44" s="645"/>
      <c r="CO44" s="645"/>
      <c r="CP44" s="645"/>
      <c r="CQ44" s="646"/>
      <c r="CR44" s="647">
        <v>5714071</v>
      </c>
      <c r="CS44" s="648"/>
      <c r="CT44" s="648"/>
      <c r="CU44" s="648"/>
      <c r="CV44" s="648"/>
      <c r="CW44" s="648"/>
      <c r="CX44" s="648"/>
      <c r="CY44" s="649"/>
      <c r="CZ44" s="652">
        <v>10.9</v>
      </c>
      <c r="DA44" s="653"/>
      <c r="DB44" s="653"/>
      <c r="DC44" s="665"/>
      <c r="DD44" s="656">
        <v>539207</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360</v>
      </c>
      <c r="CG45" s="645"/>
      <c r="CH45" s="645"/>
      <c r="CI45" s="645"/>
      <c r="CJ45" s="645"/>
      <c r="CK45" s="645"/>
      <c r="CL45" s="645"/>
      <c r="CM45" s="645"/>
      <c r="CN45" s="645"/>
      <c r="CO45" s="645"/>
      <c r="CP45" s="645"/>
      <c r="CQ45" s="646"/>
      <c r="CR45" s="647">
        <v>1037930</v>
      </c>
      <c r="CS45" s="684"/>
      <c r="CT45" s="684"/>
      <c r="CU45" s="684"/>
      <c r="CV45" s="684"/>
      <c r="CW45" s="684"/>
      <c r="CX45" s="684"/>
      <c r="CY45" s="685"/>
      <c r="CZ45" s="652">
        <v>2</v>
      </c>
      <c r="DA45" s="681"/>
      <c r="DB45" s="681"/>
      <c r="DC45" s="686"/>
      <c r="DD45" s="656">
        <v>91088</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362</v>
      </c>
      <c r="CG46" s="645"/>
      <c r="CH46" s="645"/>
      <c r="CI46" s="645"/>
      <c r="CJ46" s="645"/>
      <c r="CK46" s="645"/>
      <c r="CL46" s="645"/>
      <c r="CM46" s="645"/>
      <c r="CN46" s="645"/>
      <c r="CO46" s="645"/>
      <c r="CP46" s="645"/>
      <c r="CQ46" s="646"/>
      <c r="CR46" s="647">
        <v>4657995</v>
      </c>
      <c r="CS46" s="648"/>
      <c r="CT46" s="648"/>
      <c r="CU46" s="648"/>
      <c r="CV46" s="648"/>
      <c r="CW46" s="648"/>
      <c r="CX46" s="648"/>
      <c r="CY46" s="649"/>
      <c r="CZ46" s="652">
        <v>8.9</v>
      </c>
      <c r="DA46" s="653"/>
      <c r="DB46" s="653"/>
      <c r="DC46" s="665"/>
      <c r="DD46" s="656">
        <v>447257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364</v>
      </c>
      <c r="CG47" s="645"/>
      <c r="CH47" s="645"/>
      <c r="CI47" s="645"/>
      <c r="CJ47" s="645"/>
      <c r="CK47" s="645"/>
      <c r="CL47" s="645"/>
      <c r="CM47" s="645"/>
      <c r="CN47" s="645"/>
      <c r="CO47" s="645"/>
      <c r="CP47" s="645"/>
      <c r="CQ47" s="646"/>
      <c r="CR47" s="647">
        <v>108251</v>
      </c>
      <c r="CS47" s="684"/>
      <c r="CT47" s="684"/>
      <c r="CU47" s="684"/>
      <c r="CV47" s="684"/>
      <c r="CW47" s="684"/>
      <c r="CX47" s="684"/>
      <c r="CY47" s="685"/>
      <c r="CZ47" s="652">
        <v>0.2</v>
      </c>
      <c r="DA47" s="681"/>
      <c r="DB47" s="681"/>
      <c r="DC47" s="686"/>
      <c r="DD47" s="656">
        <v>21805</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365</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129</v>
      </c>
      <c r="DA48" s="653"/>
      <c r="DB48" s="653"/>
      <c r="DC48" s="665"/>
      <c r="DD48" s="656" t="s">
        <v>245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366</v>
      </c>
      <c r="CE49" s="689"/>
      <c r="CF49" s="689"/>
      <c r="CG49" s="689"/>
      <c r="CH49" s="689"/>
      <c r="CI49" s="689"/>
      <c r="CJ49" s="689"/>
      <c r="CK49" s="689"/>
      <c r="CL49" s="689"/>
      <c r="CM49" s="689"/>
      <c r="CN49" s="689"/>
      <c r="CO49" s="689"/>
      <c r="CP49" s="689"/>
      <c r="CQ49" s="690"/>
      <c r="CR49" s="738">
        <v>52533185</v>
      </c>
      <c r="CS49" s="718"/>
      <c r="CT49" s="718"/>
      <c r="CU49" s="718"/>
      <c r="CV49" s="718"/>
      <c r="CW49" s="718"/>
      <c r="CX49" s="718"/>
      <c r="CY49" s="749"/>
      <c r="CZ49" s="743">
        <v>100</v>
      </c>
      <c r="DA49" s="750"/>
      <c r="DB49" s="750"/>
      <c r="DC49" s="751"/>
      <c r="DD49" s="752">
        <v>24718319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5vGXEGvpJXzlUO4sxlI02NRjKxK+KNAkHAItcM8xzP5V7+uTp1/SNzqVt1VdUdDaYJGJBtuySsrDNspRkpulQ==" saltValue="VfjnOGHHc19sESjqiqFze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368</v>
      </c>
      <c r="DK2" s="795"/>
      <c r="DL2" s="795"/>
      <c r="DM2" s="795"/>
      <c r="DN2" s="795"/>
      <c r="DO2" s="796"/>
      <c r="DP2" s="251"/>
      <c r="DQ2" s="794" t="s">
        <v>369</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370</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372</v>
      </c>
      <c r="B5" s="789"/>
      <c r="C5" s="789"/>
      <c r="D5" s="789"/>
      <c r="E5" s="789"/>
      <c r="F5" s="789"/>
      <c r="G5" s="789"/>
      <c r="H5" s="789"/>
      <c r="I5" s="789"/>
      <c r="J5" s="789"/>
      <c r="K5" s="789"/>
      <c r="L5" s="789"/>
      <c r="M5" s="789"/>
      <c r="N5" s="789"/>
      <c r="O5" s="789"/>
      <c r="P5" s="790"/>
      <c r="Q5" s="765" t="s">
        <v>373</v>
      </c>
      <c r="R5" s="766"/>
      <c r="S5" s="766"/>
      <c r="T5" s="766"/>
      <c r="U5" s="767"/>
      <c r="V5" s="765" t="s">
        <v>374</v>
      </c>
      <c r="W5" s="766"/>
      <c r="X5" s="766"/>
      <c r="Y5" s="766"/>
      <c r="Z5" s="767"/>
      <c r="AA5" s="765" t="s">
        <v>375</v>
      </c>
      <c r="AB5" s="766"/>
      <c r="AC5" s="766"/>
      <c r="AD5" s="766"/>
      <c r="AE5" s="766"/>
      <c r="AF5" s="798" t="s">
        <v>376</v>
      </c>
      <c r="AG5" s="766"/>
      <c r="AH5" s="766"/>
      <c r="AI5" s="766"/>
      <c r="AJ5" s="777"/>
      <c r="AK5" s="766" t="s">
        <v>377</v>
      </c>
      <c r="AL5" s="766"/>
      <c r="AM5" s="766"/>
      <c r="AN5" s="766"/>
      <c r="AO5" s="767"/>
      <c r="AP5" s="765" t="s">
        <v>378</v>
      </c>
      <c r="AQ5" s="766"/>
      <c r="AR5" s="766"/>
      <c r="AS5" s="766"/>
      <c r="AT5" s="767"/>
      <c r="AU5" s="765" t="s">
        <v>379</v>
      </c>
      <c r="AV5" s="766"/>
      <c r="AW5" s="766"/>
      <c r="AX5" s="766"/>
      <c r="AY5" s="777"/>
      <c r="AZ5" s="258"/>
      <c r="BA5" s="258"/>
      <c r="BB5" s="258"/>
      <c r="BC5" s="258"/>
      <c r="BD5" s="258"/>
      <c r="BE5" s="259"/>
      <c r="BF5" s="259"/>
      <c r="BG5" s="259"/>
      <c r="BH5" s="259"/>
      <c r="BI5" s="259"/>
      <c r="BJ5" s="259"/>
      <c r="BK5" s="259"/>
      <c r="BL5" s="259"/>
      <c r="BM5" s="259"/>
      <c r="BN5" s="259"/>
      <c r="BO5" s="259"/>
      <c r="BP5" s="259"/>
      <c r="BQ5" s="788" t="s">
        <v>380</v>
      </c>
      <c r="BR5" s="789"/>
      <c r="BS5" s="789"/>
      <c r="BT5" s="789"/>
      <c r="BU5" s="789"/>
      <c r="BV5" s="789"/>
      <c r="BW5" s="789"/>
      <c r="BX5" s="789"/>
      <c r="BY5" s="789"/>
      <c r="BZ5" s="789"/>
      <c r="CA5" s="789"/>
      <c r="CB5" s="789"/>
      <c r="CC5" s="789"/>
      <c r="CD5" s="789"/>
      <c r="CE5" s="789"/>
      <c r="CF5" s="789"/>
      <c r="CG5" s="790"/>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71" t="s">
        <v>386</v>
      </c>
      <c r="DH5" s="772"/>
      <c r="DI5" s="772"/>
      <c r="DJ5" s="772"/>
      <c r="DK5" s="773"/>
      <c r="DL5" s="771" t="s">
        <v>387</v>
      </c>
      <c r="DM5" s="772"/>
      <c r="DN5" s="772"/>
      <c r="DO5" s="772"/>
      <c r="DP5" s="773"/>
      <c r="DQ5" s="765" t="s">
        <v>388</v>
      </c>
      <c r="DR5" s="766"/>
      <c r="DS5" s="766"/>
      <c r="DT5" s="766"/>
      <c r="DU5" s="767"/>
      <c r="DV5" s="765" t="s">
        <v>379</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389</v>
      </c>
      <c r="C7" s="780"/>
      <c r="D7" s="780"/>
      <c r="E7" s="780"/>
      <c r="F7" s="780"/>
      <c r="G7" s="780"/>
      <c r="H7" s="780"/>
      <c r="I7" s="780"/>
      <c r="J7" s="780"/>
      <c r="K7" s="780"/>
      <c r="L7" s="780"/>
      <c r="M7" s="780"/>
      <c r="N7" s="780"/>
      <c r="O7" s="780"/>
      <c r="P7" s="781"/>
      <c r="Q7" s="782">
        <v>54064</v>
      </c>
      <c r="R7" s="783"/>
      <c r="S7" s="783"/>
      <c r="T7" s="783"/>
      <c r="U7" s="783"/>
      <c r="V7" s="783">
        <v>52551</v>
      </c>
      <c r="W7" s="783"/>
      <c r="X7" s="783"/>
      <c r="Y7" s="783"/>
      <c r="Z7" s="783"/>
      <c r="AA7" s="783">
        <v>1513</v>
      </c>
      <c r="AB7" s="783"/>
      <c r="AC7" s="783"/>
      <c r="AD7" s="783"/>
      <c r="AE7" s="784"/>
      <c r="AF7" s="785">
        <v>1209</v>
      </c>
      <c r="AG7" s="786"/>
      <c r="AH7" s="786"/>
      <c r="AI7" s="786"/>
      <c r="AJ7" s="787"/>
      <c r="AK7" s="822">
        <v>2185</v>
      </c>
      <c r="AL7" s="823"/>
      <c r="AM7" s="823"/>
      <c r="AN7" s="823"/>
      <c r="AO7" s="823"/>
      <c r="AP7" s="823">
        <v>37917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585</v>
      </c>
      <c r="BT7" s="827"/>
      <c r="BU7" s="827"/>
      <c r="BV7" s="827"/>
      <c r="BW7" s="827"/>
      <c r="BX7" s="827"/>
      <c r="BY7" s="827"/>
      <c r="BZ7" s="827"/>
      <c r="CA7" s="827"/>
      <c r="CB7" s="827"/>
      <c r="CC7" s="827"/>
      <c r="CD7" s="827"/>
      <c r="CE7" s="827"/>
      <c r="CF7" s="827"/>
      <c r="CG7" s="828"/>
      <c r="CH7" s="819">
        <v>-2</v>
      </c>
      <c r="CI7" s="820"/>
      <c r="CJ7" s="820"/>
      <c r="CK7" s="820"/>
      <c r="CL7" s="821"/>
      <c r="CM7" s="819">
        <v>190</v>
      </c>
      <c r="CN7" s="820"/>
      <c r="CO7" s="820"/>
      <c r="CP7" s="820"/>
      <c r="CQ7" s="821"/>
      <c r="CR7" s="819">
        <v>125</v>
      </c>
      <c r="CS7" s="820"/>
      <c r="CT7" s="820"/>
      <c r="CU7" s="820"/>
      <c r="CV7" s="821"/>
      <c r="CW7" s="819" t="s">
        <v>597</v>
      </c>
      <c r="CX7" s="820"/>
      <c r="CY7" s="820"/>
      <c r="CZ7" s="820"/>
      <c r="DA7" s="821"/>
      <c r="DB7" s="819" t="s">
        <v>520</v>
      </c>
      <c r="DC7" s="820"/>
      <c r="DD7" s="820"/>
      <c r="DE7" s="820"/>
      <c r="DF7" s="821"/>
      <c r="DG7" s="819" t="s">
        <v>520</v>
      </c>
      <c r="DH7" s="820"/>
      <c r="DI7" s="820"/>
      <c r="DJ7" s="820"/>
      <c r="DK7" s="821"/>
      <c r="DL7" s="819" t="s">
        <v>520</v>
      </c>
      <c r="DM7" s="820"/>
      <c r="DN7" s="820"/>
      <c r="DO7" s="820"/>
      <c r="DP7" s="821"/>
      <c r="DQ7" s="819" t="s">
        <v>520</v>
      </c>
      <c r="DR7" s="820"/>
      <c r="DS7" s="820"/>
      <c r="DT7" s="820"/>
      <c r="DU7" s="821"/>
      <c r="DV7" s="800"/>
      <c r="DW7" s="801"/>
      <c r="DX7" s="801"/>
      <c r="DY7" s="801"/>
      <c r="DZ7" s="802"/>
      <c r="EA7" s="256"/>
    </row>
    <row r="8" spans="1:131" s="257" customFormat="1" ht="26.25" customHeight="1" x14ac:dyDescent="0.15">
      <c r="A8" s="263">
        <v>2</v>
      </c>
      <c r="B8" s="803" t="s">
        <v>390</v>
      </c>
      <c r="C8" s="804"/>
      <c r="D8" s="804"/>
      <c r="E8" s="804"/>
      <c r="F8" s="804"/>
      <c r="G8" s="804"/>
      <c r="H8" s="804"/>
      <c r="I8" s="804"/>
      <c r="J8" s="804"/>
      <c r="K8" s="804"/>
      <c r="L8" s="804"/>
      <c r="M8" s="804"/>
      <c r="N8" s="804"/>
      <c r="O8" s="804"/>
      <c r="P8" s="805"/>
      <c r="Q8" s="806">
        <v>20</v>
      </c>
      <c r="R8" s="807"/>
      <c r="S8" s="807"/>
      <c r="T8" s="807"/>
      <c r="U8" s="807"/>
      <c r="V8" s="807">
        <v>16</v>
      </c>
      <c r="W8" s="807"/>
      <c r="X8" s="807"/>
      <c r="Y8" s="807"/>
      <c r="Z8" s="807"/>
      <c r="AA8" s="807">
        <v>4</v>
      </c>
      <c r="AB8" s="807"/>
      <c r="AC8" s="807"/>
      <c r="AD8" s="807"/>
      <c r="AE8" s="808"/>
      <c r="AF8" s="809">
        <v>4</v>
      </c>
      <c r="AG8" s="810"/>
      <c r="AH8" s="810"/>
      <c r="AI8" s="810"/>
      <c r="AJ8" s="811"/>
      <c r="AK8" s="812" t="s">
        <v>597</v>
      </c>
      <c r="AL8" s="813"/>
      <c r="AM8" s="813"/>
      <c r="AN8" s="813"/>
      <c r="AO8" s="813"/>
      <c r="AP8" s="813" t="s">
        <v>597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586</v>
      </c>
      <c r="BT8" s="817"/>
      <c r="BU8" s="817"/>
      <c r="BV8" s="817"/>
      <c r="BW8" s="817"/>
      <c r="BX8" s="817"/>
      <c r="BY8" s="817"/>
      <c r="BZ8" s="817"/>
      <c r="CA8" s="817"/>
      <c r="CB8" s="817"/>
      <c r="CC8" s="817"/>
      <c r="CD8" s="817"/>
      <c r="CE8" s="817"/>
      <c r="CF8" s="817"/>
      <c r="CG8" s="818"/>
      <c r="CH8" s="829">
        <v>2</v>
      </c>
      <c r="CI8" s="830"/>
      <c r="CJ8" s="830"/>
      <c r="CK8" s="830"/>
      <c r="CL8" s="831"/>
      <c r="CM8" s="829">
        <v>23</v>
      </c>
      <c r="CN8" s="830"/>
      <c r="CO8" s="830"/>
      <c r="CP8" s="830"/>
      <c r="CQ8" s="831"/>
      <c r="CR8" s="829">
        <v>3</v>
      </c>
      <c r="CS8" s="830"/>
      <c r="CT8" s="830"/>
      <c r="CU8" s="830"/>
      <c r="CV8" s="831"/>
      <c r="CW8" s="829">
        <v>16</v>
      </c>
      <c r="CX8" s="830"/>
      <c r="CY8" s="830"/>
      <c r="CZ8" s="830"/>
      <c r="DA8" s="831"/>
      <c r="DB8" s="829" t="s">
        <v>520</v>
      </c>
      <c r="DC8" s="830"/>
      <c r="DD8" s="830"/>
      <c r="DE8" s="830"/>
      <c r="DF8" s="831"/>
      <c r="DG8" s="829" t="s">
        <v>520</v>
      </c>
      <c r="DH8" s="830"/>
      <c r="DI8" s="830"/>
      <c r="DJ8" s="830"/>
      <c r="DK8" s="831"/>
      <c r="DL8" s="829" t="s">
        <v>520</v>
      </c>
      <c r="DM8" s="830"/>
      <c r="DN8" s="830"/>
      <c r="DO8" s="830"/>
      <c r="DP8" s="831"/>
      <c r="DQ8" s="829" t="s">
        <v>520</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587</v>
      </c>
      <c r="BT9" s="817"/>
      <c r="BU9" s="817"/>
      <c r="BV9" s="817"/>
      <c r="BW9" s="817"/>
      <c r="BX9" s="817"/>
      <c r="BY9" s="817"/>
      <c r="BZ9" s="817"/>
      <c r="CA9" s="817"/>
      <c r="CB9" s="817"/>
      <c r="CC9" s="817"/>
      <c r="CD9" s="817"/>
      <c r="CE9" s="817"/>
      <c r="CF9" s="817"/>
      <c r="CG9" s="818"/>
      <c r="CH9" s="829">
        <v>-3</v>
      </c>
      <c r="CI9" s="830"/>
      <c r="CJ9" s="830"/>
      <c r="CK9" s="830"/>
      <c r="CL9" s="831"/>
      <c r="CM9" s="829">
        <v>120</v>
      </c>
      <c r="CN9" s="830"/>
      <c r="CO9" s="830"/>
      <c r="CP9" s="830"/>
      <c r="CQ9" s="831"/>
      <c r="CR9" s="829">
        <v>5</v>
      </c>
      <c r="CS9" s="830"/>
      <c r="CT9" s="830"/>
      <c r="CU9" s="830"/>
      <c r="CV9" s="831"/>
      <c r="CW9" s="829" t="s">
        <v>597</v>
      </c>
      <c r="CX9" s="830"/>
      <c r="CY9" s="830"/>
      <c r="CZ9" s="830"/>
      <c r="DA9" s="831"/>
      <c r="DB9" s="829" t="s">
        <v>520</v>
      </c>
      <c r="DC9" s="830"/>
      <c r="DD9" s="830"/>
      <c r="DE9" s="830"/>
      <c r="DF9" s="831"/>
      <c r="DG9" s="829">
        <v>540</v>
      </c>
      <c r="DH9" s="830"/>
      <c r="DI9" s="830"/>
      <c r="DJ9" s="830"/>
      <c r="DK9" s="831"/>
      <c r="DL9" s="829" t="s">
        <v>520</v>
      </c>
      <c r="DM9" s="830"/>
      <c r="DN9" s="830"/>
      <c r="DO9" s="830"/>
      <c r="DP9" s="831"/>
      <c r="DQ9" s="829" t="s">
        <v>520</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588</v>
      </c>
      <c r="BT10" s="817"/>
      <c r="BU10" s="817"/>
      <c r="BV10" s="817"/>
      <c r="BW10" s="817"/>
      <c r="BX10" s="817"/>
      <c r="BY10" s="817"/>
      <c r="BZ10" s="817"/>
      <c r="CA10" s="817"/>
      <c r="CB10" s="817"/>
      <c r="CC10" s="817"/>
      <c r="CD10" s="817"/>
      <c r="CE10" s="817"/>
      <c r="CF10" s="817"/>
      <c r="CG10" s="818"/>
      <c r="CH10" s="829">
        <v>14</v>
      </c>
      <c r="CI10" s="830"/>
      <c r="CJ10" s="830"/>
      <c r="CK10" s="830"/>
      <c r="CL10" s="831"/>
      <c r="CM10" s="829">
        <v>129</v>
      </c>
      <c r="CN10" s="830"/>
      <c r="CO10" s="830"/>
      <c r="CP10" s="830"/>
      <c r="CQ10" s="831"/>
      <c r="CR10" s="829">
        <v>49</v>
      </c>
      <c r="CS10" s="830"/>
      <c r="CT10" s="830"/>
      <c r="CU10" s="830"/>
      <c r="CV10" s="831"/>
      <c r="CW10" s="829">
        <v>9</v>
      </c>
      <c r="CX10" s="830"/>
      <c r="CY10" s="830"/>
      <c r="CZ10" s="830"/>
      <c r="DA10" s="831"/>
      <c r="DB10" s="829" t="s">
        <v>520</v>
      </c>
      <c r="DC10" s="830"/>
      <c r="DD10" s="830"/>
      <c r="DE10" s="830"/>
      <c r="DF10" s="831"/>
      <c r="DG10" s="829" t="s">
        <v>520</v>
      </c>
      <c r="DH10" s="830"/>
      <c r="DI10" s="830"/>
      <c r="DJ10" s="830"/>
      <c r="DK10" s="831"/>
      <c r="DL10" s="829" t="s">
        <v>520</v>
      </c>
      <c r="DM10" s="830"/>
      <c r="DN10" s="830"/>
      <c r="DO10" s="830"/>
      <c r="DP10" s="831"/>
      <c r="DQ10" s="829" t="s">
        <v>520</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598</v>
      </c>
      <c r="BT11" s="817"/>
      <c r="BU11" s="817"/>
      <c r="BV11" s="817"/>
      <c r="BW11" s="817"/>
      <c r="BX11" s="817"/>
      <c r="BY11" s="817"/>
      <c r="BZ11" s="817"/>
      <c r="CA11" s="817"/>
      <c r="CB11" s="817"/>
      <c r="CC11" s="817"/>
      <c r="CD11" s="817"/>
      <c r="CE11" s="817"/>
      <c r="CF11" s="817"/>
      <c r="CG11" s="818"/>
      <c r="CH11" s="829">
        <v>1</v>
      </c>
      <c r="CI11" s="830"/>
      <c r="CJ11" s="830"/>
      <c r="CK11" s="830"/>
      <c r="CL11" s="831"/>
      <c r="CM11" s="829">
        <v>6</v>
      </c>
      <c r="CN11" s="830"/>
      <c r="CO11" s="830"/>
      <c r="CP11" s="830"/>
      <c r="CQ11" s="831"/>
      <c r="CR11" s="829">
        <v>3</v>
      </c>
      <c r="CS11" s="830"/>
      <c r="CT11" s="830"/>
      <c r="CU11" s="830"/>
      <c r="CV11" s="831"/>
      <c r="CW11" s="829">
        <v>9</v>
      </c>
      <c r="CX11" s="830"/>
      <c r="CY11" s="830"/>
      <c r="CZ11" s="830"/>
      <c r="DA11" s="831"/>
      <c r="DB11" s="829" t="s">
        <v>520</v>
      </c>
      <c r="DC11" s="830"/>
      <c r="DD11" s="830"/>
      <c r="DE11" s="830"/>
      <c r="DF11" s="831"/>
      <c r="DG11" s="829" t="s">
        <v>520</v>
      </c>
      <c r="DH11" s="830"/>
      <c r="DI11" s="830"/>
      <c r="DJ11" s="830"/>
      <c r="DK11" s="831"/>
      <c r="DL11" s="829" t="s">
        <v>520</v>
      </c>
      <c r="DM11" s="830"/>
      <c r="DN11" s="830"/>
      <c r="DO11" s="830"/>
      <c r="DP11" s="831"/>
      <c r="DQ11" s="829" t="s">
        <v>520</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589</v>
      </c>
      <c r="BT12" s="817"/>
      <c r="BU12" s="817"/>
      <c r="BV12" s="817"/>
      <c r="BW12" s="817"/>
      <c r="BX12" s="817"/>
      <c r="BY12" s="817"/>
      <c r="BZ12" s="817"/>
      <c r="CA12" s="817"/>
      <c r="CB12" s="817"/>
      <c r="CC12" s="817"/>
      <c r="CD12" s="817"/>
      <c r="CE12" s="817"/>
      <c r="CF12" s="817"/>
      <c r="CG12" s="818"/>
      <c r="CH12" s="829">
        <v>4</v>
      </c>
      <c r="CI12" s="830"/>
      <c r="CJ12" s="830"/>
      <c r="CK12" s="830"/>
      <c r="CL12" s="831"/>
      <c r="CM12" s="829">
        <v>18</v>
      </c>
      <c r="CN12" s="830"/>
      <c r="CO12" s="830"/>
      <c r="CP12" s="830"/>
      <c r="CQ12" s="831"/>
      <c r="CR12" s="829">
        <v>10</v>
      </c>
      <c r="CS12" s="830"/>
      <c r="CT12" s="830"/>
      <c r="CU12" s="830"/>
      <c r="CV12" s="831"/>
      <c r="CW12" s="829">
        <v>12</v>
      </c>
      <c r="CX12" s="830"/>
      <c r="CY12" s="830"/>
      <c r="CZ12" s="830"/>
      <c r="DA12" s="831"/>
      <c r="DB12" s="829" t="s">
        <v>520</v>
      </c>
      <c r="DC12" s="830"/>
      <c r="DD12" s="830"/>
      <c r="DE12" s="830"/>
      <c r="DF12" s="831"/>
      <c r="DG12" s="829" t="s">
        <v>520</v>
      </c>
      <c r="DH12" s="830"/>
      <c r="DI12" s="830"/>
      <c r="DJ12" s="830"/>
      <c r="DK12" s="831"/>
      <c r="DL12" s="829" t="s">
        <v>520</v>
      </c>
      <c r="DM12" s="830"/>
      <c r="DN12" s="830"/>
      <c r="DO12" s="830"/>
      <c r="DP12" s="831"/>
      <c r="DQ12" s="829" t="s">
        <v>520</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590</v>
      </c>
      <c r="BT13" s="817"/>
      <c r="BU13" s="817"/>
      <c r="BV13" s="817"/>
      <c r="BW13" s="817"/>
      <c r="BX13" s="817"/>
      <c r="BY13" s="817"/>
      <c r="BZ13" s="817"/>
      <c r="CA13" s="817"/>
      <c r="CB13" s="817"/>
      <c r="CC13" s="817"/>
      <c r="CD13" s="817"/>
      <c r="CE13" s="817"/>
      <c r="CF13" s="817"/>
      <c r="CG13" s="818"/>
      <c r="CH13" s="829">
        <v>40</v>
      </c>
      <c r="CI13" s="830"/>
      <c r="CJ13" s="830"/>
      <c r="CK13" s="830"/>
      <c r="CL13" s="831"/>
      <c r="CM13" s="829">
        <v>220</v>
      </c>
      <c r="CN13" s="830"/>
      <c r="CO13" s="830"/>
      <c r="CP13" s="830"/>
      <c r="CQ13" s="831"/>
      <c r="CR13" s="829">
        <v>10</v>
      </c>
      <c r="CS13" s="830"/>
      <c r="CT13" s="830"/>
      <c r="CU13" s="830"/>
      <c r="CV13" s="831"/>
      <c r="CW13" s="829" t="s">
        <v>597</v>
      </c>
      <c r="CX13" s="830"/>
      <c r="CY13" s="830"/>
      <c r="CZ13" s="830"/>
      <c r="DA13" s="831"/>
      <c r="DB13" s="829" t="s">
        <v>520</v>
      </c>
      <c r="DC13" s="830"/>
      <c r="DD13" s="830"/>
      <c r="DE13" s="830"/>
      <c r="DF13" s="831"/>
      <c r="DG13" s="829" t="s">
        <v>520</v>
      </c>
      <c r="DH13" s="830"/>
      <c r="DI13" s="830"/>
      <c r="DJ13" s="830"/>
      <c r="DK13" s="831"/>
      <c r="DL13" s="829" t="s">
        <v>520</v>
      </c>
      <c r="DM13" s="830"/>
      <c r="DN13" s="830"/>
      <c r="DO13" s="830"/>
      <c r="DP13" s="831"/>
      <c r="DQ13" s="829" t="s">
        <v>520</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54081</v>
      </c>
      <c r="R23" s="842"/>
      <c r="S23" s="842"/>
      <c r="T23" s="842"/>
      <c r="U23" s="842"/>
      <c r="V23" s="842">
        <v>52564</v>
      </c>
      <c r="W23" s="842"/>
      <c r="X23" s="842"/>
      <c r="Y23" s="842"/>
      <c r="Z23" s="842"/>
      <c r="AA23" s="842">
        <v>1517</v>
      </c>
      <c r="AB23" s="842"/>
      <c r="AC23" s="842"/>
      <c r="AD23" s="842"/>
      <c r="AE23" s="843"/>
      <c r="AF23" s="844">
        <v>1213</v>
      </c>
      <c r="AG23" s="842"/>
      <c r="AH23" s="842"/>
      <c r="AI23" s="842"/>
      <c r="AJ23" s="845"/>
      <c r="AK23" s="846"/>
      <c r="AL23" s="847"/>
      <c r="AM23" s="847"/>
      <c r="AN23" s="847"/>
      <c r="AO23" s="847"/>
      <c r="AP23" s="842">
        <v>37917</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372</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379</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7760</v>
      </c>
      <c r="R28" s="871"/>
      <c r="S28" s="871"/>
      <c r="T28" s="871"/>
      <c r="U28" s="871"/>
      <c r="V28" s="871">
        <v>7431</v>
      </c>
      <c r="W28" s="871"/>
      <c r="X28" s="871"/>
      <c r="Y28" s="871"/>
      <c r="Z28" s="871"/>
      <c r="AA28" s="871">
        <v>329</v>
      </c>
      <c r="AB28" s="871"/>
      <c r="AC28" s="871"/>
      <c r="AD28" s="871"/>
      <c r="AE28" s="872"/>
      <c r="AF28" s="873">
        <v>329</v>
      </c>
      <c r="AG28" s="871"/>
      <c r="AH28" s="871"/>
      <c r="AI28" s="871"/>
      <c r="AJ28" s="874"/>
      <c r="AK28" s="875">
        <v>752</v>
      </c>
      <c r="AL28" s="866"/>
      <c r="AM28" s="866"/>
      <c r="AN28" s="866"/>
      <c r="AO28" s="866"/>
      <c r="AP28" s="866" t="s">
        <v>597</v>
      </c>
      <c r="AQ28" s="866"/>
      <c r="AR28" s="866"/>
      <c r="AS28" s="866"/>
      <c r="AT28" s="866"/>
      <c r="AU28" s="866" t="s">
        <v>597</v>
      </c>
      <c r="AV28" s="866"/>
      <c r="AW28" s="866"/>
      <c r="AX28" s="866"/>
      <c r="AY28" s="866"/>
      <c r="AZ28" s="867" t="s">
        <v>597</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8778</v>
      </c>
      <c r="R29" s="807"/>
      <c r="S29" s="807"/>
      <c r="T29" s="807"/>
      <c r="U29" s="807"/>
      <c r="V29" s="807">
        <v>8526</v>
      </c>
      <c r="W29" s="807"/>
      <c r="X29" s="807"/>
      <c r="Y29" s="807"/>
      <c r="Z29" s="807"/>
      <c r="AA29" s="807">
        <v>252</v>
      </c>
      <c r="AB29" s="807"/>
      <c r="AC29" s="807"/>
      <c r="AD29" s="807"/>
      <c r="AE29" s="808"/>
      <c r="AF29" s="809">
        <v>252</v>
      </c>
      <c r="AG29" s="810"/>
      <c r="AH29" s="810"/>
      <c r="AI29" s="810"/>
      <c r="AJ29" s="811"/>
      <c r="AK29" s="878">
        <v>1445</v>
      </c>
      <c r="AL29" s="879"/>
      <c r="AM29" s="879"/>
      <c r="AN29" s="879"/>
      <c r="AO29" s="879"/>
      <c r="AP29" s="879" t="s">
        <v>597</v>
      </c>
      <c r="AQ29" s="879"/>
      <c r="AR29" s="879"/>
      <c r="AS29" s="879"/>
      <c r="AT29" s="879"/>
      <c r="AU29" s="879" t="s">
        <v>597</v>
      </c>
      <c r="AV29" s="879"/>
      <c r="AW29" s="879"/>
      <c r="AX29" s="879"/>
      <c r="AY29" s="879"/>
      <c r="AZ29" s="880" t="s">
        <v>597</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1040</v>
      </c>
      <c r="R30" s="807"/>
      <c r="S30" s="807"/>
      <c r="T30" s="807"/>
      <c r="U30" s="807"/>
      <c r="V30" s="807">
        <v>1019</v>
      </c>
      <c r="W30" s="807"/>
      <c r="X30" s="807"/>
      <c r="Y30" s="807"/>
      <c r="Z30" s="807"/>
      <c r="AA30" s="807">
        <v>21</v>
      </c>
      <c r="AB30" s="807"/>
      <c r="AC30" s="807"/>
      <c r="AD30" s="807"/>
      <c r="AE30" s="808"/>
      <c r="AF30" s="809">
        <v>21</v>
      </c>
      <c r="AG30" s="810"/>
      <c r="AH30" s="810"/>
      <c r="AI30" s="810"/>
      <c r="AJ30" s="811"/>
      <c r="AK30" s="878">
        <v>300</v>
      </c>
      <c r="AL30" s="879"/>
      <c r="AM30" s="879"/>
      <c r="AN30" s="879"/>
      <c r="AO30" s="879"/>
      <c r="AP30" s="879" t="s">
        <v>597</v>
      </c>
      <c r="AQ30" s="879"/>
      <c r="AR30" s="879"/>
      <c r="AS30" s="879"/>
      <c r="AT30" s="879"/>
      <c r="AU30" s="879" t="s">
        <v>597</v>
      </c>
      <c r="AV30" s="879"/>
      <c r="AW30" s="879"/>
      <c r="AX30" s="879"/>
      <c r="AY30" s="879"/>
      <c r="AZ30" s="880" t="s">
        <v>597</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1694</v>
      </c>
      <c r="R31" s="807"/>
      <c r="S31" s="807"/>
      <c r="T31" s="807"/>
      <c r="U31" s="807"/>
      <c r="V31" s="807">
        <v>1597</v>
      </c>
      <c r="W31" s="807"/>
      <c r="X31" s="807"/>
      <c r="Y31" s="807"/>
      <c r="Z31" s="807"/>
      <c r="AA31" s="807">
        <v>98</v>
      </c>
      <c r="AB31" s="807"/>
      <c r="AC31" s="807"/>
      <c r="AD31" s="807"/>
      <c r="AE31" s="808"/>
      <c r="AF31" s="809">
        <v>4767</v>
      </c>
      <c r="AG31" s="810"/>
      <c r="AH31" s="810"/>
      <c r="AI31" s="810"/>
      <c r="AJ31" s="811"/>
      <c r="AK31" s="878">
        <v>90</v>
      </c>
      <c r="AL31" s="879"/>
      <c r="AM31" s="879"/>
      <c r="AN31" s="879"/>
      <c r="AO31" s="879"/>
      <c r="AP31" s="879">
        <v>973</v>
      </c>
      <c r="AQ31" s="879"/>
      <c r="AR31" s="879"/>
      <c r="AS31" s="879"/>
      <c r="AT31" s="879"/>
      <c r="AU31" s="879">
        <v>49</v>
      </c>
      <c r="AV31" s="879"/>
      <c r="AW31" s="879"/>
      <c r="AX31" s="879"/>
      <c r="AY31" s="879"/>
      <c r="AZ31" s="880" t="s">
        <v>597</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2190</v>
      </c>
      <c r="R32" s="807"/>
      <c r="S32" s="807"/>
      <c r="T32" s="807"/>
      <c r="U32" s="807"/>
      <c r="V32" s="807">
        <v>2162</v>
      </c>
      <c r="W32" s="807"/>
      <c r="X32" s="807"/>
      <c r="Y32" s="807"/>
      <c r="Z32" s="807"/>
      <c r="AA32" s="807">
        <v>27</v>
      </c>
      <c r="AB32" s="807"/>
      <c r="AC32" s="807"/>
      <c r="AD32" s="807"/>
      <c r="AE32" s="808"/>
      <c r="AF32" s="809">
        <v>214</v>
      </c>
      <c r="AG32" s="810"/>
      <c r="AH32" s="810"/>
      <c r="AI32" s="810"/>
      <c r="AJ32" s="811"/>
      <c r="AK32" s="878">
        <v>702</v>
      </c>
      <c r="AL32" s="879"/>
      <c r="AM32" s="879"/>
      <c r="AN32" s="879"/>
      <c r="AO32" s="879"/>
      <c r="AP32" s="879">
        <v>15463</v>
      </c>
      <c r="AQ32" s="879"/>
      <c r="AR32" s="879"/>
      <c r="AS32" s="879"/>
      <c r="AT32" s="879"/>
      <c r="AU32" s="879">
        <v>9696</v>
      </c>
      <c r="AV32" s="879"/>
      <c r="AW32" s="879"/>
      <c r="AX32" s="879"/>
      <c r="AY32" s="879"/>
      <c r="AZ32" s="880" t="s">
        <v>597</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7596</v>
      </c>
      <c r="R33" s="807"/>
      <c r="S33" s="807"/>
      <c r="T33" s="807"/>
      <c r="U33" s="807"/>
      <c r="V33" s="807">
        <v>7780</v>
      </c>
      <c r="W33" s="807"/>
      <c r="X33" s="807"/>
      <c r="Y33" s="807"/>
      <c r="Z33" s="807"/>
      <c r="AA33" s="807">
        <v>-184</v>
      </c>
      <c r="AB33" s="807"/>
      <c r="AC33" s="807"/>
      <c r="AD33" s="807"/>
      <c r="AE33" s="808"/>
      <c r="AF33" s="809">
        <v>361</v>
      </c>
      <c r="AG33" s="810"/>
      <c r="AH33" s="810"/>
      <c r="AI33" s="810"/>
      <c r="AJ33" s="811"/>
      <c r="AK33" s="878">
        <v>1006</v>
      </c>
      <c r="AL33" s="879"/>
      <c r="AM33" s="879"/>
      <c r="AN33" s="879"/>
      <c r="AO33" s="879"/>
      <c r="AP33" s="879">
        <v>1317</v>
      </c>
      <c r="AQ33" s="879"/>
      <c r="AR33" s="879"/>
      <c r="AS33" s="879"/>
      <c r="AT33" s="879"/>
      <c r="AU33" s="879">
        <v>971</v>
      </c>
      <c r="AV33" s="879"/>
      <c r="AW33" s="879"/>
      <c r="AX33" s="879"/>
      <c r="AY33" s="879"/>
      <c r="AZ33" s="880" t="s">
        <v>520</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190</v>
      </c>
      <c r="R34" s="807"/>
      <c r="S34" s="807"/>
      <c r="T34" s="807"/>
      <c r="U34" s="807"/>
      <c r="V34" s="807">
        <v>190</v>
      </c>
      <c r="W34" s="807"/>
      <c r="X34" s="807"/>
      <c r="Y34" s="807"/>
      <c r="Z34" s="807"/>
      <c r="AA34" s="807" t="s">
        <v>597</v>
      </c>
      <c r="AB34" s="807"/>
      <c r="AC34" s="807"/>
      <c r="AD34" s="807"/>
      <c r="AE34" s="808"/>
      <c r="AF34" s="809" t="s">
        <v>394</v>
      </c>
      <c r="AG34" s="810"/>
      <c r="AH34" s="810"/>
      <c r="AI34" s="810"/>
      <c r="AJ34" s="811"/>
      <c r="AK34" s="878">
        <v>119</v>
      </c>
      <c r="AL34" s="879"/>
      <c r="AM34" s="879"/>
      <c r="AN34" s="879"/>
      <c r="AO34" s="879"/>
      <c r="AP34" s="879">
        <v>293</v>
      </c>
      <c r="AQ34" s="879"/>
      <c r="AR34" s="879"/>
      <c r="AS34" s="879"/>
      <c r="AT34" s="879"/>
      <c r="AU34" s="879">
        <v>231</v>
      </c>
      <c r="AV34" s="879"/>
      <c r="AW34" s="879"/>
      <c r="AX34" s="879"/>
      <c r="AY34" s="879"/>
      <c r="AZ34" s="880" t="s">
        <v>520</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415</v>
      </c>
      <c r="C35" s="804"/>
      <c r="D35" s="804"/>
      <c r="E35" s="804"/>
      <c r="F35" s="804"/>
      <c r="G35" s="804"/>
      <c r="H35" s="804"/>
      <c r="I35" s="804"/>
      <c r="J35" s="804"/>
      <c r="K35" s="804"/>
      <c r="L35" s="804"/>
      <c r="M35" s="804"/>
      <c r="N35" s="804"/>
      <c r="O35" s="804"/>
      <c r="P35" s="805"/>
      <c r="Q35" s="806">
        <v>23</v>
      </c>
      <c r="R35" s="807"/>
      <c r="S35" s="807"/>
      <c r="T35" s="807"/>
      <c r="U35" s="807"/>
      <c r="V35" s="807">
        <v>23</v>
      </c>
      <c r="W35" s="807"/>
      <c r="X35" s="807"/>
      <c r="Y35" s="807"/>
      <c r="Z35" s="807"/>
      <c r="AA35" s="807">
        <v>1</v>
      </c>
      <c r="AB35" s="807"/>
      <c r="AC35" s="807"/>
      <c r="AD35" s="807"/>
      <c r="AE35" s="808"/>
      <c r="AF35" s="809">
        <v>1</v>
      </c>
      <c r="AG35" s="810"/>
      <c r="AH35" s="810"/>
      <c r="AI35" s="810"/>
      <c r="AJ35" s="811"/>
      <c r="AK35" s="878" t="s">
        <v>597</v>
      </c>
      <c r="AL35" s="879"/>
      <c r="AM35" s="879"/>
      <c r="AN35" s="879"/>
      <c r="AO35" s="879"/>
      <c r="AP35" s="879">
        <v>4</v>
      </c>
      <c r="AQ35" s="879"/>
      <c r="AR35" s="879"/>
      <c r="AS35" s="879"/>
      <c r="AT35" s="879"/>
      <c r="AU35" s="879">
        <v>1</v>
      </c>
      <c r="AV35" s="879"/>
      <c r="AW35" s="879"/>
      <c r="AX35" s="879"/>
      <c r="AY35" s="879"/>
      <c r="AZ35" s="880" t="s">
        <v>597</v>
      </c>
      <c r="BA35" s="880"/>
      <c r="BB35" s="880"/>
      <c r="BC35" s="880"/>
      <c r="BD35" s="880"/>
      <c r="BE35" s="876" t="s">
        <v>416</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5944</v>
      </c>
      <c r="AG63" s="890"/>
      <c r="AH63" s="890"/>
      <c r="AI63" s="890"/>
      <c r="AJ63" s="891"/>
      <c r="AK63" s="892"/>
      <c r="AL63" s="887"/>
      <c r="AM63" s="887"/>
      <c r="AN63" s="887"/>
      <c r="AO63" s="887"/>
      <c r="AP63" s="890">
        <v>18050</v>
      </c>
      <c r="AQ63" s="890"/>
      <c r="AR63" s="890"/>
      <c r="AS63" s="890"/>
      <c r="AT63" s="890"/>
      <c r="AU63" s="890">
        <v>10948</v>
      </c>
      <c r="AV63" s="890"/>
      <c r="AW63" s="890"/>
      <c r="AX63" s="890"/>
      <c r="AY63" s="890"/>
      <c r="AZ63" s="894"/>
      <c r="BA63" s="894"/>
      <c r="BB63" s="894"/>
      <c r="BC63" s="894"/>
      <c r="BD63" s="894"/>
      <c r="BE63" s="895"/>
      <c r="BF63" s="895"/>
      <c r="BG63" s="895"/>
      <c r="BH63" s="895"/>
      <c r="BI63" s="896"/>
      <c r="BJ63" s="897" t="s">
        <v>129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420</v>
      </c>
      <c r="B66" s="789"/>
      <c r="C66" s="789"/>
      <c r="D66" s="789"/>
      <c r="E66" s="789"/>
      <c r="F66" s="789"/>
      <c r="G66" s="789"/>
      <c r="H66" s="789"/>
      <c r="I66" s="789"/>
      <c r="J66" s="789"/>
      <c r="K66" s="789"/>
      <c r="L66" s="789"/>
      <c r="M66" s="789"/>
      <c r="N66" s="789"/>
      <c r="O66" s="789"/>
      <c r="P66" s="790"/>
      <c r="Q66" s="765" t="s">
        <v>421</v>
      </c>
      <c r="R66" s="766"/>
      <c r="S66" s="766"/>
      <c r="T66" s="766"/>
      <c r="U66" s="767"/>
      <c r="V66" s="765" t="s">
        <v>422</v>
      </c>
      <c r="W66" s="766"/>
      <c r="X66" s="766"/>
      <c r="Y66" s="766"/>
      <c r="Z66" s="767"/>
      <c r="AA66" s="765" t="s">
        <v>423</v>
      </c>
      <c r="AB66" s="766"/>
      <c r="AC66" s="766"/>
      <c r="AD66" s="766"/>
      <c r="AE66" s="767"/>
      <c r="AF66" s="900" t="s">
        <v>400</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379</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5480</v>
      </c>
      <c r="R68" s="914"/>
      <c r="S68" s="914"/>
      <c r="T68" s="914"/>
      <c r="U68" s="914"/>
      <c r="V68" s="914">
        <v>5378</v>
      </c>
      <c r="W68" s="914"/>
      <c r="X68" s="914"/>
      <c r="Y68" s="914"/>
      <c r="Z68" s="914"/>
      <c r="AA68" s="914">
        <v>102</v>
      </c>
      <c r="AB68" s="914"/>
      <c r="AC68" s="914"/>
      <c r="AD68" s="914"/>
      <c r="AE68" s="914"/>
      <c r="AF68" s="914">
        <v>102</v>
      </c>
      <c r="AG68" s="914"/>
      <c r="AH68" s="914"/>
      <c r="AI68" s="914"/>
      <c r="AJ68" s="914"/>
      <c r="AK68" s="914">
        <v>58</v>
      </c>
      <c r="AL68" s="914"/>
      <c r="AM68" s="914"/>
      <c r="AN68" s="914"/>
      <c r="AO68" s="914"/>
      <c r="AP68" s="914">
        <v>7079</v>
      </c>
      <c r="AQ68" s="914"/>
      <c r="AR68" s="914"/>
      <c r="AS68" s="914"/>
      <c r="AT68" s="914"/>
      <c r="AU68" s="914">
        <v>4256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592</v>
      </c>
      <c r="C69" s="922"/>
      <c r="D69" s="922"/>
      <c r="E69" s="922"/>
      <c r="F69" s="922"/>
      <c r="G69" s="922"/>
      <c r="H69" s="922"/>
      <c r="I69" s="922"/>
      <c r="J69" s="922"/>
      <c r="K69" s="922"/>
      <c r="L69" s="922"/>
      <c r="M69" s="922"/>
      <c r="N69" s="922"/>
      <c r="O69" s="922"/>
      <c r="P69" s="923"/>
      <c r="Q69" s="924">
        <v>342</v>
      </c>
      <c r="R69" s="879"/>
      <c r="S69" s="879"/>
      <c r="T69" s="879"/>
      <c r="U69" s="879"/>
      <c r="V69" s="879">
        <v>286</v>
      </c>
      <c r="W69" s="879"/>
      <c r="X69" s="879"/>
      <c r="Y69" s="879"/>
      <c r="Z69" s="879"/>
      <c r="AA69" s="879">
        <v>56</v>
      </c>
      <c r="AB69" s="879"/>
      <c r="AC69" s="879"/>
      <c r="AD69" s="879"/>
      <c r="AE69" s="879"/>
      <c r="AF69" s="879">
        <v>56</v>
      </c>
      <c r="AG69" s="879"/>
      <c r="AH69" s="879"/>
      <c r="AI69" s="879"/>
      <c r="AJ69" s="879"/>
      <c r="AK69" s="879" t="s">
        <v>597</v>
      </c>
      <c r="AL69" s="879"/>
      <c r="AM69" s="879"/>
      <c r="AN69" s="879"/>
      <c r="AO69" s="879"/>
      <c r="AP69" s="879" t="s">
        <v>597</v>
      </c>
      <c r="AQ69" s="879"/>
      <c r="AR69" s="879"/>
      <c r="AS69" s="879"/>
      <c r="AT69" s="879"/>
      <c r="AU69" s="879" t="s">
        <v>597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593</v>
      </c>
      <c r="C70" s="922"/>
      <c r="D70" s="922"/>
      <c r="E70" s="922"/>
      <c r="F70" s="922"/>
      <c r="G70" s="922"/>
      <c r="H70" s="922"/>
      <c r="I70" s="922"/>
      <c r="J70" s="922"/>
      <c r="K70" s="922"/>
      <c r="L70" s="922"/>
      <c r="M70" s="922"/>
      <c r="N70" s="922"/>
      <c r="O70" s="922"/>
      <c r="P70" s="923"/>
      <c r="Q70" s="924">
        <v>157056</v>
      </c>
      <c r="R70" s="879"/>
      <c r="S70" s="879"/>
      <c r="T70" s="879"/>
      <c r="U70" s="879"/>
      <c r="V70" s="879">
        <v>149362</v>
      </c>
      <c r="W70" s="879"/>
      <c r="X70" s="879"/>
      <c r="Y70" s="879"/>
      <c r="Z70" s="879"/>
      <c r="AA70" s="879">
        <v>7694</v>
      </c>
      <c r="AB70" s="879"/>
      <c r="AC70" s="879"/>
      <c r="AD70" s="879"/>
      <c r="AE70" s="879"/>
      <c r="AF70" s="879">
        <v>7694</v>
      </c>
      <c r="AG70" s="879"/>
      <c r="AH70" s="879"/>
      <c r="AI70" s="879"/>
      <c r="AJ70" s="879"/>
      <c r="AK70" s="879">
        <v>1365</v>
      </c>
      <c r="AL70" s="879"/>
      <c r="AM70" s="879"/>
      <c r="AN70" s="879"/>
      <c r="AO70" s="879"/>
      <c r="AP70" s="879" t="s">
        <v>597</v>
      </c>
      <c r="AQ70" s="879"/>
      <c r="AR70" s="879"/>
      <c r="AS70" s="879"/>
      <c r="AT70" s="879"/>
      <c r="AU70" s="879" t="s">
        <v>597</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594</v>
      </c>
      <c r="C71" s="922"/>
      <c r="D71" s="922"/>
      <c r="E71" s="922"/>
      <c r="F71" s="922"/>
      <c r="G71" s="922"/>
      <c r="H71" s="922"/>
      <c r="I71" s="922"/>
      <c r="J71" s="922"/>
      <c r="K71" s="922"/>
      <c r="L71" s="922"/>
      <c r="M71" s="922"/>
      <c r="N71" s="922"/>
      <c r="O71" s="922"/>
      <c r="P71" s="923"/>
      <c r="Q71" s="924">
        <v>86</v>
      </c>
      <c r="R71" s="879"/>
      <c r="S71" s="879"/>
      <c r="T71" s="879"/>
      <c r="U71" s="879"/>
      <c r="V71" s="879">
        <v>70</v>
      </c>
      <c r="W71" s="879"/>
      <c r="X71" s="879"/>
      <c r="Y71" s="879"/>
      <c r="Z71" s="879"/>
      <c r="AA71" s="879">
        <v>17</v>
      </c>
      <c r="AB71" s="879"/>
      <c r="AC71" s="879"/>
      <c r="AD71" s="879"/>
      <c r="AE71" s="879"/>
      <c r="AF71" s="879">
        <v>17</v>
      </c>
      <c r="AG71" s="879"/>
      <c r="AH71" s="879"/>
      <c r="AI71" s="879"/>
      <c r="AJ71" s="879"/>
      <c r="AK71" s="879" t="s">
        <v>597</v>
      </c>
      <c r="AL71" s="879"/>
      <c r="AM71" s="879"/>
      <c r="AN71" s="879"/>
      <c r="AO71" s="879"/>
      <c r="AP71" s="879" t="s">
        <v>597</v>
      </c>
      <c r="AQ71" s="879"/>
      <c r="AR71" s="879"/>
      <c r="AS71" s="879"/>
      <c r="AT71" s="879"/>
      <c r="AU71" s="879" t="s">
        <v>597</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595</v>
      </c>
      <c r="C72" s="922"/>
      <c r="D72" s="922"/>
      <c r="E72" s="922"/>
      <c r="F72" s="922"/>
      <c r="G72" s="922"/>
      <c r="H72" s="922"/>
      <c r="I72" s="922"/>
      <c r="J72" s="922"/>
      <c r="K72" s="922"/>
      <c r="L72" s="922"/>
      <c r="M72" s="922"/>
      <c r="N72" s="922"/>
      <c r="O72" s="922"/>
      <c r="P72" s="923"/>
      <c r="Q72" s="924">
        <v>1109</v>
      </c>
      <c r="R72" s="879"/>
      <c r="S72" s="879"/>
      <c r="T72" s="879"/>
      <c r="U72" s="879"/>
      <c r="V72" s="879">
        <v>1105</v>
      </c>
      <c r="W72" s="879"/>
      <c r="X72" s="879"/>
      <c r="Y72" s="879"/>
      <c r="Z72" s="879"/>
      <c r="AA72" s="879">
        <v>4</v>
      </c>
      <c r="AB72" s="879"/>
      <c r="AC72" s="879"/>
      <c r="AD72" s="879"/>
      <c r="AE72" s="879"/>
      <c r="AF72" s="879">
        <v>4</v>
      </c>
      <c r="AG72" s="879"/>
      <c r="AH72" s="879"/>
      <c r="AI72" s="879"/>
      <c r="AJ72" s="879"/>
      <c r="AK72" s="879" t="s">
        <v>597</v>
      </c>
      <c r="AL72" s="879"/>
      <c r="AM72" s="879"/>
      <c r="AN72" s="879"/>
      <c r="AO72" s="879"/>
      <c r="AP72" s="879" t="s">
        <v>597</v>
      </c>
      <c r="AQ72" s="879"/>
      <c r="AR72" s="879"/>
      <c r="AS72" s="879"/>
      <c r="AT72" s="879"/>
      <c r="AU72" s="879" t="s">
        <v>597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596</v>
      </c>
      <c r="C73" s="922"/>
      <c r="D73" s="922"/>
      <c r="E73" s="922"/>
      <c r="F73" s="922"/>
      <c r="G73" s="922"/>
      <c r="H73" s="922"/>
      <c r="I73" s="922"/>
      <c r="J73" s="922"/>
      <c r="K73" s="922"/>
      <c r="L73" s="922"/>
      <c r="M73" s="922"/>
      <c r="N73" s="922"/>
      <c r="O73" s="922"/>
      <c r="P73" s="923"/>
      <c r="Q73" s="924">
        <v>14</v>
      </c>
      <c r="R73" s="879"/>
      <c r="S73" s="879"/>
      <c r="T73" s="879"/>
      <c r="U73" s="879"/>
      <c r="V73" s="879">
        <v>11</v>
      </c>
      <c r="W73" s="879"/>
      <c r="X73" s="879"/>
      <c r="Y73" s="879"/>
      <c r="Z73" s="879"/>
      <c r="AA73" s="879">
        <v>3</v>
      </c>
      <c r="AB73" s="879"/>
      <c r="AC73" s="879"/>
      <c r="AD73" s="879"/>
      <c r="AE73" s="879"/>
      <c r="AF73" s="879">
        <v>3</v>
      </c>
      <c r="AG73" s="879"/>
      <c r="AH73" s="879"/>
      <c r="AI73" s="879"/>
      <c r="AJ73" s="879"/>
      <c r="AK73" s="879" t="s">
        <v>597</v>
      </c>
      <c r="AL73" s="879"/>
      <c r="AM73" s="879"/>
      <c r="AN73" s="879"/>
      <c r="AO73" s="879"/>
      <c r="AP73" s="879" t="s">
        <v>597</v>
      </c>
      <c r="AQ73" s="879"/>
      <c r="AR73" s="879"/>
      <c r="AS73" s="879"/>
      <c r="AT73" s="879"/>
      <c r="AU73" s="879" t="s">
        <v>597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7876</v>
      </c>
      <c r="AG88" s="890"/>
      <c r="AH88" s="890"/>
      <c r="AI88" s="890"/>
      <c r="AJ88" s="890"/>
      <c r="AK88" s="887"/>
      <c r="AL88" s="887"/>
      <c r="AM88" s="887"/>
      <c r="AN88" s="887"/>
      <c r="AO88" s="887"/>
      <c r="AP88" s="890">
        <v>7079</v>
      </c>
      <c r="AQ88" s="890"/>
      <c r="AR88" s="890"/>
      <c r="AS88" s="890"/>
      <c r="AT88" s="890"/>
      <c r="AU88" s="890">
        <v>4256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205</v>
      </c>
      <c r="CS102" s="898"/>
      <c r="CT102" s="898"/>
      <c r="CU102" s="898"/>
      <c r="CV102" s="941"/>
      <c r="CW102" s="940">
        <v>46</v>
      </c>
      <c r="CX102" s="898"/>
      <c r="CY102" s="898"/>
      <c r="CZ102" s="898"/>
      <c r="DA102" s="941"/>
      <c r="DB102" s="940" t="s">
        <v>597</v>
      </c>
      <c r="DC102" s="898"/>
      <c r="DD102" s="898"/>
      <c r="DE102" s="898"/>
      <c r="DF102" s="941"/>
      <c r="DG102" s="940">
        <v>540</v>
      </c>
      <c r="DH102" s="898"/>
      <c r="DI102" s="898"/>
      <c r="DJ102" s="898"/>
      <c r="DK102" s="941"/>
      <c r="DL102" s="940" t="s">
        <v>597</v>
      </c>
      <c r="DM102" s="898"/>
      <c r="DN102" s="898"/>
      <c r="DO102" s="898"/>
      <c r="DP102" s="941"/>
      <c r="DQ102" s="940" t="s">
        <v>597</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307</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307</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307</v>
      </c>
      <c r="DR109" s="943"/>
      <c r="DS109" s="943"/>
      <c r="DT109" s="943"/>
      <c r="DU109" s="944"/>
      <c r="DV109" s="942" t="s">
        <v>438</v>
      </c>
      <c r="DW109" s="943"/>
      <c r="DX109" s="943"/>
      <c r="DY109" s="943"/>
      <c r="DZ109" s="945"/>
    </row>
    <row r="110" spans="1:131" s="248"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3271141</v>
      </c>
      <c r="AB110" s="950"/>
      <c r="AC110" s="950"/>
      <c r="AD110" s="950"/>
      <c r="AE110" s="951"/>
      <c r="AF110" s="952">
        <v>3270369</v>
      </c>
      <c r="AG110" s="950"/>
      <c r="AH110" s="950"/>
      <c r="AI110" s="950"/>
      <c r="AJ110" s="951"/>
      <c r="AK110" s="952">
        <v>3261525</v>
      </c>
      <c r="AL110" s="950"/>
      <c r="AM110" s="950"/>
      <c r="AN110" s="950"/>
      <c r="AO110" s="951"/>
      <c r="AP110" s="953">
        <v>18.7</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35012399</v>
      </c>
      <c r="BR110" s="985"/>
      <c r="BS110" s="985"/>
      <c r="BT110" s="985"/>
      <c r="BU110" s="985"/>
      <c r="BV110" s="985">
        <v>35247311</v>
      </c>
      <c r="BW110" s="985"/>
      <c r="BX110" s="985"/>
      <c r="BY110" s="985"/>
      <c r="BZ110" s="985"/>
      <c r="CA110" s="985">
        <v>37916853</v>
      </c>
      <c r="CB110" s="985"/>
      <c r="CC110" s="985"/>
      <c r="CD110" s="985"/>
      <c r="CE110" s="985"/>
      <c r="CF110" s="999">
        <v>217.5</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719357</v>
      </c>
      <c r="DH110" s="985"/>
      <c r="DI110" s="985"/>
      <c r="DJ110" s="985"/>
      <c r="DK110" s="985"/>
      <c r="DL110" s="985">
        <v>662481</v>
      </c>
      <c r="DM110" s="985"/>
      <c r="DN110" s="985"/>
      <c r="DO110" s="985"/>
      <c r="DP110" s="985"/>
      <c r="DQ110" s="985">
        <v>605607</v>
      </c>
      <c r="DR110" s="985"/>
      <c r="DS110" s="985"/>
      <c r="DT110" s="985"/>
      <c r="DU110" s="985"/>
      <c r="DV110" s="986">
        <v>3.5</v>
      </c>
      <c r="DW110" s="986"/>
      <c r="DX110" s="986"/>
      <c r="DY110" s="986"/>
      <c r="DZ110" s="987"/>
    </row>
    <row r="111" spans="1:131" s="248" customFormat="1" ht="26.25" customHeight="1" x14ac:dyDescent="0.1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129</v>
      </c>
      <c r="AB111" s="992"/>
      <c r="AC111" s="992"/>
      <c r="AD111" s="992"/>
      <c r="AE111" s="993"/>
      <c r="AF111" s="994" t="s">
        <v>129</v>
      </c>
      <c r="AG111" s="992"/>
      <c r="AH111" s="992"/>
      <c r="AI111" s="992"/>
      <c r="AJ111" s="993"/>
      <c r="AK111" s="994" t="s">
        <v>445</v>
      </c>
      <c r="AL111" s="992"/>
      <c r="AM111" s="992"/>
      <c r="AN111" s="992"/>
      <c r="AO111" s="993"/>
      <c r="AP111" s="995" t="s">
        <v>445</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915567</v>
      </c>
      <c r="BR111" s="978"/>
      <c r="BS111" s="978"/>
      <c r="BT111" s="978"/>
      <c r="BU111" s="978"/>
      <c r="BV111" s="978">
        <v>823391</v>
      </c>
      <c r="BW111" s="978"/>
      <c r="BX111" s="978"/>
      <c r="BY111" s="978"/>
      <c r="BZ111" s="978"/>
      <c r="CA111" s="978">
        <v>739007</v>
      </c>
      <c r="CB111" s="978"/>
      <c r="CC111" s="978"/>
      <c r="CD111" s="978"/>
      <c r="CE111" s="978"/>
      <c r="CF111" s="972">
        <v>4.2</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448</v>
      </c>
      <c r="DH111" s="978"/>
      <c r="DI111" s="978"/>
      <c r="DJ111" s="978"/>
      <c r="DK111" s="978"/>
      <c r="DL111" s="978" t="s">
        <v>129</v>
      </c>
      <c r="DM111" s="978"/>
      <c r="DN111" s="978"/>
      <c r="DO111" s="978"/>
      <c r="DP111" s="978"/>
      <c r="DQ111" s="978" t="s">
        <v>448</v>
      </c>
      <c r="DR111" s="978"/>
      <c r="DS111" s="978"/>
      <c r="DT111" s="978"/>
      <c r="DU111" s="978"/>
      <c r="DV111" s="979" t="s">
        <v>448</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6667</v>
      </c>
      <c r="AB112" s="1017"/>
      <c r="AC112" s="1017"/>
      <c r="AD112" s="1017"/>
      <c r="AE112" s="1018"/>
      <c r="AF112" s="1019">
        <v>6667</v>
      </c>
      <c r="AG112" s="1017"/>
      <c r="AH112" s="1017"/>
      <c r="AI112" s="1017"/>
      <c r="AJ112" s="1018"/>
      <c r="AK112" s="1019">
        <v>6667</v>
      </c>
      <c r="AL112" s="1017"/>
      <c r="AM112" s="1017"/>
      <c r="AN112" s="1017"/>
      <c r="AO112" s="1018"/>
      <c r="AP112" s="1020">
        <v>0</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10307954</v>
      </c>
      <c r="BR112" s="978"/>
      <c r="BS112" s="978"/>
      <c r="BT112" s="978"/>
      <c r="BU112" s="978"/>
      <c r="BV112" s="978">
        <v>9940129</v>
      </c>
      <c r="BW112" s="978"/>
      <c r="BX112" s="978"/>
      <c r="BY112" s="978"/>
      <c r="BZ112" s="978"/>
      <c r="CA112" s="978">
        <v>10947639</v>
      </c>
      <c r="CB112" s="978"/>
      <c r="CC112" s="978"/>
      <c r="CD112" s="978"/>
      <c r="CE112" s="978"/>
      <c r="CF112" s="972">
        <v>62.8</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394</v>
      </c>
      <c r="DM112" s="978"/>
      <c r="DN112" s="978"/>
      <c r="DO112" s="978"/>
      <c r="DP112" s="978"/>
      <c r="DQ112" s="978" t="s">
        <v>453</v>
      </c>
      <c r="DR112" s="978"/>
      <c r="DS112" s="978"/>
      <c r="DT112" s="978"/>
      <c r="DU112" s="978"/>
      <c r="DV112" s="979" t="s">
        <v>129</v>
      </c>
      <c r="DW112" s="979"/>
      <c r="DX112" s="979"/>
      <c r="DY112" s="979"/>
      <c r="DZ112" s="980"/>
    </row>
    <row r="113" spans="1:130" s="248" customFormat="1" ht="26.25" customHeight="1" x14ac:dyDescent="0.15">
      <c r="A113" s="1012"/>
      <c r="B113" s="1013"/>
      <c r="C113" s="1008" t="s">
        <v>454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961063</v>
      </c>
      <c r="AB113" s="992"/>
      <c r="AC113" s="992"/>
      <c r="AD113" s="992"/>
      <c r="AE113" s="993"/>
      <c r="AF113" s="994">
        <v>941565</v>
      </c>
      <c r="AG113" s="992"/>
      <c r="AH113" s="992"/>
      <c r="AI113" s="992"/>
      <c r="AJ113" s="993"/>
      <c r="AK113" s="994">
        <v>857577</v>
      </c>
      <c r="AL113" s="992"/>
      <c r="AM113" s="992"/>
      <c r="AN113" s="992"/>
      <c r="AO113" s="993"/>
      <c r="AP113" s="995">
        <v>4.9000000000000004</v>
      </c>
      <c r="AQ113" s="996"/>
      <c r="AR113" s="996"/>
      <c r="AS113" s="996"/>
      <c r="AT113" s="997"/>
      <c r="AU113" s="958"/>
      <c r="AV113" s="959"/>
      <c r="AW113" s="959"/>
      <c r="AX113" s="959"/>
      <c r="AY113" s="959"/>
      <c r="AZ113" s="1007" t="s">
        <v>455</v>
      </c>
      <c r="BA113" s="1008"/>
      <c r="BB113" s="1008"/>
      <c r="BC113" s="1008"/>
      <c r="BD113" s="1008"/>
      <c r="BE113" s="1008"/>
      <c r="BF113" s="1008"/>
      <c r="BG113" s="1008"/>
      <c r="BH113" s="1008"/>
      <c r="BI113" s="1008"/>
      <c r="BJ113" s="1008"/>
      <c r="BK113" s="1008"/>
      <c r="BL113" s="1008"/>
      <c r="BM113" s="1008"/>
      <c r="BN113" s="1008"/>
      <c r="BO113" s="1008"/>
      <c r="BP113" s="1009"/>
      <c r="BQ113" s="977">
        <v>5033567</v>
      </c>
      <c r="BR113" s="978"/>
      <c r="BS113" s="978"/>
      <c r="BT113" s="978"/>
      <c r="BU113" s="978"/>
      <c r="BV113" s="978">
        <v>5210778</v>
      </c>
      <c r="BW113" s="978"/>
      <c r="BX113" s="978"/>
      <c r="BY113" s="978"/>
      <c r="BZ113" s="978"/>
      <c r="CA113" s="978">
        <v>4256256</v>
      </c>
      <c r="CB113" s="978"/>
      <c r="CC113" s="978"/>
      <c r="CD113" s="978"/>
      <c r="CE113" s="978"/>
      <c r="CF113" s="972">
        <v>24.4</v>
      </c>
      <c r="CG113" s="973"/>
      <c r="CH113" s="973"/>
      <c r="CI113" s="973"/>
      <c r="CJ113" s="973"/>
      <c r="CK113" s="1003"/>
      <c r="CL113" s="1004"/>
      <c r="CM113" s="974" t="s">
        <v>456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129</v>
      </c>
      <c r="DH113" s="1017"/>
      <c r="DI113" s="1017"/>
      <c r="DJ113" s="1017"/>
      <c r="DK113" s="1018"/>
      <c r="DL113" s="1019" t="s">
        <v>448</v>
      </c>
      <c r="DM113" s="1017"/>
      <c r="DN113" s="1017"/>
      <c r="DO113" s="1017"/>
      <c r="DP113" s="1018"/>
      <c r="DQ113" s="1019" t="s">
        <v>129</v>
      </c>
      <c r="DR113" s="1017"/>
      <c r="DS113" s="1017"/>
      <c r="DT113" s="1017"/>
      <c r="DU113" s="1018"/>
      <c r="DV113" s="1020" t="s">
        <v>129</v>
      </c>
      <c r="DW113" s="1021"/>
      <c r="DX113" s="1021"/>
      <c r="DY113" s="1021"/>
      <c r="DZ113" s="1022"/>
    </row>
    <row r="114" spans="1:130" s="248" customFormat="1" ht="26.25" customHeight="1" x14ac:dyDescent="0.15">
      <c r="A114" s="1012"/>
      <c r="B114" s="1013"/>
      <c r="C114" s="1008" t="s">
        <v>457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334690</v>
      </c>
      <c r="AB114" s="1017"/>
      <c r="AC114" s="1017"/>
      <c r="AD114" s="1017"/>
      <c r="AE114" s="1018"/>
      <c r="AF114" s="1019">
        <v>394323</v>
      </c>
      <c r="AG114" s="1017"/>
      <c r="AH114" s="1017"/>
      <c r="AI114" s="1017"/>
      <c r="AJ114" s="1018"/>
      <c r="AK114" s="1019">
        <v>415637</v>
      </c>
      <c r="AL114" s="1017"/>
      <c r="AM114" s="1017"/>
      <c r="AN114" s="1017"/>
      <c r="AO114" s="1018"/>
      <c r="AP114" s="1020">
        <v>2.4</v>
      </c>
      <c r="AQ114" s="1021"/>
      <c r="AR114" s="1021"/>
      <c r="AS114" s="1021"/>
      <c r="AT114" s="1022"/>
      <c r="AU114" s="958"/>
      <c r="AV114" s="959"/>
      <c r="AW114" s="959"/>
      <c r="AX114" s="959"/>
      <c r="AY114" s="959"/>
      <c r="AZ114" s="1007" t="s">
        <v>458</v>
      </c>
      <c r="BA114" s="1008"/>
      <c r="BB114" s="1008"/>
      <c r="BC114" s="1008"/>
      <c r="BD114" s="1008"/>
      <c r="BE114" s="1008"/>
      <c r="BF114" s="1008"/>
      <c r="BG114" s="1008"/>
      <c r="BH114" s="1008"/>
      <c r="BI114" s="1008"/>
      <c r="BJ114" s="1008"/>
      <c r="BK114" s="1008"/>
      <c r="BL114" s="1008"/>
      <c r="BM114" s="1008"/>
      <c r="BN114" s="1008"/>
      <c r="BO114" s="1008"/>
      <c r="BP114" s="1009"/>
      <c r="BQ114" s="977">
        <v>4329589</v>
      </c>
      <c r="BR114" s="978"/>
      <c r="BS114" s="978"/>
      <c r="BT114" s="978"/>
      <c r="BU114" s="978"/>
      <c r="BV114" s="978">
        <v>4276202</v>
      </c>
      <c r="BW114" s="978"/>
      <c r="BX114" s="978"/>
      <c r="BY114" s="978"/>
      <c r="BZ114" s="978"/>
      <c r="CA114" s="978">
        <v>4189163</v>
      </c>
      <c r="CB114" s="978"/>
      <c r="CC114" s="978"/>
      <c r="CD114" s="978"/>
      <c r="CE114" s="978"/>
      <c r="CF114" s="972">
        <v>24</v>
      </c>
      <c r="CG114" s="973"/>
      <c r="CH114" s="973"/>
      <c r="CI114" s="973"/>
      <c r="CJ114" s="973"/>
      <c r="CK114" s="1003"/>
      <c r="CL114" s="1004"/>
      <c r="CM114" s="974" t="s">
        <v>459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129</v>
      </c>
      <c r="DH114" s="1017"/>
      <c r="DI114" s="1017"/>
      <c r="DJ114" s="1017"/>
      <c r="DK114" s="1018"/>
      <c r="DL114" s="1019" t="s">
        <v>129</v>
      </c>
      <c r="DM114" s="1017"/>
      <c r="DN114" s="1017"/>
      <c r="DO114" s="1017"/>
      <c r="DP114" s="1018"/>
      <c r="DQ114" s="1019" t="s">
        <v>448</v>
      </c>
      <c r="DR114" s="1017"/>
      <c r="DS114" s="1017"/>
      <c r="DT114" s="1017"/>
      <c r="DU114" s="1018"/>
      <c r="DV114" s="1020" t="s">
        <v>129</v>
      </c>
      <c r="DW114" s="1021"/>
      <c r="DX114" s="1021"/>
      <c r="DY114" s="1021"/>
      <c r="DZ114" s="1022"/>
    </row>
    <row r="115" spans="1:130" s="248" customFormat="1" ht="26.25" customHeight="1" x14ac:dyDescent="0.15">
      <c r="A115" s="1012"/>
      <c r="B115" s="1013"/>
      <c r="C115" s="1008" t="s">
        <v>460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108727</v>
      </c>
      <c r="AB115" s="992"/>
      <c r="AC115" s="992"/>
      <c r="AD115" s="992"/>
      <c r="AE115" s="993"/>
      <c r="AF115" s="994">
        <v>105133</v>
      </c>
      <c r="AG115" s="992"/>
      <c r="AH115" s="992"/>
      <c r="AI115" s="992"/>
      <c r="AJ115" s="993"/>
      <c r="AK115" s="994">
        <v>93417</v>
      </c>
      <c r="AL115" s="992"/>
      <c r="AM115" s="992"/>
      <c r="AN115" s="992"/>
      <c r="AO115" s="993"/>
      <c r="AP115" s="995">
        <v>0.5</v>
      </c>
      <c r="AQ115" s="996"/>
      <c r="AR115" s="996"/>
      <c r="AS115" s="996"/>
      <c r="AT115" s="997"/>
      <c r="AU115" s="958"/>
      <c r="AV115" s="959"/>
      <c r="AW115" s="959"/>
      <c r="AX115" s="959"/>
      <c r="AY115" s="959"/>
      <c r="AZ115" s="1007" t="s">
        <v>461</v>
      </c>
      <c r="BA115" s="1008"/>
      <c r="BB115" s="1008"/>
      <c r="BC115" s="1008"/>
      <c r="BD115" s="1008"/>
      <c r="BE115" s="1008"/>
      <c r="BF115" s="1008"/>
      <c r="BG115" s="1008"/>
      <c r="BH115" s="1008"/>
      <c r="BI115" s="1008"/>
      <c r="BJ115" s="1008"/>
      <c r="BK115" s="1008"/>
      <c r="BL115" s="1008"/>
      <c r="BM115" s="1008"/>
      <c r="BN115" s="1008"/>
      <c r="BO115" s="1008"/>
      <c r="BP115" s="1009"/>
      <c r="BQ115" s="977" t="s">
        <v>129</v>
      </c>
      <c r="BR115" s="978"/>
      <c r="BS115" s="978"/>
      <c r="BT115" s="978"/>
      <c r="BU115" s="978"/>
      <c r="BV115" s="978" t="s">
        <v>394</v>
      </c>
      <c r="BW115" s="978"/>
      <c r="BX115" s="978"/>
      <c r="BY115" s="978"/>
      <c r="BZ115" s="978"/>
      <c r="CA115" s="978" t="s">
        <v>445</v>
      </c>
      <c r="CB115" s="978"/>
      <c r="CC115" s="978"/>
      <c r="CD115" s="978"/>
      <c r="CE115" s="978"/>
      <c r="CF115" s="972" t="s">
        <v>129</v>
      </c>
      <c r="CG115" s="973"/>
      <c r="CH115" s="973"/>
      <c r="CI115" s="973"/>
      <c r="CJ115" s="973"/>
      <c r="CK115" s="1003"/>
      <c r="CL115" s="1004"/>
      <c r="CM115" s="1007" t="s">
        <v>462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448</v>
      </c>
      <c r="DH115" s="1017"/>
      <c r="DI115" s="1017"/>
      <c r="DJ115" s="1017"/>
      <c r="DK115" s="1018"/>
      <c r="DL115" s="1019" t="s">
        <v>448</v>
      </c>
      <c r="DM115" s="1017"/>
      <c r="DN115" s="1017"/>
      <c r="DO115" s="1017"/>
      <c r="DP115" s="1018"/>
      <c r="DQ115" s="1019" t="s">
        <v>129</v>
      </c>
      <c r="DR115" s="1017"/>
      <c r="DS115" s="1017"/>
      <c r="DT115" s="1017"/>
      <c r="DU115" s="1018"/>
      <c r="DV115" s="1020" t="s">
        <v>129</v>
      </c>
      <c r="DW115" s="1021"/>
      <c r="DX115" s="1021"/>
      <c r="DY115" s="1021"/>
      <c r="DZ115" s="1022"/>
    </row>
    <row r="116" spans="1:130" s="248" customFormat="1" ht="26.25" customHeight="1" x14ac:dyDescent="0.15">
      <c r="A116" s="1014"/>
      <c r="B116" s="1015"/>
      <c r="C116" s="1023" t="s">
        <v>463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129</v>
      </c>
      <c r="AB116" s="1017"/>
      <c r="AC116" s="1017"/>
      <c r="AD116" s="1017"/>
      <c r="AE116" s="1018"/>
      <c r="AF116" s="1019" t="s">
        <v>129</v>
      </c>
      <c r="AG116" s="1017"/>
      <c r="AH116" s="1017"/>
      <c r="AI116" s="1017"/>
      <c r="AJ116" s="1018"/>
      <c r="AK116" s="1019" t="s">
        <v>129</v>
      </c>
      <c r="AL116" s="1017"/>
      <c r="AM116" s="1017"/>
      <c r="AN116" s="1017"/>
      <c r="AO116" s="1018"/>
      <c r="AP116" s="1020" t="s">
        <v>129</v>
      </c>
      <c r="AQ116" s="1021"/>
      <c r="AR116" s="1021"/>
      <c r="AS116" s="1021"/>
      <c r="AT116" s="1022"/>
      <c r="AU116" s="958"/>
      <c r="AV116" s="959"/>
      <c r="AW116" s="959"/>
      <c r="AX116" s="959"/>
      <c r="AY116" s="959"/>
      <c r="AZ116" s="1025" t="s">
        <v>464</v>
      </c>
      <c r="BA116" s="1026"/>
      <c r="BB116" s="1026"/>
      <c r="BC116" s="1026"/>
      <c r="BD116" s="1026"/>
      <c r="BE116" s="1026"/>
      <c r="BF116" s="1026"/>
      <c r="BG116" s="1026"/>
      <c r="BH116" s="1026"/>
      <c r="BI116" s="1026"/>
      <c r="BJ116" s="1026"/>
      <c r="BK116" s="1026"/>
      <c r="BL116" s="1026"/>
      <c r="BM116" s="1026"/>
      <c r="BN116" s="1026"/>
      <c r="BO116" s="1026"/>
      <c r="BP116" s="1027"/>
      <c r="BQ116" s="977" t="s">
        <v>129</v>
      </c>
      <c r="BR116" s="978"/>
      <c r="BS116" s="978"/>
      <c r="BT116" s="978"/>
      <c r="BU116" s="978"/>
      <c r="BV116" s="978" t="s">
        <v>448</v>
      </c>
      <c r="BW116" s="978"/>
      <c r="BX116" s="978"/>
      <c r="BY116" s="978"/>
      <c r="BZ116" s="978"/>
      <c r="CA116" s="978" t="s">
        <v>394</v>
      </c>
      <c r="CB116" s="978"/>
      <c r="CC116" s="978"/>
      <c r="CD116" s="978"/>
      <c r="CE116" s="978"/>
      <c r="CF116" s="972" t="s">
        <v>465</v>
      </c>
      <c r="CG116" s="973"/>
      <c r="CH116" s="973"/>
      <c r="CI116" s="973"/>
      <c r="CJ116" s="973"/>
      <c r="CK116" s="1003"/>
      <c r="CL116" s="1004"/>
      <c r="CM116" s="974" t="s">
        <v>466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89490</v>
      </c>
      <c r="DH116" s="1017"/>
      <c r="DI116" s="1017"/>
      <c r="DJ116" s="1017"/>
      <c r="DK116" s="1018"/>
      <c r="DL116" s="1019">
        <v>62510</v>
      </c>
      <c r="DM116" s="1017"/>
      <c r="DN116" s="1017"/>
      <c r="DO116" s="1017"/>
      <c r="DP116" s="1018"/>
      <c r="DQ116" s="1019">
        <v>43320</v>
      </c>
      <c r="DR116" s="1017"/>
      <c r="DS116" s="1017"/>
      <c r="DT116" s="1017"/>
      <c r="DU116" s="1018"/>
      <c r="DV116" s="1020">
        <v>0.2</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467</v>
      </c>
      <c r="Z117" s="944"/>
      <c r="AA117" s="1034">
        <v>4682288</v>
      </c>
      <c r="AB117" s="1035"/>
      <c r="AC117" s="1035"/>
      <c r="AD117" s="1035"/>
      <c r="AE117" s="1036"/>
      <c r="AF117" s="1037">
        <v>4718057</v>
      </c>
      <c r="AG117" s="1035"/>
      <c r="AH117" s="1035"/>
      <c r="AI117" s="1035"/>
      <c r="AJ117" s="1036"/>
      <c r="AK117" s="1037">
        <v>4634823</v>
      </c>
      <c r="AL117" s="1035"/>
      <c r="AM117" s="1035"/>
      <c r="AN117" s="1035"/>
      <c r="AO117" s="1036"/>
      <c r="AP117" s="1038"/>
      <c r="AQ117" s="1039"/>
      <c r="AR117" s="1039"/>
      <c r="AS117" s="1039"/>
      <c r="AT117" s="1040"/>
      <c r="AU117" s="958"/>
      <c r="AV117" s="959"/>
      <c r="AW117" s="959"/>
      <c r="AX117" s="959"/>
      <c r="AY117" s="959"/>
      <c r="AZ117" s="1025" t="s">
        <v>468</v>
      </c>
      <c r="BA117" s="1026"/>
      <c r="BB117" s="1026"/>
      <c r="BC117" s="1026"/>
      <c r="BD117" s="1026"/>
      <c r="BE117" s="1026"/>
      <c r="BF117" s="1026"/>
      <c r="BG117" s="1026"/>
      <c r="BH117" s="1026"/>
      <c r="BI117" s="1026"/>
      <c r="BJ117" s="1026"/>
      <c r="BK117" s="1026"/>
      <c r="BL117" s="1026"/>
      <c r="BM117" s="1026"/>
      <c r="BN117" s="1026"/>
      <c r="BO117" s="1026"/>
      <c r="BP117" s="1027"/>
      <c r="BQ117" s="977" t="s">
        <v>448</v>
      </c>
      <c r="BR117" s="978"/>
      <c r="BS117" s="978"/>
      <c r="BT117" s="978"/>
      <c r="BU117" s="978"/>
      <c r="BV117" s="978" t="s">
        <v>448</v>
      </c>
      <c r="BW117" s="978"/>
      <c r="BX117" s="978"/>
      <c r="BY117" s="978"/>
      <c r="BZ117" s="978"/>
      <c r="CA117" s="978" t="s">
        <v>448</v>
      </c>
      <c r="CB117" s="978"/>
      <c r="CC117" s="978"/>
      <c r="CD117" s="978"/>
      <c r="CE117" s="978"/>
      <c r="CF117" s="972" t="s">
        <v>129</v>
      </c>
      <c r="CG117" s="973"/>
      <c r="CH117" s="973"/>
      <c r="CI117" s="973"/>
      <c r="CJ117" s="973"/>
      <c r="CK117" s="1003"/>
      <c r="CL117" s="1004"/>
      <c r="CM117" s="974" t="s">
        <v>469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129</v>
      </c>
      <c r="DM117" s="1017"/>
      <c r="DN117" s="1017"/>
      <c r="DO117" s="1017"/>
      <c r="DP117" s="1018"/>
      <c r="DQ117" s="1019" t="s">
        <v>129</v>
      </c>
      <c r="DR117" s="1017"/>
      <c r="DS117" s="1017"/>
      <c r="DT117" s="1017"/>
      <c r="DU117" s="1018"/>
      <c r="DV117" s="1020" t="s">
        <v>129</v>
      </c>
      <c r="DW117" s="1021"/>
      <c r="DX117" s="1021"/>
      <c r="DY117" s="1021"/>
      <c r="DZ117" s="1022"/>
    </row>
    <row r="118" spans="1:130" s="248"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307</v>
      </c>
      <c r="AL118" s="943"/>
      <c r="AM118" s="943"/>
      <c r="AN118" s="943"/>
      <c r="AO118" s="944"/>
      <c r="AP118" s="1029" t="s">
        <v>438</v>
      </c>
      <c r="AQ118" s="1030"/>
      <c r="AR118" s="1030"/>
      <c r="AS118" s="1030"/>
      <c r="AT118" s="1031"/>
      <c r="AU118" s="958"/>
      <c r="AV118" s="959"/>
      <c r="AW118" s="959"/>
      <c r="AX118" s="959"/>
      <c r="AY118" s="959"/>
      <c r="AZ118" s="1032" t="s">
        <v>470</v>
      </c>
      <c r="BA118" s="1023"/>
      <c r="BB118" s="1023"/>
      <c r="BC118" s="1023"/>
      <c r="BD118" s="1023"/>
      <c r="BE118" s="1023"/>
      <c r="BF118" s="1023"/>
      <c r="BG118" s="1023"/>
      <c r="BH118" s="1023"/>
      <c r="BI118" s="1023"/>
      <c r="BJ118" s="1023"/>
      <c r="BK118" s="1023"/>
      <c r="BL118" s="1023"/>
      <c r="BM118" s="1023"/>
      <c r="BN118" s="1023"/>
      <c r="BO118" s="1023"/>
      <c r="BP118" s="1024"/>
      <c r="BQ118" s="1055" t="s">
        <v>394</v>
      </c>
      <c r="BR118" s="1056"/>
      <c r="BS118" s="1056"/>
      <c r="BT118" s="1056"/>
      <c r="BU118" s="1056"/>
      <c r="BV118" s="1056" t="s">
        <v>453</v>
      </c>
      <c r="BW118" s="1056"/>
      <c r="BX118" s="1056"/>
      <c r="BY118" s="1056"/>
      <c r="BZ118" s="1056"/>
      <c r="CA118" s="1056" t="s">
        <v>129</v>
      </c>
      <c r="CB118" s="1056"/>
      <c r="CC118" s="1056"/>
      <c r="CD118" s="1056"/>
      <c r="CE118" s="1056"/>
      <c r="CF118" s="972" t="s">
        <v>129</v>
      </c>
      <c r="CG118" s="973"/>
      <c r="CH118" s="973"/>
      <c r="CI118" s="973"/>
      <c r="CJ118" s="973"/>
      <c r="CK118" s="1003"/>
      <c r="CL118" s="1004"/>
      <c r="CM118" s="974" t="s">
        <v>471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394</v>
      </c>
      <c r="DH118" s="1017"/>
      <c r="DI118" s="1017"/>
      <c r="DJ118" s="1017"/>
      <c r="DK118" s="1018"/>
      <c r="DL118" s="1019" t="s">
        <v>129</v>
      </c>
      <c r="DM118" s="1017"/>
      <c r="DN118" s="1017"/>
      <c r="DO118" s="1017"/>
      <c r="DP118" s="1018"/>
      <c r="DQ118" s="1019" t="s">
        <v>129</v>
      </c>
      <c r="DR118" s="1017"/>
      <c r="DS118" s="1017"/>
      <c r="DT118" s="1017"/>
      <c r="DU118" s="1018"/>
      <c r="DV118" s="1020" t="s">
        <v>445</v>
      </c>
      <c r="DW118" s="1021"/>
      <c r="DX118" s="1021"/>
      <c r="DY118" s="1021"/>
      <c r="DZ118" s="1022"/>
    </row>
    <row r="119" spans="1:130" s="248"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69550</v>
      </c>
      <c r="AB119" s="950"/>
      <c r="AC119" s="950"/>
      <c r="AD119" s="950"/>
      <c r="AE119" s="951"/>
      <c r="AF119" s="952">
        <v>66263</v>
      </c>
      <c r="AG119" s="950"/>
      <c r="AH119" s="950"/>
      <c r="AI119" s="950"/>
      <c r="AJ119" s="951"/>
      <c r="AK119" s="952">
        <v>65518</v>
      </c>
      <c r="AL119" s="950"/>
      <c r="AM119" s="950"/>
      <c r="AN119" s="950"/>
      <c r="AO119" s="951"/>
      <c r="AP119" s="953">
        <v>0.4</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472</v>
      </c>
      <c r="BP119" s="1064"/>
      <c r="BQ119" s="1055">
        <v>55599076</v>
      </c>
      <c r="BR119" s="1056"/>
      <c r="BS119" s="1056"/>
      <c r="BT119" s="1056"/>
      <c r="BU119" s="1056"/>
      <c r="BV119" s="1056">
        <v>55497811</v>
      </c>
      <c r="BW119" s="1056"/>
      <c r="BX119" s="1056"/>
      <c r="BY119" s="1056"/>
      <c r="BZ119" s="1056"/>
      <c r="CA119" s="1056">
        <v>58048918</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106720</v>
      </c>
      <c r="DH119" s="1042"/>
      <c r="DI119" s="1042"/>
      <c r="DJ119" s="1042"/>
      <c r="DK119" s="1043"/>
      <c r="DL119" s="1041">
        <v>98400</v>
      </c>
      <c r="DM119" s="1042"/>
      <c r="DN119" s="1042"/>
      <c r="DO119" s="1042"/>
      <c r="DP119" s="1043"/>
      <c r="DQ119" s="1041">
        <v>90080</v>
      </c>
      <c r="DR119" s="1042"/>
      <c r="DS119" s="1042"/>
      <c r="DT119" s="1042"/>
      <c r="DU119" s="1043"/>
      <c r="DV119" s="1044">
        <v>0.5</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129</v>
      </c>
      <c r="AB120" s="1017"/>
      <c r="AC120" s="1017"/>
      <c r="AD120" s="1017"/>
      <c r="AE120" s="1018"/>
      <c r="AF120" s="1019" t="s">
        <v>129</v>
      </c>
      <c r="AG120" s="1017"/>
      <c r="AH120" s="1017"/>
      <c r="AI120" s="1017"/>
      <c r="AJ120" s="1018"/>
      <c r="AK120" s="1019" t="s">
        <v>129</v>
      </c>
      <c r="AL120" s="1017"/>
      <c r="AM120" s="1017"/>
      <c r="AN120" s="1017"/>
      <c r="AO120" s="1018"/>
      <c r="AP120" s="1020" t="s">
        <v>129</v>
      </c>
      <c r="AQ120" s="1021"/>
      <c r="AR120" s="1021"/>
      <c r="AS120" s="1021"/>
      <c r="AT120" s="1022"/>
      <c r="AU120" s="1047" t="s">
        <v>474</v>
      </c>
      <c r="AV120" s="1048"/>
      <c r="AW120" s="1048"/>
      <c r="AX120" s="1048"/>
      <c r="AY120" s="1049"/>
      <c r="AZ120" s="998" t="s">
        <v>475</v>
      </c>
      <c r="BA120" s="947"/>
      <c r="BB120" s="947"/>
      <c r="BC120" s="947"/>
      <c r="BD120" s="947"/>
      <c r="BE120" s="947"/>
      <c r="BF120" s="947"/>
      <c r="BG120" s="947"/>
      <c r="BH120" s="947"/>
      <c r="BI120" s="947"/>
      <c r="BJ120" s="947"/>
      <c r="BK120" s="947"/>
      <c r="BL120" s="947"/>
      <c r="BM120" s="947"/>
      <c r="BN120" s="947"/>
      <c r="BO120" s="947"/>
      <c r="BP120" s="948"/>
      <c r="BQ120" s="984">
        <v>8590469</v>
      </c>
      <c r="BR120" s="985"/>
      <c r="BS120" s="985"/>
      <c r="BT120" s="985"/>
      <c r="BU120" s="985"/>
      <c r="BV120" s="985">
        <v>8126323</v>
      </c>
      <c r="BW120" s="985"/>
      <c r="BX120" s="985"/>
      <c r="BY120" s="985"/>
      <c r="BZ120" s="985"/>
      <c r="CA120" s="985">
        <v>7980351</v>
      </c>
      <c r="CB120" s="985"/>
      <c r="CC120" s="985"/>
      <c r="CD120" s="985"/>
      <c r="CE120" s="985"/>
      <c r="CF120" s="999">
        <v>45.8</v>
      </c>
      <c r="CG120" s="1000"/>
      <c r="CH120" s="1000"/>
      <c r="CI120" s="1000"/>
      <c r="CJ120" s="1000"/>
      <c r="CK120" s="1065" t="s">
        <v>476</v>
      </c>
      <c r="CL120" s="1066"/>
      <c r="CM120" s="1066"/>
      <c r="CN120" s="1066"/>
      <c r="CO120" s="1067"/>
      <c r="CP120" s="1073" t="s">
        <v>410</v>
      </c>
      <c r="CQ120" s="1074"/>
      <c r="CR120" s="1074"/>
      <c r="CS120" s="1074"/>
      <c r="CT120" s="1074"/>
      <c r="CU120" s="1074"/>
      <c r="CV120" s="1074"/>
      <c r="CW120" s="1074"/>
      <c r="CX120" s="1074"/>
      <c r="CY120" s="1074"/>
      <c r="CZ120" s="1074"/>
      <c r="DA120" s="1074"/>
      <c r="DB120" s="1074"/>
      <c r="DC120" s="1074"/>
      <c r="DD120" s="1074"/>
      <c r="DE120" s="1074"/>
      <c r="DF120" s="1075"/>
      <c r="DG120" s="984" t="s">
        <v>129</v>
      </c>
      <c r="DH120" s="985"/>
      <c r="DI120" s="985"/>
      <c r="DJ120" s="985"/>
      <c r="DK120" s="985"/>
      <c r="DL120" s="985">
        <v>9267543</v>
      </c>
      <c r="DM120" s="985"/>
      <c r="DN120" s="985"/>
      <c r="DO120" s="985"/>
      <c r="DP120" s="985"/>
      <c r="DQ120" s="985">
        <v>9695574</v>
      </c>
      <c r="DR120" s="985"/>
      <c r="DS120" s="985"/>
      <c r="DT120" s="985"/>
      <c r="DU120" s="985"/>
      <c r="DV120" s="986">
        <v>55.6</v>
      </c>
      <c r="DW120" s="986"/>
      <c r="DX120" s="986"/>
      <c r="DY120" s="986"/>
      <c r="DZ120" s="987"/>
    </row>
    <row r="121" spans="1:130" s="248" customFormat="1" ht="26.25" customHeight="1" x14ac:dyDescent="0.15">
      <c r="A121" s="1117"/>
      <c r="B121" s="1004"/>
      <c r="C121" s="1025" t="s">
        <v>477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129</v>
      </c>
      <c r="AG121" s="1017"/>
      <c r="AH121" s="1017"/>
      <c r="AI121" s="1017"/>
      <c r="AJ121" s="1018"/>
      <c r="AK121" s="1019" t="s">
        <v>394</v>
      </c>
      <c r="AL121" s="1017"/>
      <c r="AM121" s="1017"/>
      <c r="AN121" s="1017"/>
      <c r="AO121" s="1018"/>
      <c r="AP121" s="1020" t="s">
        <v>129</v>
      </c>
      <c r="AQ121" s="1021"/>
      <c r="AR121" s="1021"/>
      <c r="AS121" s="1021"/>
      <c r="AT121" s="1022"/>
      <c r="AU121" s="1050"/>
      <c r="AV121" s="1051"/>
      <c r="AW121" s="1051"/>
      <c r="AX121" s="1051"/>
      <c r="AY121" s="1052"/>
      <c r="AZ121" s="1007" t="s">
        <v>478</v>
      </c>
      <c r="BA121" s="1008"/>
      <c r="BB121" s="1008"/>
      <c r="BC121" s="1008"/>
      <c r="BD121" s="1008"/>
      <c r="BE121" s="1008"/>
      <c r="BF121" s="1008"/>
      <c r="BG121" s="1008"/>
      <c r="BH121" s="1008"/>
      <c r="BI121" s="1008"/>
      <c r="BJ121" s="1008"/>
      <c r="BK121" s="1008"/>
      <c r="BL121" s="1008"/>
      <c r="BM121" s="1008"/>
      <c r="BN121" s="1008"/>
      <c r="BO121" s="1008"/>
      <c r="BP121" s="1009"/>
      <c r="BQ121" s="977">
        <v>7623642</v>
      </c>
      <c r="BR121" s="978"/>
      <c r="BS121" s="978"/>
      <c r="BT121" s="978"/>
      <c r="BU121" s="978"/>
      <c r="BV121" s="978">
        <v>7458053</v>
      </c>
      <c r="BW121" s="978"/>
      <c r="BX121" s="978"/>
      <c r="BY121" s="978"/>
      <c r="BZ121" s="978"/>
      <c r="CA121" s="978">
        <v>8405158</v>
      </c>
      <c r="CB121" s="978"/>
      <c r="CC121" s="978"/>
      <c r="CD121" s="978"/>
      <c r="CE121" s="978"/>
      <c r="CF121" s="972">
        <v>48.2</v>
      </c>
      <c r="CG121" s="973"/>
      <c r="CH121" s="973"/>
      <c r="CI121" s="973"/>
      <c r="CJ121" s="973"/>
      <c r="CK121" s="1068"/>
      <c r="CL121" s="1069"/>
      <c r="CM121" s="1069"/>
      <c r="CN121" s="1069"/>
      <c r="CO121" s="1070"/>
      <c r="CP121" s="1078" t="s">
        <v>479</v>
      </c>
      <c r="CQ121" s="1079"/>
      <c r="CR121" s="1079"/>
      <c r="CS121" s="1079"/>
      <c r="CT121" s="1079"/>
      <c r="CU121" s="1079"/>
      <c r="CV121" s="1079"/>
      <c r="CW121" s="1079"/>
      <c r="CX121" s="1079"/>
      <c r="CY121" s="1079"/>
      <c r="CZ121" s="1079"/>
      <c r="DA121" s="1079"/>
      <c r="DB121" s="1079"/>
      <c r="DC121" s="1079"/>
      <c r="DD121" s="1079"/>
      <c r="DE121" s="1079"/>
      <c r="DF121" s="1080"/>
      <c r="DG121" s="977">
        <v>383031</v>
      </c>
      <c r="DH121" s="978"/>
      <c r="DI121" s="978"/>
      <c r="DJ121" s="978"/>
      <c r="DK121" s="978"/>
      <c r="DL121" s="978">
        <v>388176</v>
      </c>
      <c r="DM121" s="978"/>
      <c r="DN121" s="978"/>
      <c r="DO121" s="978"/>
      <c r="DP121" s="978"/>
      <c r="DQ121" s="978">
        <v>970900</v>
      </c>
      <c r="DR121" s="978"/>
      <c r="DS121" s="978"/>
      <c r="DT121" s="978"/>
      <c r="DU121" s="978"/>
      <c r="DV121" s="979">
        <v>5.6</v>
      </c>
      <c r="DW121" s="979"/>
      <c r="DX121" s="979"/>
      <c r="DY121" s="979"/>
      <c r="DZ121" s="980"/>
    </row>
    <row r="122" spans="1:130" s="248" customFormat="1" ht="26.25" customHeight="1" x14ac:dyDescent="0.15">
      <c r="A122" s="1117"/>
      <c r="B122" s="1004"/>
      <c r="C122" s="974" t="s">
        <v>459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448</v>
      </c>
      <c r="AG122" s="1017"/>
      <c r="AH122" s="1017"/>
      <c r="AI122" s="1017"/>
      <c r="AJ122" s="1018"/>
      <c r="AK122" s="1019" t="s">
        <v>448</v>
      </c>
      <c r="AL122" s="1017"/>
      <c r="AM122" s="1017"/>
      <c r="AN122" s="1017"/>
      <c r="AO122" s="1018"/>
      <c r="AP122" s="1020" t="s">
        <v>129</v>
      </c>
      <c r="AQ122" s="1021"/>
      <c r="AR122" s="1021"/>
      <c r="AS122" s="1021"/>
      <c r="AT122" s="1022"/>
      <c r="AU122" s="1050"/>
      <c r="AV122" s="1051"/>
      <c r="AW122" s="1051"/>
      <c r="AX122" s="1051"/>
      <c r="AY122" s="1052"/>
      <c r="AZ122" s="1032" t="s">
        <v>480</v>
      </c>
      <c r="BA122" s="1023"/>
      <c r="BB122" s="1023"/>
      <c r="BC122" s="1023"/>
      <c r="BD122" s="1023"/>
      <c r="BE122" s="1023"/>
      <c r="BF122" s="1023"/>
      <c r="BG122" s="1023"/>
      <c r="BH122" s="1023"/>
      <c r="BI122" s="1023"/>
      <c r="BJ122" s="1023"/>
      <c r="BK122" s="1023"/>
      <c r="BL122" s="1023"/>
      <c r="BM122" s="1023"/>
      <c r="BN122" s="1023"/>
      <c r="BO122" s="1023"/>
      <c r="BP122" s="1024"/>
      <c r="BQ122" s="1055">
        <v>33297989</v>
      </c>
      <c r="BR122" s="1056"/>
      <c r="BS122" s="1056"/>
      <c r="BT122" s="1056"/>
      <c r="BU122" s="1056"/>
      <c r="BV122" s="1056">
        <v>32536206</v>
      </c>
      <c r="BW122" s="1056"/>
      <c r="BX122" s="1056"/>
      <c r="BY122" s="1056"/>
      <c r="BZ122" s="1056"/>
      <c r="CA122" s="1056">
        <v>33339024</v>
      </c>
      <c r="CB122" s="1056"/>
      <c r="CC122" s="1056"/>
      <c r="CD122" s="1056"/>
      <c r="CE122" s="1056"/>
      <c r="CF122" s="1076">
        <v>191.3</v>
      </c>
      <c r="CG122" s="1077"/>
      <c r="CH122" s="1077"/>
      <c r="CI122" s="1077"/>
      <c r="CJ122" s="1077"/>
      <c r="CK122" s="1068"/>
      <c r="CL122" s="1069"/>
      <c r="CM122" s="1069"/>
      <c r="CN122" s="1069"/>
      <c r="CO122" s="1070"/>
      <c r="CP122" s="1078" t="s">
        <v>413</v>
      </c>
      <c r="CQ122" s="1079"/>
      <c r="CR122" s="1079"/>
      <c r="CS122" s="1079"/>
      <c r="CT122" s="1079"/>
      <c r="CU122" s="1079"/>
      <c r="CV122" s="1079"/>
      <c r="CW122" s="1079"/>
      <c r="CX122" s="1079"/>
      <c r="CY122" s="1079"/>
      <c r="CZ122" s="1079"/>
      <c r="DA122" s="1079"/>
      <c r="DB122" s="1079"/>
      <c r="DC122" s="1079"/>
      <c r="DD122" s="1079"/>
      <c r="DE122" s="1079"/>
      <c r="DF122" s="1080"/>
      <c r="DG122" s="977">
        <v>329950</v>
      </c>
      <c r="DH122" s="978"/>
      <c r="DI122" s="978"/>
      <c r="DJ122" s="978"/>
      <c r="DK122" s="978"/>
      <c r="DL122" s="978">
        <v>248885</v>
      </c>
      <c r="DM122" s="978"/>
      <c r="DN122" s="978"/>
      <c r="DO122" s="978"/>
      <c r="DP122" s="978"/>
      <c r="DQ122" s="978">
        <v>231270</v>
      </c>
      <c r="DR122" s="978"/>
      <c r="DS122" s="978"/>
      <c r="DT122" s="978"/>
      <c r="DU122" s="978"/>
      <c r="DV122" s="979">
        <v>1.3</v>
      </c>
      <c r="DW122" s="979"/>
      <c r="DX122" s="979"/>
      <c r="DY122" s="979"/>
      <c r="DZ122" s="980"/>
    </row>
    <row r="123" spans="1:130" s="248" customFormat="1" ht="26.25" customHeight="1" x14ac:dyDescent="0.15">
      <c r="A123" s="1117"/>
      <c r="B123" s="1004"/>
      <c r="C123" s="974" t="s">
        <v>466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29765</v>
      </c>
      <c r="AB123" s="1017"/>
      <c r="AC123" s="1017"/>
      <c r="AD123" s="1017"/>
      <c r="AE123" s="1018"/>
      <c r="AF123" s="1019">
        <v>29537</v>
      </c>
      <c r="AG123" s="1017"/>
      <c r="AH123" s="1017"/>
      <c r="AI123" s="1017"/>
      <c r="AJ123" s="1018"/>
      <c r="AK123" s="1019">
        <v>18649</v>
      </c>
      <c r="AL123" s="1017"/>
      <c r="AM123" s="1017"/>
      <c r="AN123" s="1017"/>
      <c r="AO123" s="1018"/>
      <c r="AP123" s="1020">
        <v>0.1</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481</v>
      </c>
      <c r="BP123" s="1064"/>
      <c r="BQ123" s="1123">
        <v>49512100</v>
      </c>
      <c r="BR123" s="1124"/>
      <c r="BS123" s="1124"/>
      <c r="BT123" s="1124"/>
      <c r="BU123" s="1124"/>
      <c r="BV123" s="1124">
        <v>48120582</v>
      </c>
      <c r="BW123" s="1124"/>
      <c r="BX123" s="1124"/>
      <c r="BY123" s="1124"/>
      <c r="BZ123" s="1124"/>
      <c r="CA123" s="1124">
        <v>49724533</v>
      </c>
      <c r="CB123" s="1124"/>
      <c r="CC123" s="1124"/>
      <c r="CD123" s="1124"/>
      <c r="CE123" s="1124"/>
      <c r="CF123" s="1057"/>
      <c r="CG123" s="1058"/>
      <c r="CH123" s="1058"/>
      <c r="CI123" s="1058"/>
      <c r="CJ123" s="1059"/>
      <c r="CK123" s="1068"/>
      <c r="CL123" s="1069"/>
      <c r="CM123" s="1069"/>
      <c r="CN123" s="1069"/>
      <c r="CO123" s="1070"/>
      <c r="CP123" s="1078" t="s">
        <v>408</v>
      </c>
      <c r="CQ123" s="1079"/>
      <c r="CR123" s="1079"/>
      <c r="CS123" s="1079"/>
      <c r="CT123" s="1079"/>
      <c r="CU123" s="1079"/>
      <c r="CV123" s="1079"/>
      <c r="CW123" s="1079"/>
      <c r="CX123" s="1079"/>
      <c r="CY123" s="1079"/>
      <c r="CZ123" s="1079"/>
      <c r="DA123" s="1079"/>
      <c r="DB123" s="1079"/>
      <c r="DC123" s="1079"/>
      <c r="DD123" s="1079"/>
      <c r="DE123" s="1079"/>
      <c r="DF123" s="1080"/>
      <c r="DG123" s="1016">
        <v>13093</v>
      </c>
      <c r="DH123" s="1017"/>
      <c r="DI123" s="1017"/>
      <c r="DJ123" s="1017"/>
      <c r="DK123" s="1018"/>
      <c r="DL123" s="1019">
        <v>32477</v>
      </c>
      <c r="DM123" s="1017"/>
      <c r="DN123" s="1017"/>
      <c r="DO123" s="1017"/>
      <c r="DP123" s="1018"/>
      <c r="DQ123" s="1019">
        <v>48632</v>
      </c>
      <c r="DR123" s="1017"/>
      <c r="DS123" s="1017"/>
      <c r="DT123" s="1017"/>
      <c r="DU123" s="1018"/>
      <c r="DV123" s="1020">
        <v>0.3</v>
      </c>
      <c r="DW123" s="1021"/>
      <c r="DX123" s="1021"/>
      <c r="DY123" s="1021"/>
      <c r="DZ123" s="1022"/>
    </row>
    <row r="124" spans="1:130" s="248" customFormat="1" ht="26.25" customHeight="1" thickBot="1" x14ac:dyDescent="0.2">
      <c r="A124" s="1117"/>
      <c r="B124" s="1004"/>
      <c r="C124" s="974" t="s">
        <v>469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129</v>
      </c>
      <c r="AB124" s="1017"/>
      <c r="AC124" s="1017"/>
      <c r="AD124" s="1017"/>
      <c r="AE124" s="1018"/>
      <c r="AF124" s="1019" t="s">
        <v>465</v>
      </c>
      <c r="AG124" s="1017"/>
      <c r="AH124" s="1017"/>
      <c r="AI124" s="1017"/>
      <c r="AJ124" s="1018"/>
      <c r="AK124" s="1019" t="s">
        <v>129</v>
      </c>
      <c r="AL124" s="1017"/>
      <c r="AM124" s="1017"/>
      <c r="AN124" s="1017"/>
      <c r="AO124" s="1018"/>
      <c r="AP124" s="1020" t="s">
        <v>465</v>
      </c>
      <c r="AQ124" s="1021"/>
      <c r="AR124" s="1021"/>
      <c r="AS124" s="1021"/>
      <c r="AT124" s="1022"/>
      <c r="AU124" s="1119" t="s">
        <v>482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35.9</v>
      </c>
      <c r="BR124" s="1086"/>
      <c r="BS124" s="1086"/>
      <c r="BT124" s="1086"/>
      <c r="BU124" s="1086"/>
      <c r="BV124" s="1086">
        <v>43.2</v>
      </c>
      <c r="BW124" s="1086"/>
      <c r="BX124" s="1086"/>
      <c r="BY124" s="1086"/>
      <c r="BZ124" s="1086"/>
      <c r="CA124" s="1086">
        <v>47.7</v>
      </c>
      <c r="CB124" s="1086"/>
      <c r="CC124" s="1086"/>
      <c r="CD124" s="1086"/>
      <c r="CE124" s="1086"/>
      <c r="CF124" s="1087"/>
      <c r="CG124" s="1088"/>
      <c r="CH124" s="1088"/>
      <c r="CI124" s="1088"/>
      <c r="CJ124" s="1089"/>
      <c r="CK124" s="1071"/>
      <c r="CL124" s="1071"/>
      <c r="CM124" s="1071"/>
      <c r="CN124" s="1071"/>
      <c r="CO124" s="1072"/>
      <c r="CP124" s="1078" t="s">
        <v>483</v>
      </c>
      <c r="CQ124" s="1079"/>
      <c r="CR124" s="1079"/>
      <c r="CS124" s="1079"/>
      <c r="CT124" s="1079"/>
      <c r="CU124" s="1079"/>
      <c r="CV124" s="1079"/>
      <c r="CW124" s="1079"/>
      <c r="CX124" s="1079"/>
      <c r="CY124" s="1079"/>
      <c r="CZ124" s="1079"/>
      <c r="DA124" s="1079"/>
      <c r="DB124" s="1079"/>
      <c r="DC124" s="1079"/>
      <c r="DD124" s="1079"/>
      <c r="DE124" s="1079"/>
      <c r="DF124" s="1080"/>
      <c r="DG124" s="1063">
        <v>9581880</v>
      </c>
      <c r="DH124" s="1042"/>
      <c r="DI124" s="1042"/>
      <c r="DJ124" s="1042"/>
      <c r="DK124" s="1043"/>
      <c r="DL124" s="1041">
        <v>3048</v>
      </c>
      <c r="DM124" s="1042"/>
      <c r="DN124" s="1042"/>
      <c r="DO124" s="1042"/>
      <c r="DP124" s="1043"/>
      <c r="DQ124" s="1041">
        <v>1263</v>
      </c>
      <c r="DR124" s="1042"/>
      <c r="DS124" s="1042"/>
      <c r="DT124" s="1042"/>
      <c r="DU124" s="1043"/>
      <c r="DV124" s="1044">
        <v>0</v>
      </c>
      <c r="DW124" s="1045"/>
      <c r="DX124" s="1045"/>
      <c r="DY124" s="1045"/>
      <c r="DZ124" s="1046"/>
    </row>
    <row r="125" spans="1:130" s="248" customFormat="1" ht="26.25" customHeight="1" x14ac:dyDescent="0.15">
      <c r="A125" s="1117"/>
      <c r="B125" s="1004"/>
      <c r="C125" s="974" t="s">
        <v>471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465</v>
      </c>
      <c r="AB125" s="1017"/>
      <c r="AC125" s="1017"/>
      <c r="AD125" s="1017"/>
      <c r="AE125" s="1018"/>
      <c r="AF125" s="1019" t="s">
        <v>394</v>
      </c>
      <c r="AG125" s="1017"/>
      <c r="AH125" s="1017"/>
      <c r="AI125" s="1017"/>
      <c r="AJ125" s="1018"/>
      <c r="AK125" s="1019" t="s">
        <v>129</v>
      </c>
      <c r="AL125" s="1017"/>
      <c r="AM125" s="1017"/>
      <c r="AN125" s="1017"/>
      <c r="AO125" s="1018"/>
      <c r="AP125" s="1020" t="s">
        <v>465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484</v>
      </c>
      <c r="CL125" s="1066"/>
      <c r="CM125" s="1066"/>
      <c r="CN125" s="1066"/>
      <c r="CO125" s="1067"/>
      <c r="CP125" s="998" t="s">
        <v>485</v>
      </c>
      <c r="CQ125" s="947"/>
      <c r="CR125" s="947"/>
      <c r="CS125" s="947"/>
      <c r="CT125" s="947"/>
      <c r="CU125" s="947"/>
      <c r="CV125" s="947"/>
      <c r="CW125" s="947"/>
      <c r="CX125" s="947"/>
      <c r="CY125" s="947"/>
      <c r="CZ125" s="947"/>
      <c r="DA125" s="947"/>
      <c r="DB125" s="947"/>
      <c r="DC125" s="947"/>
      <c r="DD125" s="947"/>
      <c r="DE125" s="947"/>
      <c r="DF125" s="948"/>
      <c r="DG125" s="984" t="s">
        <v>129</v>
      </c>
      <c r="DH125" s="985"/>
      <c r="DI125" s="985"/>
      <c r="DJ125" s="985"/>
      <c r="DK125" s="985"/>
      <c r="DL125" s="985" t="s">
        <v>453</v>
      </c>
      <c r="DM125" s="985"/>
      <c r="DN125" s="985"/>
      <c r="DO125" s="985"/>
      <c r="DP125" s="985"/>
      <c r="DQ125" s="985" t="s">
        <v>453</v>
      </c>
      <c r="DR125" s="985"/>
      <c r="DS125" s="985"/>
      <c r="DT125" s="985"/>
      <c r="DU125" s="985"/>
      <c r="DV125" s="986" t="s">
        <v>394</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9412</v>
      </c>
      <c r="AB126" s="1017"/>
      <c r="AC126" s="1017"/>
      <c r="AD126" s="1017"/>
      <c r="AE126" s="1018"/>
      <c r="AF126" s="1019">
        <v>9333</v>
      </c>
      <c r="AG126" s="1017"/>
      <c r="AH126" s="1017"/>
      <c r="AI126" s="1017"/>
      <c r="AJ126" s="1018"/>
      <c r="AK126" s="1019">
        <v>9250</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129</v>
      </c>
      <c r="DH126" s="978"/>
      <c r="DI126" s="978"/>
      <c r="DJ126" s="978"/>
      <c r="DK126" s="978"/>
      <c r="DL126" s="978" t="s">
        <v>129</v>
      </c>
      <c r="DM126" s="978"/>
      <c r="DN126" s="978"/>
      <c r="DO126" s="978"/>
      <c r="DP126" s="978"/>
      <c r="DQ126" s="978" t="s">
        <v>129</v>
      </c>
      <c r="DR126" s="978"/>
      <c r="DS126" s="978"/>
      <c r="DT126" s="978"/>
      <c r="DU126" s="978"/>
      <c r="DV126" s="979" t="s">
        <v>465</v>
      </c>
      <c r="DW126" s="979"/>
      <c r="DX126" s="979"/>
      <c r="DY126" s="979"/>
      <c r="DZ126" s="980"/>
    </row>
    <row r="127" spans="1:130" s="248" customFormat="1" ht="26.25" customHeight="1" x14ac:dyDescent="0.15">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453</v>
      </c>
      <c r="AB127" s="1017"/>
      <c r="AC127" s="1017"/>
      <c r="AD127" s="1017"/>
      <c r="AE127" s="1018"/>
      <c r="AF127" s="1019" t="s">
        <v>465</v>
      </c>
      <c r="AG127" s="1017"/>
      <c r="AH127" s="1017"/>
      <c r="AI127" s="1017"/>
      <c r="AJ127" s="1018"/>
      <c r="AK127" s="1019" t="s">
        <v>129</v>
      </c>
      <c r="AL127" s="1017"/>
      <c r="AM127" s="1017"/>
      <c r="AN127" s="1017"/>
      <c r="AO127" s="1018"/>
      <c r="AP127" s="1020" t="s">
        <v>453</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129</v>
      </c>
      <c r="DH127" s="978"/>
      <c r="DI127" s="978"/>
      <c r="DJ127" s="978"/>
      <c r="DK127" s="978"/>
      <c r="DL127" s="978" t="s">
        <v>394</v>
      </c>
      <c r="DM127" s="978"/>
      <c r="DN127" s="978"/>
      <c r="DO127" s="978"/>
      <c r="DP127" s="978"/>
      <c r="DQ127" s="978" t="s">
        <v>453</v>
      </c>
      <c r="DR127" s="978"/>
      <c r="DS127" s="978"/>
      <c r="DT127" s="978"/>
      <c r="DU127" s="978"/>
      <c r="DV127" s="979" t="s">
        <v>129</v>
      </c>
      <c r="DW127" s="979"/>
      <c r="DX127" s="979"/>
      <c r="DY127" s="979"/>
      <c r="DZ127" s="980"/>
    </row>
    <row r="128" spans="1:130" s="248" customFormat="1" ht="26.25" customHeight="1" thickBot="1" x14ac:dyDescent="0.2">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521006</v>
      </c>
      <c r="AB128" s="1106"/>
      <c r="AC128" s="1106"/>
      <c r="AD128" s="1106"/>
      <c r="AE128" s="1107"/>
      <c r="AF128" s="1108">
        <v>580772</v>
      </c>
      <c r="AG128" s="1106"/>
      <c r="AH128" s="1106"/>
      <c r="AI128" s="1106"/>
      <c r="AJ128" s="1107"/>
      <c r="AK128" s="1108">
        <v>588068</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129</v>
      </c>
      <c r="BG128" s="1113"/>
      <c r="BH128" s="1113"/>
      <c r="BI128" s="1113"/>
      <c r="BJ128" s="1113"/>
      <c r="BK128" s="1113"/>
      <c r="BL128" s="1114"/>
      <c r="BM128" s="1112">
        <v>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445</v>
      </c>
      <c r="DH128" s="1098"/>
      <c r="DI128" s="1098"/>
      <c r="DJ128" s="1098"/>
      <c r="DK128" s="1098"/>
      <c r="DL128" s="1098" t="s">
        <v>129</v>
      </c>
      <c r="DM128" s="1098"/>
      <c r="DN128" s="1098"/>
      <c r="DO128" s="1098"/>
      <c r="DP128" s="1098"/>
      <c r="DQ128" s="1098" t="s">
        <v>129</v>
      </c>
      <c r="DR128" s="1098"/>
      <c r="DS128" s="1098"/>
      <c r="DT128" s="1098"/>
      <c r="DU128" s="1098"/>
      <c r="DV128" s="1099" t="s">
        <v>129</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19696053</v>
      </c>
      <c r="AB129" s="1017"/>
      <c r="AC129" s="1017"/>
      <c r="AD129" s="1017"/>
      <c r="AE129" s="1018"/>
      <c r="AF129" s="1019">
        <v>19779114</v>
      </c>
      <c r="AG129" s="1017"/>
      <c r="AH129" s="1017"/>
      <c r="AI129" s="1017"/>
      <c r="AJ129" s="1018"/>
      <c r="AK129" s="1019">
        <v>20045846</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499</v>
      </c>
      <c r="BG129" s="1127"/>
      <c r="BH129" s="1127"/>
      <c r="BI129" s="1127"/>
      <c r="BJ129" s="1127"/>
      <c r="BK129" s="1127"/>
      <c r="BL129" s="1128"/>
      <c r="BM129" s="1126">
        <v>17.5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2768562</v>
      </c>
      <c r="AB130" s="1017"/>
      <c r="AC130" s="1017"/>
      <c r="AD130" s="1017"/>
      <c r="AE130" s="1018"/>
      <c r="AF130" s="1019">
        <v>2722042</v>
      </c>
      <c r="AG130" s="1017"/>
      <c r="AH130" s="1017"/>
      <c r="AI130" s="1017"/>
      <c r="AJ130" s="1018"/>
      <c r="AK130" s="1019">
        <v>2614251</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8.1999999999999993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16927491</v>
      </c>
      <c r="AB131" s="1042"/>
      <c r="AC131" s="1042"/>
      <c r="AD131" s="1042"/>
      <c r="AE131" s="1043"/>
      <c r="AF131" s="1041">
        <v>17057072</v>
      </c>
      <c r="AG131" s="1042"/>
      <c r="AH131" s="1042"/>
      <c r="AI131" s="1042"/>
      <c r="AJ131" s="1043"/>
      <c r="AK131" s="1041">
        <v>17431595</v>
      </c>
      <c r="AL131" s="1042"/>
      <c r="AM131" s="1042"/>
      <c r="AN131" s="1042"/>
      <c r="AO131" s="1043"/>
      <c r="AP131" s="1172"/>
      <c r="AQ131" s="1173"/>
      <c r="AR131" s="1173"/>
      <c r="AS131" s="1173"/>
      <c r="AT131" s="1174"/>
      <c r="AU131" s="286"/>
      <c r="AV131" s="286"/>
      <c r="AW131" s="286"/>
      <c r="AX131" s="1144" t="s">
        <v>504</v>
      </c>
      <c r="AY131" s="1095"/>
      <c r="AZ131" s="1095"/>
      <c r="BA131" s="1095"/>
      <c r="BB131" s="1095"/>
      <c r="BC131" s="1095"/>
      <c r="BD131" s="1095"/>
      <c r="BE131" s="1096"/>
      <c r="BF131" s="1145">
        <v>47.7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8.2275635139999999</v>
      </c>
      <c r="AB132" s="1158"/>
      <c r="AC132" s="1158"/>
      <c r="AD132" s="1158"/>
      <c r="AE132" s="1159"/>
      <c r="AF132" s="1160">
        <v>8.2971001429999998</v>
      </c>
      <c r="AG132" s="1158"/>
      <c r="AH132" s="1158"/>
      <c r="AI132" s="1158"/>
      <c r="AJ132" s="1159"/>
      <c r="AK132" s="1160">
        <v>8.2178613489999996</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8.3000000000000007</v>
      </c>
      <c r="AB133" s="1141"/>
      <c r="AC133" s="1141"/>
      <c r="AD133" s="1141"/>
      <c r="AE133" s="1142"/>
      <c r="AF133" s="1140">
        <v>7.9</v>
      </c>
      <c r="AG133" s="1141"/>
      <c r="AH133" s="1141"/>
      <c r="AI133" s="1141"/>
      <c r="AJ133" s="1142"/>
      <c r="AK133" s="1140">
        <v>8.1999999999999993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3m/wIAIJ8Vj7qM0JtWfiLXGOurgj5jZpgpd+iUwhP/UIa+HPEOzOcomdLYfDW/86n0dZXFh59CNYTWox1SJlQ==" saltValue="rZjKi+xPCpxTNh9SCyfm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36Vmu0vL2JliLhVgHXF6L2tofx+n2RI+5TOk4LESwgOJBgxbXvo08mp2t1Y+zKCaHGLQ+f1iQvXznh7szuAbQ==" saltValue="fQAJqSJH/QAVkNEKNHj0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7r2bpiZPUiRDCOWVj4H1pSL/xYBVO9MWHJqUnOsyKxfT0410viaBm8k2zxDIIaLqwzroTi+DdZYO4/Ib9a2ug==" saltValue="rd8OuVJKIYV6WG/XfjP7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4831424</v>
      </c>
      <c r="AP9" s="314">
        <v>61184</v>
      </c>
      <c r="AQ9" s="315">
        <v>70597</v>
      </c>
      <c r="AR9" s="316">
        <v>-13.3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918555</v>
      </c>
      <c r="AP10" s="317">
        <v>11632</v>
      </c>
      <c r="AQ10" s="318">
        <v>6273</v>
      </c>
      <c r="AR10" s="319">
        <v>85.4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v>179573</v>
      </c>
      <c r="AP11" s="317">
        <v>2274</v>
      </c>
      <c r="AQ11" s="318">
        <v>1314</v>
      </c>
      <c r="AR11" s="319">
        <v>73.099999999999994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520</v>
      </c>
      <c r="AP12" s="317" t="s">
        <v>520</v>
      </c>
      <c r="AQ12" s="318">
        <v>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312051</v>
      </c>
      <c r="AP13" s="317">
        <v>3952</v>
      </c>
      <c r="AQ13" s="318">
        <v>2424</v>
      </c>
      <c r="AR13" s="319">
        <v>63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152430</v>
      </c>
      <c r="AP14" s="317">
        <v>1930</v>
      </c>
      <c r="AQ14" s="318">
        <v>1774</v>
      </c>
      <c r="AR14" s="319">
        <v>8.8000000000000007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-352520</v>
      </c>
      <c r="AP15" s="317">
        <v>-4464</v>
      </c>
      <c r="AQ15" s="318">
        <v>-4858</v>
      </c>
      <c r="AR15" s="319">
        <v>-8.1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6041513</v>
      </c>
      <c r="AP16" s="317">
        <v>76509</v>
      </c>
      <c r="AQ16" s="318">
        <v>77526</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6.36</v>
      </c>
      <c r="AP21" s="331">
        <v>7.31</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100</v>
      </c>
      <c r="AP22" s="336">
        <v>98.5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3261525</v>
      </c>
      <c r="AP32" s="345">
        <v>41303</v>
      </c>
      <c r="AQ32" s="346">
        <v>38968</v>
      </c>
      <c r="AR32" s="347">
        <v>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v>6667</v>
      </c>
      <c r="AP34" s="345">
        <v>84</v>
      </c>
      <c r="AQ34" s="346">
        <v>58</v>
      </c>
      <c r="AR34" s="347">
        <v>44.8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857577</v>
      </c>
      <c r="AP35" s="345">
        <v>10860</v>
      </c>
      <c r="AQ35" s="346">
        <v>12321</v>
      </c>
      <c r="AR35" s="347">
        <v>-11.9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v>415637</v>
      </c>
      <c r="AP36" s="345">
        <v>5264</v>
      </c>
      <c r="AQ36" s="346">
        <v>1771</v>
      </c>
      <c r="AR36" s="347">
        <v>197.2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v>93417</v>
      </c>
      <c r="AP37" s="345">
        <v>1183</v>
      </c>
      <c r="AQ37" s="346">
        <v>588</v>
      </c>
      <c r="AR37" s="347">
        <v>101.2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v>-588068</v>
      </c>
      <c r="AP39" s="345">
        <v>-7447</v>
      </c>
      <c r="AQ39" s="346">
        <v>-5205</v>
      </c>
      <c r="AR39" s="347">
        <v>43.1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-2614251</v>
      </c>
      <c r="AP40" s="345">
        <v>-33106</v>
      </c>
      <c r="AQ40" s="346">
        <v>-35431</v>
      </c>
      <c r="AR40" s="347">
        <v>-6.6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1432504</v>
      </c>
      <c r="AP41" s="345">
        <v>18141</v>
      </c>
      <c r="AQ41" s="346">
        <v>13072</v>
      </c>
      <c r="AR41" s="347">
        <v>38.799999999999997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2167576</v>
      </c>
      <c r="AN51" s="367">
        <v>26165</v>
      </c>
      <c r="AO51" s="368">
        <v>-28</v>
      </c>
      <c r="AP51" s="369">
        <v>57295</v>
      </c>
      <c r="AQ51" s="370">
        <v>5.7</v>
      </c>
      <c r="AR51" s="371">
        <v>-33.700000000000003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1012752</v>
      </c>
      <c r="AN52" s="375">
        <v>12225</v>
      </c>
      <c r="AO52" s="376">
        <v>-18.600000000000001</v>
      </c>
      <c r="AP52" s="377">
        <v>32771</v>
      </c>
      <c r="AQ52" s="378">
        <v>10.4</v>
      </c>
      <c r="AR52" s="379">
        <v>-29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4018774</v>
      </c>
      <c r="AN53" s="367">
        <v>49101</v>
      </c>
      <c r="AO53" s="368">
        <v>87.7</v>
      </c>
      <c r="AP53" s="369">
        <v>54110</v>
      </c>
      <c r="AQ53" s="370">
        <v>-5.6</v>
      </c>
      <c r="AR53" s="371">
        <v>93.3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1567100</v>
      </c>
      <c r="AN54" s="375">
        <v>19147</v>
      </c>
      <c r="AO54" s="376">
        <v>56.6</v>
      </c>
      <c r="AP54" s="377">
        <v>30620</v>
      </c>
      <c r="AQ54" s="378">
        <v>-6.6</v>
      </c>
      <c r="AR54" s="379">
        <v>63.2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1854147</v>
      </c>
      <c r="AN55" s="367">
        <v>22911</v>
      </c>
      <c r="AO55" s="368">
        <v>-53.3</v>
      </c>
      <c r="AP55" s="369">
        <v>54684</v>
      </c>
      <c r="AQ55" s="370">
        <v>1.1000000000000001</v>
      </c>
      <c r="AR55" s="371">
        <v>-54.4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1439222</v>
      </c>
      <c r="AN56" s="375">
        <v>17784</v>
      </c>
      <c r="AO56" s="376">
        <v>-7.1</v>
      </c>
      <c r="AP56" s="377">
        <v>32829</v>
      </c>
      <c r="AQ56" s="378">
        <v>7.2</v>
      </c>
      <c r="AR56" s="379">
        <v>-14.3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2837960</v>
      </c>
      <c r="AN57" s="367">
        <v>35529</v>
      </c>
      <c r="AO57" s="368">
        <v>55.1</v>
      </c>
      <c r="AP57" s="369">
        <v>62383</v>
      </c>
      <c r="AQ57" s="370">
        <v>14.1</v>
      </c>
      <c r="AR57" s="371">
        <v>41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1851090</v>
      </c>
      <c r="AN58" s="375">
        <v>23174</v>
      </c>
      <c r="AO58" s="376">
        <v>30.3</v>
      </c>
      <c r="AP58" s="377">
        <v>35325</v>
      </c>
      <c r="AQ58" s="378">
        <v>7.6</v>
      </c>
      <c r="AR58" s="379">
        <v>22.7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5714071</v>
      </c>
      <c r="AN59" s="367">
        <v>72362</v>
      </c>
      <c r="AO59" s="368">
        <v>103.7</v>
      </c>
      <c r="AP59" s="369">
        <v>63812</v>
      </c>
      <c r="AQ59" s="370">
        <v>2.2999999999999998</v>
      </c>
      <c r="AR59" s="371">
        <v>101.4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4657995</v>
      </c>
      <c r="AN60" s="375">
        <v>58988</v>
      </c>
      <c r="AO60" s="376">
        <v>154.5</v>
      </c>
      <c r="AP60" s="377">
        <v>33848</v>
      </c>
      <c r="AQ60" s="378">
        <v>-4.2</v>
      </c>
      <c r="AR60" s="379">
        <v>158.69999999999999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3318506</v>
      </c>
      <c r="AN61" s="382">
        <v>41214</v>
      </c>
      <c r="AO61" s="383">
        <v>33</v>
      </c>
      <c r="AP61" s="384">
        <v>58457</v>
      </c>
      <c r="AQ61" s="385">
        <v>3.5</v>
      </c>
      <c r="AR61" s="371">
        <v>29.5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2105632</v>
      </c>
      <c r="AN62" s="375">
        <v>26264</v>
      </c>
      <c r="AO62" s="376">
        <v>43.1</v>
      </c>
      <c r="AP62" s="377">
        <v>33079</v>
      </c>
      <c r="AQ62" s="378">
        <v>2.9</v>
      </c>
      <c r="AR62" s="379">
        <v>40.200000000000003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n+u4hMXdLUV0YmPN5kxYfu0WG600PqflH5mevJudmee93F8o+EDvezl/nc7fhZQtXt3/PpOVDpKo3ocG+jccg==" saltValue="3gEP3K1CqFC926TWhpL3V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zTeiqPyt+tcVP56hlcLCJp7nc28s6zgsIBsmXAkKPNgFZFoDnvm3a2ht4U8hZ3e7DrY+t72tXn4RAX2PCdspJA==" saltValue="IxtX2ffFEAvX0li3Ctgu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xPODWpa/KMk2s32dMVJ0rIglV+D5uazlQhol+TntjYYNY1s5h1aDpgsjqvzlz8ReOEIrWklHhl0Q7nvB6hJS2g==" saltValue="5ecZmJniKJYw/jLNIfQmo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0" t="s">
        <v>3</v>
      </c>
      <c r="D47" s="1200"/>
      <c r="E47" s="1201"/>
      <c r="F47" s="11">
        <v>11.44</v>
      </c>
      <c r="G47" s="12">
        <v>8.74</v>
      </c>
      <c r="H47" s="12">
        <v>9.02</v>
      </c>
      <c r="I47" s="12">
        <v>9.39</v>
      </c>
      <c r="J47" s="13">
        <v>9.77</v>
      </c>
    </row>
    <row r="48" spans="2:10" ht="57.75" customHeight="1" x14ac:dyDescent="0.15">
      <c r="B48" s="14"/>
      <c r="C48" s="1202" t="s">
        <v>4</v>
      </c>
      <c r="D48" s="1202"/>
      <c r="E48" s="1203"/>
      <c r="F48" s="15">
        <v>7.12</v>
      </c>
      <c r="G48" s="16">
        <v>6.58</v>
      </c>
      <c r="H48" s="16">
        <v>6.25</v>
      </c>
      <c r="I48" s="16">
        <v>5.78</v>
      </c>
      <c r="J48" s="17">
        <v>6.05</v>
      </c>
    </row>
    <row r="49" spans="2:10" ht="57.75" customHeight="1" thickBot="1" x14ac:dyDescent="0.2">
      <c r="B49" s="18"/>
      <c r="C49" s="1204" t="s">
        <v>5</v>
      </c>
      <c r="D49" s="1204"/>
      <c r="E49" s="1205"/>
      <c r="F49" s="19">
        <v>1.29</v>
      </c>
      <c r="G49" s="20" t="s">
        <v>566</v>
      </c>
      <c r="H49" s="20" t="s">
        <v>567</v>
      </c>
      <c r="I49" s="20" t="s">
        <v>568</v>
      </c>
      <c r="J49" s="21">
        <v>0.85</v>
      </c>
    </row>
    <row r="50" spans="2:10" ht="13.5" customHeight="1" x14ac:dyDescent="0.15"/>
  </sheetData>
  <sheetProtection algorithmName="SHA-512" hashValue="KgvTxHL1y6Hb2BK3FUwd3HYiHe2YoKrnEIM4+CkkWufgqfaQj/0FeTSYSn2tSduEltvVVGaYitIs/mO5gFoPbQ==" saltValue="5wpmlU6I2ypzoFOXKV36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岩間　智広</cp:lastModifiedBy>
  <cp:lastPrinted>2022-03-14T02:08:58Z</cp:lastPrinted>
  <dcterms:created xsi:type="dcterms:W3CDTF">2022-02-02T03:42:56Z</dcterms:created>
  <dcterms:modified xsi:type="dcterms:W3CDTF">2022-09-14T02:36:58Z</dcterms:modified>
  <cp:category/>
</cp:coreProperties>
</file>