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2財政状況資料集\12 HP掲載データ（確定）\"/>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CW102" i="12"/>
  <c r="CR102" i="12" l="1"/>
  <c r="AU88" i="12"/>
  <c r="AP88" i="12"/>
  <c r="AF88" i="12"/>
  <c r="AU63" i="12"/>
  <c r="AP63" i="12"/>
  <c r="AF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BW34" i="10"/>
  <c r="AM34" i="10"/>
  <c r="U34" i="10"/>
  <c r="U35" i="10" s="1"/>
  <c r="U36" i="10" s="1"/>
  <c r="C34" i="10"/>
  <c r="BW35" i="10" l="1"/>
  <c r="BW36" i="10" s="1"/>
  <c r="BW37" i="10" s="1"/>
  <c r="BW38" i="10" s="1"/>
  <c r="BW39" i="10" s="1"/>
  <c r="BW40" i="10" s="1"/>
  <c r="BW41" i="10" s="1"/>
  <c r="BW42"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<sst xmlns="http://schemas.openxmlformats.org/spreadsheetml/2006/main" count="1123" uniqueCount="610">
  <si>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</si>
  <si>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</si>
  <si>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</si>
  <si>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</si>
  <si>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</si>
  <si>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</si>
  <si>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</si>
  <si>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</si>
  <si>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</si>
  <si>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</si>
  <si>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</si>
  <si>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</si>
  <si>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</si>
  <si>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</si>
  <si>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</si>
  <si>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</si>
  <si>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</si>
  <si>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</si>
  <si>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</si>
  <si>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</si>
  <si>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</si>
  <si>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</si>
  <si>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</si>
  <si>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</si>
  <si>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</si>
  <si>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</si>
  <si>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</si>
  <si>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</si>
  <si>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</si>
  <si>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</si>
  <si>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</si>
  <si>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</si>
  <si>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</si>
  <si>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</si>
  <si>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</si>
  <si>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</si>
  <si>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</si>
  <si>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</si>
  <si>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</si>
  <si>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</si>
  <si>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</si>
  <si>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</si>
  <si>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</si>
  <si>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</si>
  <si>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</si>
  <si>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</si>
  <si>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</si>
  <si>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</si>
  <si>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</si>
  <si>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</si>
  <si>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</si>
  <si>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</si>
  <si>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</si>
  <si>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</si>
  <si>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</si>
  <si>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</si>
  <si>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</si>
  <si>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</si>
  <si>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</si>
  <si>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</si>
  <si>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</si>
  <si>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</si>
  <si>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</si>
  <si>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</si>
  <si>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</si>
  <si>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</si>
  <si>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</si>
  <si>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</si>
  <si>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</si>
  <si>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</si>
  <si>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</si>
  <si>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</si>
  <si>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</si>
  <si>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</si>
  <si>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</si>
  <si>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</si>
  <si>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</si>
  <si>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</si>
  <si>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</si>
  <si>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</si>
  <si>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</si>
  <si>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</si>
  <si>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</si>
  <si>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</si>
  <si>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</si>
  <si>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</si>
  <si>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</si>
  <si>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</si>
  <si>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</si>
  <si>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</si>
  <si>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</si>
  <si>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</si>
  <si>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</si>
  <si>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</si>
  <si>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</si>
  <si>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</si>
  <si>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</si>
  <si>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</si>
  <si>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</si>
  <si>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</si>
  <si>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</si>
  <si>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</si>
  <si>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</si>
  <si>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</si>
  <si>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</si>
  <si>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</si>
  <si>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</si>
  <si>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</si>
  <si>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</si>
  <si>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</si>
  <si>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</si>
  <si>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</si>
  <si>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</si>
  <si>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</si>
  <si>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</si>
  <si>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</si>
  <si>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</si>
  <si>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</si>
  <si>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</si>
  <si>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</si>
  <si>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</si>
  <si>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</si>
  <si>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</si>
  <si>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</si>
  <si>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</si>
  <si>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</si>
  <si>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</si>
  <si>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</si>
  <si>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</si>
  <si>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</si>
  <si>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</si>
  <si>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</si>
  <si>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</si>
  <si>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</si>
  <si>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</si>
  <si>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</si>
  <si>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</si>
  <si>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</si>
  <si>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</si>
  <si>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</si>
  <si>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</si>
  <si>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</si>
  <si>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</si>
  <si>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</si>
  <si>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</si>
  <si>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</si>
  <si>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</si>
  <si>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</si>
  <si>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</si>
  <si>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</si>
  <si>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</si>
  <si>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</si>
  <si>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</si>
  <si>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</si>
  <si>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</si>
  <si>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</si>
  <si>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</si>
  <si>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</si>
  <si>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</si>
  <si>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</si>
  <si>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</si>
  <si>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</si>
  <si>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</si>
  <si>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</si>
  <si>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</si>
  <si>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</si>
  <si>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</si>
  <si>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</si>
  <si>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</si>
  <si>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</si>
  <si>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</si>
  <si>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</si>
  <si>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</si>
  <si>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</si>
  <si>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</si>
  <si>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</si>
  <si>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</si>
  <si>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</si>
  <si>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</si>
  <si>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</si>
  <si>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</si>
  <si>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</si>
  <si>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</si>
  <si>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</si>
  <si>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</si>
  <si>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</si>
  <si>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</si>
  <si>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</si>
  <si>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</si>
  <si>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</si>
  <si>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</si>
  <si>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</si>
  <si>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</si>
  <si>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</si>
  <si>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</si>
  <si>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</si>
  <si>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</si>
  <si>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</si>
  <si>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</si>
  <si>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</si>
  <si>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</si>
  <si>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</si>
  <si>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</si>
  <si>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</si>
  <si>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</si>
  <si>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</si>
  <si>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</si>
  <si>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</si>
  <si>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</si>
  <si>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</si>
  <si>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</si>
  <si>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</si>
  <si>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</si>
  <si>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</si>
  <si>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</si>
  <si>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</si>
  <si>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</si>
  <si>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</si>
  <si>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</si>
  <si>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</si>
  <si>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</si>
  <si>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</si>
  <si>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</si>
  <si>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</si>
  <si>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</si>
  <si>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</si>
  <si>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</si>
  <si>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</si>
  <si>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</si>
  <si>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</si>
  <si>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</si>
  <si>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</si>
  <si>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</si>
  <si>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</si>
  <si>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</si>
  <si>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</si>
  <si>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</si>
  <si>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</si>
  <si>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</si>
  <si>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</si>
  <si>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</si>
  <si>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</si>
  <si>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</si>
  <si>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</si>
  <si>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</si>
  <si>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</si>
  <si>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</si>
  <si>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</si>
  <si>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</si>
  <si>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</si>
  <si>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</si>
  <si>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</si>
  <si>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</si>
  <si>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</si>
  <si>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</si>
  <si>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</si>
  <si>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</si>
  <si>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</si>
  <si>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</si>
  <si>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</si>
  <si>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</si>
  <si>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</si>
  <si>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</si>
  <si>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</si>
  <si>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</si>
  <si>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</si>
  <si>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</si>
  <si>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</si>
  <si>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</si>
  <si>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</si>
  <si>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</si>
  <si>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</si>
  <si>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</si>
  <si>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</si>
  <si>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</si>
  <si>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</si>
  <si>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</si>
  <si>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</si>
  <si>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</si>
  <si>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</si>
  <si>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</si>
  <si>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</si>
  <si>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</si>
  <si>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</si>
  <si>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</si>
  <si>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</si>
  <si>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</si>
  <si>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</si>
  <si>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</si>
  <si>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</si>
  <si>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</si>
  <si>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</si>
  <si>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</si>
  <si>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</si>
  <si>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</si>
  <si>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</si>
  <si>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</si>
  <si>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</si>
  <si>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</si>
  <si>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</si>
  <si>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</si>
  <si>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</si>
  <si>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</si>
  <si>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</si>
  <si>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</si>
  <si>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</si>
  <si>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</si>
  <si>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</si>
  <si>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</si>
  <si>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</si>
  <si>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</si>
  <si>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</si>
  <si>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</si>
  <si>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</si>
  <si>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</si>
  <si>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</si>
  <si>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</si>
  <si>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</si>
  <si>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</si>
  <si>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</si>
  <si>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</si>
  <si>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</si>
  <si>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</si>
  <si>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</si>
  <si>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</si>
  <si>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</si>
  <si>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</si>
  <si>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</si>
  <si>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</si>
  <si>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</si>
  <si>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</si>
  <si>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</si>
  <si>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</si>
  <si>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</si>
  <si>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</si>
  <si>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</si>
  <si>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</si>
  <si>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</si>
  <si>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</si>
  <si>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</si>
  <si>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</si>
  <si>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</si>
  <si>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</si>
  <si>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</si>
  <si>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</si>
  <si>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</si>
  <si>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</si>
  <si>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</si>
  <si>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</si>
  <si>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</si>
  <si>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</si>
  <si>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</si>
  <si>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</si>
  <si>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</si>
  <si>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</si>
  <si>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</si>
  <si>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</si>
  <si>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</si>
  <si>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</si>
  <si>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</si>
  <si>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</si>
  <si>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</si>
  <si>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</si>
  <si>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</si>
  <si>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</si>
  <si>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</si>
  <si>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</si>
  <si>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</si>
  <si>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</si>
  <si>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</si>
  <si>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</si>
  <si>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</si>
  <si>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</si>
  <si>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</si>
  <si>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</si>
  <si>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</si>
  <si>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</si>
  <si>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</si>
  <si>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</si>
  <si>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</si>
  <si>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</si>
  <si>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</si>
  <si>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</si>
  <si>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</si>
  <si>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</si>
  <si>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</si>
  <si>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</si>
  <si>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</si>
  <si>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</si>
  <si>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</si>
  <si>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</si>
  <si>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</si>
  <si>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</si>
  <si>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</si>
  <si>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</si>
  <si>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</si>
  <si>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</si>
  <si>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</si>
  <si>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</si>
  <si>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</si>
  <si>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</si>
  <si>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</si>
  <si>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</si>
  <si>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三川町国民健康保険特別会計</t>
    <phoneticPr fontId="5"/>
  </si>
  <si>
    <t>三川町後期高齢者医療特別会計</t>
    <phoneticPr fontId="5"/>
  </si>
  <si>
    <t>三川町介護保険特別会計</t>
    <phoneticPr fontId="5"/>
  </si>
  <si>
    <t>三川町農業集落排水事業特別会計</t>
    <phoneticPr fontId="5"/>
  </si>
  <si>
    <t>-</t>
    <phoneticPr fontId="5"/>
  </si>
  <si>
    <t>法非適用企業</t>
    <phoneticPr fontId="5"/>
  </si>
  <si>
    <t>三川町下水道事業特別会計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</si>
  <si>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</si>
  <si>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</si>
  <si>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</si>
  <si>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</si>
  <si>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</si>
  <si>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</si>
  <si>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</si>
  <si>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</si>
  <si>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</si>
  <si>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</si>
  <si>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</si>
  <si>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</si>
  <si>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</si>
  <si>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</si>
  <si>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</si>
  <si>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</si>
  <si>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</si>
  <si>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</si>
  <si>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</si>
  <si>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</si>
  <si>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</si>
  <si>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</si>
  <si>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</si>
  <si>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</si>
  <si>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</si>
  <si>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</si>
  <si>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</si>
  <si>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</si>
  <si>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</si>
  <si>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</si>
  <si>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</si>
  <si>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</si>
  <si>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</si>
  <si>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</si>
  <si>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</si>
  <si>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</si>
  <si>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</si>
  <si>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</si>
  <si>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</si>
  <si>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</si>
  <si>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</si>
  <si>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</si>
  <si>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</si>
  <si>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</si>
  <si>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</si>
  <si>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</si>
  <si>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</si>
  <si>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</si>
  <si>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</si>
  <si>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</si>
  <si>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</si>
  <si>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</si>
  <si>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</si>
  <si>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</si>
  <si>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</si>
  <si>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</si>
  <si>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</si>
  <si>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</si>
  <si>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</si>
  <si>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</si>
  <si>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</si>
  <si>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三川町下水道事業特別会計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</si>
  <si>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</si>
  <si>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</si>
  <si>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三川町農業集落排水事業特別会計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</si>
  <si>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</si>
  <si>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三川町介護保険特別会計</t>
    <phoneticPr fontId="5"/>
  </si>
  <si>
    <t>(Ｆ)</t>
    <phoneticPr fontId="5"/>
  </si>
  <si>
    <t>三川町後期高齢者医療特別会計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</si>
  <si>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</si>
  <si>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</si>
  <si>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</si>
  <si>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</si>
  <si>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</si>
  <si>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</si>
  <si>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</si>
  <si>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</si>
  <si>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</si>
  <si>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</si>
  <si>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</si>
  <si>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</si>
  <si>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</si>
  <si>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</si>
  <si>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</si>
  <si>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</si>
  <si>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</si>
  <si>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</si>
  <si>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</si>
  <si>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</si>
  <si>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</si>
  <si>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</si>
  <si>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</si>
  <si>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</si>
  <si>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</si>
  <si>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</si>
  <si>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</si>
  <si>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</si>
  <si>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</si>
  <si>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</si>
  <si>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</si>
  <si>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</si>
  <si>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</si>
  <si>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</si>
  <si>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</si>
  <si>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</si>
  <si>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</si>
  <si>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</si>
  <si>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</si>
  <si>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</si>
  <si>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</si>
  <si>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</si>
  <si>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</si>
  <si>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</si>
  <si>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</si>
  <si>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</si>
  <si>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</si>
  <si>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</si>
  <si>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</si>
  <si>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</si>
  <si>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</si>
  <si>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</si>
  <si>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</si>
  <si>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</si>
  <si>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</si>
  <si>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</si>
  <si>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</si>
  <si>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</si>
  <si>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</si>
  <si>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</si>
  <si>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</si>
  <si>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</si>
  <si>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</si>
  <si>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</si>
  <si>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</si>
  <si>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</si>
  <si>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</si>
  <si>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</si>
  <si>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</si>
  <si>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</si>
  <si>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</si>
  <si>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</si>
  <si>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</si>
  <si>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</si>
  <si>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</si>
  <si>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</si>
  <si>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</si>
  <si>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</si>
  <si>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</si>
  <si>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</si>
  <si>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</si>
  <si>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</si>
  <si>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</si>
  <si>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</si>
  <si>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1.30</t>
  </si>
  <si>
    <t>▲ 0.54</t>
  </si>
  <si>
    <t>一般会計</t>
  </si>
  <si>
    <t>三川町国民健康保険特別会計</t>
  </si>
  <si>
    <t>三川町介護保険特別会計</t>
  </si>
  <si>
    <t>三川町後期高齢者医療特別会計</t>
  </si>
  <si>
    <t>三川町農業集落排水事業特別会計</t>
  </si>
  <si>
    <t>三川町下水道事業特別会計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</si>
  <si>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</si>
  <si>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</si>
  <si>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</si>
  <si>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</si>
  <si>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</si>
  <si>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</si>
  <si>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</si>
  <si>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</si>
  <si>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ふるさと基金</t>
    <rPh sb="4" eb="6">
      <t>キキン</t>
    </rPh>
    <phoneticPr fontId="5"/>
  </si>
  <si>
    <t>教育施設整備基金</t>
    <rPh sb="0" eb="2">
      <t>キョウイク</t>
    </rPh>
    <rPh sb="2" eb="4">
      <t>シセツ</t>
    </rPh>
    <rPh sb="4" eb="6">
      <t>セイビ</t>
    </rPh>
    <rPh sb="6" eb="8">
      <t>キキン</t>
    </rPh>
    <phoneticPr fontId="5"/>
  </si>
  <si>
    <t>温泉施設基金</t>
    <rPh sb="0" eb="2">
      <t>オンセン</t>
    </rPh>
    <rPh sb="2" eb="4">
      <t>シセツ</t>
    </rPh>
    <rPh sb="4" eb="6">
      <t>キキン</t>
    </rPh>
    <phoneticPr fontId="5"/>
  </si>
  <si>
    <t>国際交流基金</t>
    <rPh sb="0" eb="2">
      <t>コクサイ</t>
    </rPh>
    <rPh sb="2" eb="4">
      <t>コウリュウ</t>
    </rPh>
    <rPh sb="4" eb="6">
      <t>キキン</t>
    </rPh>
    <phoneticPr fontId="5"/>
  </si>
  <si>
    <t>リーディングファーマーズ銀行基金</t>
    <rPh sb="12" eb="14">
      <t>ギンコウ</t>
    </rPh>
    <rPh sb="14" eb="16">
      <t>キキン</t>
    </rPh>
    <phoneticPr fontId="5"/>
  </si>
  <si>
    <t>みかわ振興公社</t>
    <rPh sb="3" eb="7">
      <t>シンコウコウシャ</t>
    </rPh>
    <phoneticPr fontId="2"/>
  </si>
  <si>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</si>
  <si>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15" eb="17">
      <t>ジギョウ</t>
    </rPh>
    <rPh sb="17" eb="19">
      <t>カイケイ</t>
    </rPh>
    <phoneticPr fontId="2"/>
  </si>
  <si>
    <t>庄内広域行政組合（普通会計）</t>
    <rPh sb="9" eb="11">
      <t>フツウ</t>
    </rPh>
    <rPh sb="11" eb="13">
      <t>カイケイ</t>
    </rPh>
    <phoneticPr fontId="2"/>
  </si>
  <si>
    <t>庄内広域行政組合（青果市場事業特別会計）</t>
    <rPh sb="9" eb="11">
      <t>セイカ</t>
    </rPh>
    <rPh sb="11" eb="13">
      <t>シジョウ</t>
    </rPh>
    <rPh sb="13" eb="15">
      <t>ジギョウ</t>
    </rPh>
    <rPh sb="15" eb="17">
      <t>トクベツ</t>
    </rPh>
    <rPh sb="17" eb="19">
      <t>カイケイ</t>
    </rPh>
    <phoneticPr fontId="2"/>
  </si>
  <si>
    <t>庄内広域行政組合（庄内食肉流通センター事業特別会計）</t>
    <rPh sb="9" eb="11">
      <t>ショウナイ</t>
    </rPh>
    <rPh sb="11" eb="13">
      <t>ショクニク</t>
    </rPh>
    <rPh sb="13" eb="15">
      <t>リュウツウ</t>
    </rPh>
    <rPh sb="19" eb="21">
      <t>ジギョウ</t>
    </rPh>
    <rPh sb="21" eb="23">
      <t>トクベツ</t>
    </rPh>
    <phoneticPr fontId="2"/>
  </si>
  <si>
    <t>山形県消防補償等組合（普通会計）</t>
    <rPh sb="11" eb="13">
      <t>フツウ</t>
    </rPh>
    <rPh sb="13" eb="15">
      <t>カイケイ</t>
    </rPh>
    <phoneticPr fontId="2"/>
  </si>
  <si>
    <t>山形県自治会館管理組合</t>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</si>
  <si>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</si>
  <si>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</si>
  <si>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t>
    <phoneticPr fontId="2"/>
  </si>
  <si>
    <t>-</t>
    <phoneticPr fontId="2"/>
  </si>
  <si>
    <t>山形県東田川郡三川町土地開発公社</t>
    <rPh sb="0" eb="3">
      <t>ヤマガタケン</t>
    </rPh>
    <rPh sb="3" eb="7">
      <t>ヒガシタガワグン</t>
    </rPh>
    <rPh sb="7" eb="10">
      <t>ミカワマチ</t>
    </rPh>
    <rPh sb="10" eb="16">
      <t>トチカイハツコウシャ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</si>
  <si>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</si>
  <si>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</si>
  <si>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</si>
  <si>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</si>
  <si>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</si>
  <si>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</si>
  <si>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</si>
  <si>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</si>
  <si>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</si>
  <si>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</si>
  <si>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</si>
  <si>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近年新規起債抑制等に努めてきたことで低下傾向にあった平成３０年度と比較すると、令和元年度に実施した子育て交流施設整備事業や、令和２年度に実施した一般廃棄物処理施設等整備事業により将来負担比率が28.3ポイント増加した。
一方で、有形固定資産減価償却率については近年増加傾向にあったが、子育て交流施設の新設や小学校の大規模改修等によって類似団体平均値と比べ2.8ポイント減少している。
今後も大型事業が控えていることから、将来負担比率の増加が見込まれるため、引き続き公債費の適正化に取り組むとともに、計画的な長寿命化対策を実施し、維持補修経費等の抑制に努めていく必要がある。</t>
    <rPh sb="33" eb="35">
      <t>ヘイセイ</t>
    </rPh>
    <rPh sb="37" eb="39">
      <t>ネンド</t>
    </rPh>
    <rPh sb="40" eb="42">
      <t>ヒカク</t>
    </rPh>
    <rPh sb="69" eb="71">
      <t>レイワ</t>
    </rPh>
    <rPh sb="72" eb="74">
      <t>ネンド</t>
    </rPh>
    <rPh sb="75" eb="77">
      <t>ジッシ</t>
    </rPh>
    <rPh sb="79" eb="86">
      <t>イッパンハイキブツショリ</t>
    </rPh>
    <rPh sb="86" eb="88">
      <t>シセツ</t>
    </rPh>
    <rPh sb="88" eb="89">
      <t>トウ</t>
    </rPh>
    <rPh sb="89" eb="91">
      <t>セイビ</t>
    </rPh>
    <rPh sb="91" eb="93">
      <t>ジギョウ</t>
    </rPh>
    <rPh sb="149" eb="151">
      <t>コソダ</t>
    </rPh>
    <rPh sb="152" eb="154">
      <t>コウリュウ</t>
    </rPh>
    <rPh sb="154" eb="156">
      <t>シセツ</t>
    </rPh>
    <rPh sb="157" eb="159">
      <t>シンセツ</t>
    </rPh>
    <phoneticPr fontId="5"/>
  </si>
  <si>
    <t>将来負担比率は近年新規起債抑制等に努めてきたことで低下傾向にあった平成３０年度と比較して、令和元年度に実施した子育て交流施設整備事業や令和２年度に実施した一般廃棄物処理施設整備事業等により将来負担比率では28.3ポイント増加した一方、実質公債費比率では近年最大規模となっていた地方債（借入額：1,189百万円）が令和元年度に償還終了したことが影響し、前年度から0.6ポイント減少した。ただ、今後においても大型事業が控えており、将来負担比率及び実質公債費比率の増加が見込まれるため、公債費の適正化に取り組むとともに、計画的な長寿命化対策を実施し、維持補修経費等の抑制に努めていく必要がある。</t>
    <rPh sb="33" eb="35">
      <t>ヘイセイ</t>
    </rPh>
    <rPh sb="37" eb="39">
      <t>ネンド</t>
    </rPh>
    <rPh sb="40" eb="42">
      <t>ヒカク</t>
    </rPh>
    <rPh sb="67" eb="69">
      <t>レイワ</t>
    </rPh>
    <rPh sb="70" eb="72">
      <t>ネンド</t>
    </rPh>
    <rPh sb="73" eb="75">
      <t>ジッシ</t>
    </rPh>
    <rPh sb="77" eb="79">
      <t>イッパン</t>
    </rPh>
    <rPh sb="79" eb="82">
      <t>ハイキブツ</t>
    </rPh>
    <rPh sb="82" eb="84">
      <t>ショリ</t>
    </rPh>
    <rPh sb="84" eb="86">
      <t>シセツ</t>
    </rPh>
    <rPh sb="86" eb="88">
      <t>セイビ</t>
    </rPh>
    <rPh sb="88" eb="90">
      <t>ジギョウ</t>
    </rPh>
    <rPh sb="110" eb="112">
      <t>ゾウカ</t>
    </rPh>
    <rPh sb="114" eb="116">
      <t>イッポウ</t>
    </rPh>
    <rPh sb="126" eb="128">
      <t>キンネン</t>
    </rPh>
    <rPh sb="128" eb="130">
      <t>サイダイ</t>
    </rPh>
    <rPh sb="130" eb="132">
      <t>キボ</t>
    </rPh>
    <rPh sb="138" eb="141">
      <t>チホウサイ</t>
    </rPh>
    <rPh sb="142" eb="144">
      <t>カリイレ</t>
    </rPh>
    <rPh sb="144" eb="145">
      <t>ガク</t>
    </rPh>
    <rPh sb="151" eb="154">
      <t>ヒャクマンエン</t>
    </rPh>
    <rPh sb="156" eb="158">
      <t>レイワ</t>
    </rPh>
    <rPh sb="158" eb="160">
      <t>ガンネン</t>
    </rPh>
    <rPh sb="160" eb="161">
      <t>ド</t>
    </rPh>
    <rPh sb="162" eb="164">
      <t>ショウカン</t>
    </rPh>
    <rPh sb="164" eb="166">
      <t>シュウリョウ</t>
    </rPh>
    <rPh sb="171" eb="173">
      <t>エイキョウ</t>
    </rPh>
    <rPh sb="175" eb="178">
      <t>ゼンネンド</t>
    </rPh>
    <rPh sb="187" eb="18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</si>
</sst>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20" fontId="16" fillId="6" borderId="0" xfId="6" applyNumberFormat="1" applyFill="1" applyProtection="1">
      <protection hidden="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E49A-4746-ABD7-4D1D4CD11E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93215</c:v>
                </c:pt>
                <c:pt idx="1">
                  <c:v>66894</c:v>
                </c:pt>
                <c:pt idx="2">
                  <c:v>78109</c:v>
                </c:pt>
                <c:pt idx="3">
                  <c:v>217622</c:v>
                </c:pt>
                <c:pt idx="4">
                  <c:v>284833</c:v>
                </c:pt>
              </c:numCache>
            </c:numRef>
          </c:val>
          <c:smooth val="0"/>
          <c:extLst xmlns:c16r2="http://schemas.microsoft.com/office/drawing/2015/06/chart">
            <c:ext xmlns:c16="http://schemas.microsoft.com/office/drawing/2014/chart" uri="{C3380CC4-5D6E-409C-BE32-E72D297353CC}">
              <c16:uniqueId val="{00000001-E49A-4746-ABD7-4D1D4CD11EB6}"/>
            </c:ext>
          </c:extLst>
        </c:ser>
        <c:dLbls>
          <c:showLegendKey val="0"/>
          <c:showVal val="0"/>
          <c:showCatName val="0"/>
          <c:showSerName val="0"/>
          <c:showPercent val="0"/>
          <c:showBubbleSize val="0"/>
        </c:dLbls>
        <c:marker val="1"/>
        <c:smooth val="0"/>
        <c:axId val="468048880"/>
        <c:axId val="468050056"/>
      </c:lineChart>
      <c:catAx>
        <c:axId val="46804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050056"/>
        <c:crosses val="autoZero"/>
        <c:auto val="1"/>
        <c:lblAlgn val="ctr"/>
        <c:lblOffset val="100"/>
        <c:tickLblSkip val="1"/>
        <c:tickMarkSkip val="1"/>
        <c:noMultiLvlLbl val="0"/>
      </c:catAx>
      <c:valAx>
        <c:axId val="4680500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04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6.74</c:v>
                </c:pt>
                <c:pt idx="1">
                  <c:v>6.87</c:v>
                </c:pt>
                <c:pt idx="2">
                  <c:v>7.96</c:v>
                </c:pt>
                <c:pt idx="3">
                  <c:v>9.6199999999999992</c:v>
                </c:pt>
                <c:pt idx="4">
                  <c:v>8.48</c:v>
                </c:pt>
              </c:numCache>
            </c:numRef>
          </c:val>
          <c:extLst xmlns:c16r2="http://schemas.microsoft.com/office/drawing/2015/06/chart">
            <c:ext xmlns:c16="http://schemas.microsoft.com/office/drawing/2014/chart" uri="{C3380CC4-5D6E-409C-BE32-E72D297353CC}">
              <c16:uniqueId val="{00000000-1141-453F-9467-6F14DC3E6C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24.3</c:v>
                </c:pt>
                <c:pt idx="1">
                  <c:v>22.97</c:v>
                </c:pt>
                <c:pt idx="2">
                  <c:v>22.33</c:v>
                </c:pt>
                <c:pt idx="3">
                  <c:v>20.03</c:v>
                </c:pt>
                <c:pt idx="4">
                  <c:v>20.07</c:v>
                </c:pt>
              </c:numCache>
            </c:numRef>
          </c:val>
          <c:extLst xmlns:c16r2="http://schemas.microsoft.com/office/drawing/2015/06/chart">
            <c:ext xmlns:c16="http://schemas.microsoft.com/office/drawing/2014/chart" uri="{C3380CC4-5D6E-409C-BE32-E72D297353CC}">
              <c16:uniqueId val="{00000001-1141-453F-9467-6F14DC3E6C86}"/>
            </c:ext>
          </c:extLst>
        </c:ser>
        <c:dLbls>
          <c:showLegendKey val="0"/>
          <c:showVal val="0"/>
          <c:showCatName val="0"/>
          <c:showSerName val="0"/>
          <c:showPercent val="0"/>
          <c:showBubbleSize val="0"/>
        </c:dLbls>
        <c:gapWidth val="250"/>
        <c:overlap val="100"/>
        <c:axId val="468048096"/>
        <c:axId val="468047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-1.3</c:v>
                </c:pt>
                <c:pt idx="2">
                  <c:v>2.29</c:v>
                </c:pt>
                <c:pt idx="3">
                  <c:v>-0.54</c:v>
                </c:pt>
                <c:pt idx="4">
                  <c:v>0.57999999999999996</c:v>
                </c:pt>
              </c:numCache>
            </c:numRef>
          </c:val>
          <c:smooth val="0"/>
          <c:extLst xmlns:c16r2="http://schemas.microsoft.com/office/drawing/2015/06/chart">
            <c:ext xmlns:c16="http://schemas.microsoft.com/office/drawing/2014/chart" uri="{C3380CC4-5D6E-409C-BE32-E72D297353CC}">
              <c16:uniqueId val="{00000002-1141-453F-9467-6F14DC3E6C86}"/>
            </c:ext>
          </c:extLst>
        </c:ser>
        <c:dLbls>
          <c:showLegendKey val="0"/>
          <c:showVal val="0"/>
          <c:showCatName val="0"/>
          <c:showSerName val="0"/>
          <c:showPercent val="0"/>
          <c:showBubbleSize val="0"/>
        </c:dLbls>
        <c:marker val="1"/>
        <c:smooth val="0"/>
        <c:axId val="468048096"/>
        <c:axId val="468047312"/>
      </c:lineChart>
      <c:catAx>
        <c:axId val="46804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8047312"/>
        <c:crosses val="autoZero"/>
        <c:auto val="1"/>
        <c:lblAlgn val="ctr"/>
        <c:lblOffset val="100"/>
        <c:tickLblSkip val="1"/>
        <c:tickMarkSkip val="1"/>
        <c:noMultiLvlLbl val="0"/>
      </c:catAx>
      <c:valAx>
        <c:axId val="46804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04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D4-4E95-A4C8-315C40CBB1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D4-4E95-A4C8-315C40CBB1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D4-4E95-A4C8-315C40CBB1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FD4-4E95-A4C8-315C40CBB1B5}"/>
            </c:ext>
          </c:extLst>
        </c:ser>
        <c:ser>
          <c:idx val="4"/>
          <c:order val="4"/>
          <c:tx>
            <c:strRef>
              <c:f>データシート!$A$31</c:f>
              <c:strCache>
                <c:ptCount val="1"/>
                <c:pt idx="0">
                  <c:v>三川町下水道事業特別会計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FD4-4E95-A4C8-315C40CBB1B5}"/>
            </c:ext>
          </c:extLst>
        </c:ser>
        <c:ser>
          <c:idx val="5"/>
          <c:order val="5"/>
          <c:tx>
            <c:strRef>
              <c:f>データシート!$A$32</c:f>
              <c:strCache>
                <c:ptCount val="1"/>
                <c:pt idx="0">
                  <c:v>三川町農業集落排水事業特別会計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FD4-4E95-A4C8-315C40CBB1B5}"/>
            </c:ext>
          </c:extLst>
        </c:ser>
        <c:ser>
          <c:idx val="6"/>
          <c:order val="6"/>
          <c:tx>
            <c:strRef>
              <c:f>データシート!$A$33</c:f>
              <c:strCache>
                <c:ptCount val="1"/>
                <c:pt idx="0">
                  <c:v>三川町後期高齢者医療特別会計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0.06</c:v>
                </c:pt>
                <c:pt idx="4">
                  <c:v>#N/A</c:v>
                </c:pt>
                <c:pt idx="5">
                  <c:v>0.09</c:v>
                </c:pt>
                <c:pt idx="6">
                  <c:v>#N/A</c:v>
                </c:pt>
                <c:pt idx="7">
                  <c:v>0.43</c:v>
                </c:pt>
                <c:pt idx="8">
                  <c:v>#N/A</c:v>
                </c:pt>
                <c:pt idx="9">
                  <c:v>0.09</c:v>
                </c:pt>
              </c:numCache>
            </c:numRef>
          </c:val>
          <c:extLst xmlns:c16r2="http://schemas.microsoft.com/office/drawing/2015/06/chart">
            <c:ext xmlns:c16="http://schemas.microsoft.com/office/drawing/2014/chart" uri="{C3380CC4-5D6E-409C-BE32-E72D297353CC}">
              <c16:uniqueId val="{00000006-5FD4-4E95-A4C8-315C40CBB1B5}"/>
            </c:ext>
          </c:extLst>
        </c:ser>
        <c:ser>
          <c:idx val="7"/>
          <c:order val="7"/>
          <c:tx>
            <c:strRef>
              <c:f>データシート!$A$34</c:f>
              <c:strCache>
                <c:ptCount val="1"/>
                <c:pt idx="0">
                  <c:v>三川町介護保険特別会計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0.35</c:v>
                </c:pt>
                <c:pt idx="4">
                  <c:v>#N/A</c:v>
                </c:pt>
                <c:pt idx="5">
                  <c:v>0.48</c:v>
                </c:pt>
                <c:pt idx="6">
                  <c:v>#N/A</c:v>
                </c:pt>
                <c:pt idx="7">
                  <c:v>7.0000000000000007E-2</c:v>
                </c:pt>
                <c:pt idx="8">
                  <c:v>#N/A</c:v>
                </c:pt>
                <c:pt idx="9">
                  <c:v>0.55000000000000004</c:v>
                </c:pt>
              </c:numCache>
            </c:numRef>
          </c:val>
          <c:extLst xmlns:c16r2="http://schemas.microsoft.com/office/drawing/2015/06/chart">
            <c:ext xmlns:c16="http://schemas.microsoft.com/office/drawing/2014/chart" uri="{C3380CC4-5D6E-409C-BE32-E72D297353CC}">
              <c16:uniqueId val="{00000007-5FD4-4E95-A4C8-315C40CBB1B5}"/>
            </c:ext>
          </c:extLst>
        </c:ser>
        <c:ser>
          <c:idx val="8"/>
          <c:order val="8"/>
          <c:tx>
            <c:strRef>
              <c:f>データシート!$A$35</c:f>
              <c:strCache>
                <c:ptCount val="1"/>
                <c:pt idx="0">
                  <c:v>三川町国民健康保険特別会計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1.61</c:v>
                </c:pt>
                <c:pt idx="2">
                  <c:v>#N/A</c:v>
                </c:pt>
                <c:pt idx="3">
                  <c:v>1.36</c:v>
                </c:pt>
                <c:pt idx="4">
                  <c:v>#N/A</c:v>
                </c:pt>
                <c:pt idx="5">
                  <c:v>0.65</c:v>
                </c:pt>
                <c:pt idx="6">
                  <c:v>#N/A</c:v>
                </c:pt>
                <c:pt idx="7">
                  <c:v>1.1100000000000001</c:v>
                </c:pt>
                <c:pt idx="8">
                  <c:v>#N/A</c:v>
                </c:pt>
                <c:pt idx="9">
                  <c:v>1.19</c:v>
                </c:pt>
              </c:numCache>
            </c:numRef>
          </c:val>
          <c:extLst xmlns:c16r2="http://schemas.microsoft.com/office/drawing/2015/06/chart">
            <c:ext xmlns:c16="http://schemas.microsoft.com/office/drawing/2014/chart" uri="{C3380CC4-5D6E-409C-BE32-E72D297353CC}">
              <c16:uniqueId val="{00000008-5FD4-4E95-A4C8-315C40CBB1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6.74</c:v>
                </c:pt>
                <c:pt idx="2">
                  <c:v>#N/A</c:v>
                </c:pt>
                <c:pt idx="3">
                  <c:v>6.86</c:v>
                </c:pt>
                <c:pt idx="4">
                  <c:v>#N/A</c:v>
                </c:pt>
                <c:pt idx="5">
                  <c:v>7.95</c:v>
                </c:pt>
                <c:pt idx="6">
                  <c:v>#N/A</c:v>
                </c:pt>
                <c:pt idx="7">
                  <c:v>9.6199999999999992</c:v>
                </c:pt>
                <c:pt idx="8">
                  <c:v>#N/A</c:v>
                </c:pt>
                <c:pt idx="9">
                  <c:v>8.4700000000000006</c:v>
                </c:pt>
              </c:numCache>
            </c:numRef>
          </c:val>
          <c:extLst xmlns:c16r2="http://schemas.microsoft.com/office/drawing/2015/06/chart">
            <c:ext xmlns:c16="http://schemas.microsoft.com/office/drawing/2014/chart" uri="{C3380CC4-5D6E-409C-BE32-E72D297353CC}">
              <c16:uniqueId val="{00000009-5FD4-4E95-A4C8-315C40CBB1B5}"/>
            </c:ext>
          </c:extLst>
        </c:ser>
        <c:dLbls>
          <c:showLegendKey val="0"/>
          <c:showVal val="0"/>
          <c:showCatName val="0"/>
          <c:showSerName val="0"/>
          <c:showPercent val="0"/>
          <c:showBubbleSize val="0"/>
        </c:dLbls>
        <c:gapWidth val="150"/>
        <c:overlap val="100"/>
        <c:axId val="468053976"/>
        <c:axId val="468048488"/>
      </c:barChart>
      <c:catAx>
        <c:axId val="46805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048488"/>
        <c:crosses val="autoZero"/>
        <c:auto val="1"/>
        <c:lblAlgn val="ctr"/>
        <c:lblOffset val="100"/>
        <c:tickLblSkip val="1"/>
        <c:tickMarkSkip val="1"/>
        <c:noMultiLvlLbl val="0"/>
      </c:catAx>
      <c:valAx>
        <c:axId val="468048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053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431</c:v>
                </c:pt>
                <c:pt idx="5">
                  <c:v>420</c:v>
                </c:pt>
                <c:pt idx="8">
                  <c:v>419</c:v>
                </c:pt>
                <c:pt idx="11">
                  <c:v>411</c:v>
                </c:pt>
                <c:pt idx="14">
                  <c:v>407</c:v>
                </c:pt>
              </c:numCache>
            </c:numRef>
          </c:val>
          <c:extLst xmlns:c16r2="http://schemas.microsoft.com/office/drawing/2015/06/chart">
            <c:ext xmlns:c16="http://schemas.microsoft.com/office/drawing/2014/chart" uri="{C3380CC4-5D6E-409C-BE32-E72D297353CC}">
              <c16:uniqueId val="{00000000-962B-4674-BE72-11CA2E88C0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62B-4674-BE72-11CA2E88C0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962B-4674-BE72-11CA2E88C0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3-962B-4674-BE72-11CA2E88C0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199</c:v>
                </c:pt>
                <c:pt idx="3">
                  <c:v>204</c:v>
                </c:pt>
                <c:pt idx="6">
                  <c:v>206</c:v>
                </c:pt>
                <c:pt idx="9">
                  <c:v>216</c:v>
                </c:pt>
                <c:pt idx="12">
                  <c:v>204</c:v>
                </c:pt>
              </c:numCache>
            </c:numRef>
          </c:val>
          <c:extLst xmlns:c16r2="http://schemas.microsoft.com/office/drawing/2015/06/chart">
            <c:ext xmlns:c16="http://schemas.microsoft.com/office/drawing/2014/chart" uri="{C3380CC4-5D6E-409C-BE32-E72D297353CC}">
              <c16:uniqueId val="{00000004-962B-4674-BE72-11CA2E88C0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2B-4674-BE72-11CA2E88C0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62B-4674-BE72-11CA2E88C0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475</c:v>
                </c:pt>
                <c:pt idx="3">
                  <c:v>469</c:v>
                </c:pt>
                <c:pt idx="6">
                  <c:v>477</c:v>
                </c:pt>
                <c:pt idx="9">
                  <c:v>478</c:v>
                </c:pt>
                <c:pt idx="12">
                  <c:v>440</c:v>
                </c:pt>
              </c:numCache>
            </c:numRef>
          </c:val>
          <c:extLst xmlns:c16r2="http://schemas.microsoft.com/office/drawing/2015/06/chart">
            <c:ext xmlns:c16="http://schemas.microsoft.com/office/drawing/2014/chart" uri="{C3380CC4-5D6E-409C-BE32-E72D297353CC}">
              <c16:uniqueId val="{00000007-962B-4674-BE72-11CA2E88C00C}"/>
            </c:ext>
          </c:extLst>
        </c:ser>
        <c:dLbls>
          <c:showLegendKey val="0"/>
          <c:showVal val="0"/>
          <c:showCatName val="0"/>
          <c:showSerName val="0"/>
          <c:showPercent val="0"/>
          <c:showBubbleSize val="0"/>
        </c:dLbls>
        <c:gapWidth val="100"/>
        <c:overlap val="100"/>
        <c:axId val="468050448"/>
        <c:axId val="468051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248</c:v>
                </c:pt>
                <c:pt idx="2">
                  <c:v>#N/A</c:v>
                </c:pt>
                <c:pt idx="3">
                  <c:v>#N/A</c:v>
                </c:pt>
                <c:pt idx="4">
                  <c:v>258</c:v>
                </c:pt>
                <c:pt idx="5">
                  <c:v>#N/A</c:v>
                </c:pt>
                <c:pt idx="6">
                  <c:v>#N/A</c:v>
                </c:pt>
                <c:pt idx="7">
                  <c:v>269</c:v>
                </c:pt>
                <c:pt idx="8">
                  <c:v>#N/A</c:v>
                </c:pt>
                <c:pt idx="9">
                  <c:v>#N/A</c:v>
                </c:pt>
                <c:pt idx="10">
                  <c:v>288</c:v>
                </c:pt>
                <c:pt idx="11">
                  <c:v>#N/A</c:v>
                </c:pt>
                <c:pt idx="12">
                  <c:v>#N/A</c:v>
                </c:pt>
                <c:pt idx="13">
                  <c:v>241</c:v>
                </c:pt>
                <c:pt idx="14">
                  <c:v>#N/A</c:v>
                </c:pt>
              </c:numCache>
            </c:numRef>
          </c:val>
          <c:smooth val="0"/>
          <c:extLst xmlns:c16r2="http://schemas.microsoft.com/office/drawing/2015/06/chart">
            <c:ext xmlns:c16="http://schemas.microsoft.com/office/drawing/2014/chart" uri="{C3380CC4-5D6E-409C-BE32-E72D297353CC}">
              <c16:uniqueId val="{00000008-962B-4674-BE72-11CA2E88C00C}"/>
            </c:ext>
          </c:extLst>
        </c:ser>
        <c:dLbls>
          <c:showLegendKey val="0"/>
          <c:showVal val="0"/>
          <c:showCatName val="0"/>
          <c:showSerName val="0"/>
          <c:showPercent val="0"/>
          <c:showBubbleSize val="0"/>
        </c:dLbls>
        <c:marker val="1"/>
        <c:smooth val="0"/>
        <c:axId val="468050448"/>
        <c:axId val="468051624"/>
      </c:lineChart>
      <c:catAx>
        <c:axId val="46805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051624"/>
        <c:crosses val="autoZero"/>
        <c:auto val="1"/>
        <c:lblAlgn val="ctr"/>
        <c:lblOffset val="100"/>
        <c:tickLblSkip val="1"/>
        <c:tickMarkSkip val="1"/>
        <c:noMultiLvlLbl val="0"/>
      </c:catAx>
      <c:valAx>
        <c:axId val="46805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05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4913</c:v>
                </c:pt>
                <c:pt idx="5">
                  <c:v>4618</c:v>
                </c:pt>
                <c:pt idx="8">
                  <c:v>4851</c:v>
                </c:pt>
                <c:pt idx="11">
                  <c:v>4815</c:v>
                </c:pt>
                <c:pt idx="14">
                  <c:v>5024</c:v>
                </c:pt>
              </c:numCache>
            </c:numRef>
          </c:val>
          <c:extLst xmlns:c16r2="http://schemas.microsoft.com/office/drawing/2015/06/chart">
            <c:ext xmlns:c16="http://schemas.microsoft.com/office/drawing/2014/chart" uri="{C3380CC4-5D6E-409C-BE32-E72D297353CC}">
              <c16:uniqueId val="{00000000-31EE-4522-A1B9-F4DB177655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c:v>
                </c:pt>
                <c:pt idx="5">
                  <c:v>56</c:v>
                </c:pt>
                <c:pt idx="8">
                  <c:v>49</c:v>
                </c:pt>
                <c:pt idx="11">
                  <c:v>42</c:v>
                </c:pt>
                <c:pt idx="14">
                  <c:v>35</c:v>
                </c:pt>
              </c:numCache>
            </c:numRef>
          </c:val>
          <c:extLst xmlns:c16r2="http://schemas.microsoft.com/office/drawing/2015/06/chart">
            <c:ext xmlns:c16="http://schemas.microsoft.com/office/drawing/2014/chart" uri="{C3380CC4-5D6E-409C-BE32-E72D297353CC}">
              <c16:uniqueId val="{00000001-31EE-4522-A1B9-F4DB177655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1493</c:v>
                </c:pt>
                <c:pt idx="5">
                  <c:v>1527</c:v>
                </c:pt>
                <c:pt idx="8">
                  <c:v>1605</c:v>
                </c:pt>
                <c:pt idx="11">
                  <c:v>1639</c:v>
                </c:pt>
                <c:pt idx="14">
                  <c:v>1446</c:v>
                </c:pt>
              </c:numCache>
            </c:numRef>
          </c:val>
          <c:extLst xmlns:c16r2="http://schemas.microsoft.com/office/drawing/2015/06/chart">
            <c:ext xmlns:c16="http://schemas.microsoft.com/office/drawing/2014/chart" uri="{C3380CC4-5D6E-409C-BE32-E72D297353CC}">
              <c16:uniqueId val="{00000002-31EE-4522-A1B9-F4DB177655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EE-4522-A1B9-F4DB177655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EE-4522-A1B9-F4DB177655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EE-4522-A1B9-F4DB177655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630</c:v>
                </c:pt>
                <c:pt idx="3">
                  <c:v>615</c:v>
                </c:pt>
                <c:pt idx="6">
                  <c:v>592</c:v>
                </c:pt>
                <c:pt idx="9">
                  <c:v>597</c:v>
                </c:pt>
                <c:pt idx="12">
                  <c:v>612</c:v>
                </c:pt>
              </c:numCache>
            </c:numRef>
          </c:val>
          <c:extLst xmlns:c16r2="http://schemas.microsoft.com/office/drawing/2015/06/chart">
            <c:ext xmlns:c16="http://schemas.microsoft.com/office/drawing/2014/chart" uri="{C3380CC4-5D6E-409C-BE32-E72D297353CC}">
              <c16:uniqueId val="{00000006-31EE-4522-A1B9-F4DB177655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7-31EE-4522-A1B9-F4DB177655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3416</c:v>
                </c:pt>
                <c:pt idx="3">
                  <c:v>3202</c:v>
                </c:pt>
                <c:pt idx="6">
                  <c:v>3028</c:v>
                </c:pt>
                <c:pt idx="9">
                  <c:v>2946</c:v>
                </c:pt>
                <c:pt idx="12">
                  <c:v>2804</c:v>
                </c:pt>
              </c:numCache>
            </c:numRef>
          </c:val>
          <c:extLst xmlns:c16r2="http://schemas.microsoft.com/office/drawing/2015/06/chart">
            <c:ext xmlns:c16="http://schemas.microsoft.com/office/drawing/2014/chart" uri="{C3380CC4-5D6E-409C-BE32-E72D297353CC}">
              <c16:uniqueId val="{00000008-31EE-4522-A1B9-F4DB177655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17</c:v>
                </c:pt>
                <c:pt idx="6">
                  <c:v>13</c:v>
                </c:pt>
                <c:pt idx="9">
                  <c:v>8</c:v>
                </c:pt>
                <c:pt idx="12">
                  <c:v>4</c:v>
                </c:pt>
              </c:numCache>
            </c:numRef>
          </c:val>
          <c:extLst xmlns:c16r2="http://schemas.microsoft.com/office/drawing/2015/06/chart">
            <c:ext xmlns:c16="http://schemas.microsoft.com/office/drawing/2014/chart" uri="{C3380CC4-5D6E-409C-BE32-E72D297353CC}">
              <c16:uniqueId val="{00000009-31EE-4522-A1B9-F4DB177655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5040</c:v>
                </c:pt>
                <c:pt idx="3">
                  <c:v>4972</c:v>
                </c:pt>
                <c:pt idx="6">
                  <c:v>4889</c:v>
                </c:pt>
                <c:pt idx="9">
                  <c:v>5225</c:v>
                </c:pt>
                <c:pt idx="12">
                  <c:v>5953</c:v>
                </c:pt>
              </c:numCache>
            </c:numRef>
          </c:val>
          <c:extLst xmlns:c16r2="http://schemas.microsoft.com/office/drawing/2015/06/chart">
            <c:ext xmlns:c16="http://schemas.microsoft.com/office/drawing/2014/chart" uri="{C3380CC4-5D6E-409C-BE32-E72D297353CC}">
              <c16:uniqueId val="{0000000A-31EE-4522-A1B9-F4DB177655B0}"/>
            </c:ext>
          </c:extLst>
        </c:ser>
        <c:dLbls>
          <c:showLegendKey val="0"/>
          <c:showVal val="0"/>
          <c:showCatName val="0"/>
          <c:showSerName val="0"/>
          <c:showPercent val="0"/>
          <c:showBubbleSize val="0"/>
        </c:dLbls>
        <c:gapWidth val="100"/>
        <c:overlap val="100"/>
        <c:axId val="466204168"/>
        <c:axId val="466204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2644</c:v>
                </c:pt>
                <c:pt idx="2">
                  <c:v>#N/A</c:v>
                </c:pt>
                <c:pt idx="3">
                  <c:v>#N/A</c:v>
                </c:pt>
                <c:pt idx="4">
                  <c:v>2606</c:v>
                </c:pt>
                <c:pt idx="5">
                  <c:v>#N/A</c:v>
                </c:pt>
                <c:pt idx="6">
                  <c:v>#N/A</c:v>
                </c:pt>
                <c:pt idx="7">
                  <c:v>2017</c:v>
                </c:pt>
                <c:pt idx="8">
                  <c:v>#N/A</c:v>
                </c:pt>
                <c:pt idx="9">
                  <c:v>#N/A</c:v>
                </c:pt>
                <c:pt idx="10">
                  <c:v>2281</c:v>
                </c:pt>
                <c:pt idx="11">
                  <c:v>#N/A</c:v>
                </c:pt>
                <c:pt idx="12">
                  <c:v>#N/A</c:v>
                </c:pt>
                <c:pt idx="13">
                  <c:v>2869</c:v>
                </c:pt>
                <c:pt idx="14">
                  <c:v>#N/A</c:v>
                </c:pt>
              </c:numCache>
            </c:numRef>
          </c:val>
          <c:smooth val="0"/>
          <c:extLst xmlns:c16r2="http://schemas.microsoft.com/office/drawing/2015/06/chart">
            <c:ext xmlns:c16="http://schemas.microsoft.com/office/drawing/2014/chart" uri="{C3380CC4-5D6E-409C-BE32-E72D297353CC}">
              <c16:uniqueId val="{0000000B-31EE-4522-A1B9-F4DB177655B0}"/>
            </c:ext>
          </c:extLst>
        </c:ser>
        <c:dLbls>
          <c:showLegendKey val="0"/>
          <c:showVal val="0"/>
          <c:showCatName val="0"/>
          <c:showSerName val="0"/>
          <c:showPercent val="0"/>
          <c:showBubbleSize val="0"/>
        </c:dLbls>
        <c:marker val="1"/>
        <c:smooth val="0"/>
        <c:axId val="466204168"/>
        <c:axId val="466204952"/>
      </c:lineChart>
      <c:catAx>
        <c:axId val="46620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204952"/>
        <c:crosses val="autoZero"/>
        <c:auto val="1"/>
        <c:lblAlgn val="ctr"/>
        <c:lblOffset val="100"/>
        <c:tickLblSkip val="1"/>
        <c:tickMarkSkip val="1"/>
        <c:noMultiLvlLbl val="0"/>
      </c:catAx>
      <c:valAx>
        <c:axId val="466204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04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595</c:v>
                </c:pt>
                <c:pt idx="1">
                  <c:v>536</c:v>
                </c:pt>
                <c:pt idx="2">
                  <c:v>569</c:v>
                </c:pt>
              </c:numCache>
            </c:numRef>
          </c:val>
          <c:extLst xmlns:c16r2="http://schemas.microsoft.com/office/drawing/2015/06/chart">
            <c:ext xmlns:c16="http://schemas.microsoft.com/office/drawing/2014/chart" uri="{C3380CC4-5D6E-409C-BE32-E72D297353CC}">
              <c16:uniqueId val="{00000000-4F53-4948-8A96-4F32E00EC3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c:v>
                </c:pt>
                <c:pt idx="1">
                  <c:v>68</c:v>
                </c:pt>
                <c:pt idx="2">
                  <c:v>68</c:v>
                </c:pt>
              </c:numCache>
            </c:numRef>
          </c:val>
          <c:extLst xmlns:c16r2="http://schemas.microsoft.com/office/drawing/2015/06/chart">
            <c:ext xmlns:c16="http://schemas.microsoft.com/office/drawing/2014/chart" uri="{C3380CC4-5D6E-409C-BE32-E72D297353CC}">
              <c16:uniqueId val="{00000001-4F53-4948-8A96-4F32E00EC3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785</c:v>
                </c:pt>
                <c:pt idx="1">
                  <c:v>897</c:v>
                </c:pt>
                <c:pt idx="2">
                  <c:v>658</c:v>
                </c:pt>
              </c:numCache>
            </c:numRef>
          </c:val>
          <c:extLst xmlns:c16r2="http://schemas.microsoft.com/office/drawing/2015/06/chart">
            <c:ext xmlns:c16="http://schemas.microsoft.com/office/drawing/2014/chart" uri="{C3380CC4-5D6E-409C-BE32-E72D297353CC}">
              <c16:uniqueId val="{00000002-4F53-4948-8A96-4F32E00EC30E}"/>
            </c:ext>
          </c:extLst>
        </c:ser>
        <c:dLbls>
          <c:showLegendKey val="0"/>
          <c:showVal val="0"/>
          <c:showCatName val="0"/>
          <c:showSerName val="0"/>
          <c:showPercent val="0"/>
          <c:showBubbleSize val="0"/>
        </c:dLbls>
        <c:gapWidth val="120"/>
        <c:overlap val="100"/>
        <c:axId val="465198248"/>
        <c:axId val="465197072"/>
      </c:barChart>
      <c:catAx>
        <c:axId val="46519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197072"/>
        <c:crosses val="autoZero"/>
        <c:auto val="1"/>
        <c:lblAlgn val="ctr"/>
        <c:lblOffset val="100"/>
        <c:tickLblSkip val="1"/>
        <c:tickMarkSkip val="1"/>
        <c:noMultiLvlLbl val="0"/>
      </c:catAx>
      <c:valAx>
        <c:axId val="465197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19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02-4981-9755-FCDB679DECAC}"/>
                </c:ext>
                <c:ext xmlns:c15="http://schemas.microsoft.com/office/drawing/2012/chart" uri="{CE6537A1-D6FC-4f65-9D91-7224C49458BB}">
                  <c15:dlblFieldTable>
                    <c15:dlblFTEntry>
                      <c15:txfldGUID>{2D8E8177-8C9E-4D6B-88EB-CA1E59845072}</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02-4981-9755-FCDB679DECAC}"/>
                </c:ext>
                <c:ext xmlns:c15="http://schemas.microsoft.com/office/drawing/2012/chart" uri="{CE6537A1-D6FC-4f65-9D91-7224C49458BB}">
                  <c15:dlblFieldTable>
                    <c15:dlblFTEntry>
                      <c15:txfldGUID>{E06F5208-67D5-4CCE-B40E-D5D73C0BAA15}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02-4981-9755-FCDB679DECAC}"/>
                </c:ext>
                <c:ext xmlns:c15="http://schemas.microsoft.com/office/drawing/2012/chart" uri="{CE6537A1-D6FC-4f65-9D91-7224C49458BB}">
                  <c15:dlblFieldTable>
                    <c15:dlblFTEntry>
                      <c15:txfldGUID>{05F8D6C3-7AFF-471E-AE85-660BB87FF50B}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02-4981-9755-FCDB679DECAC}"/>
                </c:ext>
                <c:ext xmlns:c15="http://schemas.microsoft.com/office/drawing/2012/chart" uri="{CE6537A1-D6FC-4f65-9D91-7224C49458BB}">
                  <c15:dlblFieldTable>
                    <c15:dlblFTEntry>
                      <c15:txfldGUID>{7074ADAD-EF6A-4E7C-A945-BAC80EBB861D}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02-4981-9755-FCDB679DECAC}"/>
                </c:ext>
                <c:ext xmlns:c15="http://schemas.microsoft.com/office/drawing/2012/chart" uri="{CE6537A1-D6FC-4f65-9D91-7224C49458BB}">
                  <c15:dlblFieldTable>
                    <c15:dlblFTEntry>
                      <c15:txfldGUID>{E7E39077-85E7-464B-B7B6-F03EC826D257}</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02-4981-9755-FCDB679DECAC}"/>
                </c:ext>
                <c:ext xmlns:c15="http://schemas.microsoft.com/office/drawing/2012/chart" uri="{CE6537A1-D6FC-4f65-9D91-7224C49458BB}">
                  <c15:dlblFieldTable>
                    <c15:dlblFTEntry>
                      <c15:txfldGUID>{C753FE65-D869-485D-B4B9-9902B6F6EBDF}</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02-4981-9755-FCDB679DECAC}"/>
                </c:ext>
                <c:ext xmlns:c15="http://schemas.microsoft.com/office/drawing/2012/chart" uri="{CE6537A1-D6FC-4f65-9D91-7224C49458BB}">
                  <c15:dlblFieldTable>
                    <c15:dlblFTEntry>
                      <c15:txfldGUID>{968BFD60-9E23-41AC-913F-8F3E0A8A5B61}</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02-4981-9755-FCDB679DECAC}"/>
                </c:ext>
                <c:ext xmlns:c15="http://schemas.microsoft.com/office/drawing/2012/chart" uri="{CE6537A1-D6FC-4f65-9D91-7224C49458BB}">
                  <c15:dlblFieldTable>
                    <c15:dlblFTEntry>
                      <c15:txfldGUID>{2354A5A0-FB4D-4D4F-9A83-D3F123B791FD}</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02-4981-9755-FCDB679DECAC}"/>
                </c:ext>
                <c:ext xmlns:c15="http://schemas.microsoft.com/office/drawing/2012/chart" uri="{CE6537A1-D6FC-4f65-9D91-7224C49458BB}">
                  <c15:dlblFieldTable>
                    <c15:dlblFTEntry>
                      <c15:txfldGUID>{2E52689E-7C37-4E83-86DB-6142BC9235F5}</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54.1</c:v>
                </c:pt>
                <c:pt idx="1">
                  <c:v>0</c:v>
                </c:pt>
                <c:pt idx="2">
                  <c:v>0</c:v>
                </c:pt>
                <c:pt idx="3">
                  <c:v>0</c:v>
                </c:pt>
                <c:pt idx="4">
                  <c:v>0</c:v>
                </c:pt>
                <c:pt idx="5">
                  <c:v>0</c:v>
                </c:pt>
                <c:pt idx="6">
                  <c:v>0</c:v>
                </c:pt>
                <c:pt idx="7">
                  <c:v>0</c:v>
                </c:pt>
                <c:pt idx="8">
                  <c:v>62.4</c:v>
                </c:pt>
                <c:pt idx="9">
                  <c:v>0</c:v>
                </c:pt>
                <c:pt idx="10">
                  <c:v>0</c:v>
                </c:pt>
                <c:pt idx="11">
                  <c:v>0</c:v>
                </c:pt>
                <c:pt idx="12">
                  <c:v>0</c:v>
                </c:pt>
                <c:pt idx="13">
                  <c:v>0</c:v>
                </c:pt>
                <c:pt idx="14">
                  <c:v>0</c:v>
                </c:pt>
                <c:pt idx="15">
                  <c:v>0</c:v>
                </c:pt>
                <c:pt idx="16">
                  <c:v>63.4</c:v>
                </c:pt>
                <c:pt idx="17">
                  <c:v>0</c:v>
                </c:pt>
                <c:pt idx="18">
                  <c:v>0</c:v>
                </c:pt>
                <c:pt idx="19">
                  <c:v>0</c:v>
                </c:pt>
                <c:pt idx="20">
                  <c:v>0</c:v>
                </c:pt>
                <c:pt idx="21">
                  <c:v>0</c:v>
                </c:pt>
                <c:pt idx="22">
                  <c:v>0</c:v>
                </c:pt>
                <c:pt idx="23">
                  <c:v>0</c:v>
                </c:pt>
                <c:pt idx="24">
                  <c:v>61.1</c:v>
                </c:pt>
                <c:pt idx="25">
                  <c:v>0</c:v>
                </c:pt>
                <c:pt idx="26">
                  <c:v>0</c:v>
                </c:pt>
                <c:pt idx="27">
                  <c:v>0</c:v>
                </c:pt>
                <c:pt idx="28">
                  <c:v>0</c:v>
                </c:pt>
                <c:pt idx="29">
                  <c:v>0</c:v>
                </c:pt>
                <c:pt idx="30">
                  <c:v>0</c:v>
                </c:pt>
                <c:pt idx="31">
                  <c:v>0</c:v>
                </c:pt>
                <c:pt idx="32">
                  <c:v>61.4</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119.1</c:v>
                </c:pt>
                <c:pt idx="1">
                  <c:v>0</c:v>
                </c:pt>
                <c:pt idx="2">
                  <c:v>0</c:v>
                </c:pt>
                <c:pt idx="3">
                  <c:v>0</c:v>
                </c:pt>
                <c:pt idx="4">
                  <c:v>0</c:v>
                </c:pt>
                <c:pt idx="5">
                  <c:v>0</c:v>
                </c:pt>
                <c:pt idx="6">
                  <c:v>0</c:v>
                </c:pt>
                <c:pt idx="7">
                  <c:v>0</c:v>
                </c:pt>
                <c:pt idx="8">
                  <c:v>117.2</c:v>
                </c:pt>
                <c:pt idx="9">
                  <c:v>0</c:v>
                </c:pt>
                <c:pt idx="10">
                  <c:v>0</c:v>
                </c:pt>
                <c:pt idx="11">
                  <c:v>0</c:v>
                </c:pt>
                <c:pt idx="12">
                  <c:v>0</c:v>
                </c:pt>
                <c:pt idx="13">
                  <c:v>0</c:v>
                </c:pt>
                <c:pt idx="14">
                  <c:v>0</c:v>
                </c:pt>
                <c:pt idx="15">
                  <c:v>0</c:v>
                </c:pt>
                <c:pt idx="16">
                  <c:v>89.5</c:v>
                </c:pt>
                <c:pt idx="17">
                  <c:v>0</c:v>
                </c:pt>
                <c:pt idx="18">
                  <c:v>0</c:v>
                </c:pt>
                <c:pt idx="19">
                  <c:v>0</c:v>
                </c:pt>
                <c:pt idx="20">
                  <c:v>0</c:v>
                </c:pt>
                <c:pt idx="21">
                  <c:v>0</c:v>
                </c:pt>
                <c:pt idx="22">
                  <c:v>0</c:v>
                </c:pt>
                <c:pt idx="23">
                  <c:v>0</c:v>
                </c:pt>
                <c:pt idx="24">
                  <c:v>100.4</c:v>
                </c:pt>
                <c:pt idx="25">
                  <c:v>0</c:v>
                </c:pt>
                <c:pt idx="26">
                  <c:v>0</c:v>
                </c:pt>
                <c:pt idx="27">
                  <c:v>0</c:v>
                </c:pt>
                <c:pt idx="28">
                  <c:v>0</c:v>
                </c:pt>
                <c:pt idx="29">
                  <c:v>0</c:v>
                </c:pt>
                <c:pt idx="30">
                  <c:v>0</c:v>
                </c:pt>
                <c:pt idx="31">
                  <c:v>0</c:v>
                </c:pt>
                <c:pt idx="32">
                  <c:v>117.8</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6302-4981-9755-FCDB679DECAC}"/>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87573778322E-2"/>
                  <c:y val="-6.4739042105865174E-2"/>
                </c:manualLayout>
              </c:layout>
              <c:tx>
                <c:strRef>
                  <c:f>[1]公会計指標分析・財政指標組合せ分析表!$BP$50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02-4981-9755-FCDB679DECAC}"/>
                </c:ext>
                <c:ext xmlns:c15="http://schemas.microsoft.com/office/drawing/2012/chart" uri="{CE6537A1-D6FC-4f65-9D91-7224C49458BB}">
                  <c15:dlblFieldTable>
                    <c15:dlblFTEntry>
                      <c15:txfldGUID>{02E64DD4-D033-4180-8031-FD034289D4B1}</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02-4981-9755-FCDB679DECAC}"/>
                </c:ext>
                <c:ext xmlns:c15="http://schemas.microsoft.com/office/drawing/2012/chart" uri="{CE6537A1-D6FC-4f65-9D91-7224C49458BB}">
                  <c15:dlblFieldTable>
                    <c15:dlblFTEntry>
                      <c15:txfldGUID>{64ADA0E6-5A90-4B4D-B327-E92FE398ADC7}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02-4981-9755-FCDB679DECAC}"/>
                </c:ext>
                <c:ext xmlns:c15="http://schemas.microsoft.com/office/drawing/2012/chart" uri="{CE6537A1-D6FC-4f65-9D91-7224C49458BB}">
                  <c15:dlblFieldTable>
                    <c15:dlblFTEntry>
                      <c15:txfldGUID>{4876624F-FF16-49C8-972A-03EC2CEDC60D}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02-4981-9755-FCDB679DECAC}"/>
                </c:ext>
                <c:ext xmlns:c15="http://schemas.microsoft.com/office/drawing/2012/chart" uri="{CE6537A1-D6FC-4f65-9D91-7224C49458BB}">
                  <c15:dlblFieldTable>
                    <c15:dlblFTEntry>
                      <c15:txfldGUID>{26D3CD89-3670-4E42-99E3-DE41DC231EC4}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02-4981-9755-FCDB679DECAC}"/>
                </c:ext>
                <c:ext xmlns:c15="http://schemas.microsoft.com/office/drawing/2012/chart" uri="{CE6537A1-D6FC-4f65-9D91-7224C49458BB}">
                  <c15:dlblFieldTable>
                    <c15:dlblFTEntry>
                      <c15:txfldGUID>{543AD1D3-5399-49EA-86DC-5059FFC066C6}</c15:txfldGUID>
                      <c15:f>#REF!</c15:f>
                      <c15:dlblFieldTableCache>
                        <c:ptCount val="1"/>
                        <c:pt idx="0">
                          <c:v>#REF!</c:v>
                        </c:pt>
                      </c15:dlblFieldTableCache>
                    </c15:dlblFTEntry>
                  </c15:dlblFieldTable>
                  <c15:showDataLabelsRange val="0"/>
                </c:ext>
              </c:extLst>
            </c:dLbl>
            <c:dLbl>
              <c:idx val="8"/>
              <c:layout>
                <c:manualLayout>
                  <c:x val="-3.507551336536615E-2"/>
                  <c:y val="-6.4739042105865174E-2"/>
                </c:manualLayout>
              </c:layout>
              <c:tx>
                <c:strRef>
                  <c:f>[1]公会計指標分析・財政指標組合せ分析表!$BX$50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02-4981-9755-FCDB679DECAC}"/>
                </c:ext>
                <c:ext xmlns:c15="http://schemas.microsoft.com/office/drawing/2012/chart" uri="{CE6537A1-D6FC-4f65-9D91-7224C49458BB}">
                  <c15:dlblFieldTable>
                    <c15:dlblFTEntry>
                      <c15:txfldGUID>{8ECFFA39-85C3-464F-AD02-9ACDE5F7BE6F}</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02-4981-9755-FCDB679DECAC}"/>
                </c:ext>
                <c:ext xmlns:c15="http://schemas.microsoft.com/office/drawing/2012/chart" uri="{CE6537A1-D6FC-4f65-9D91-7224C49458BB}">
                  <c15:dlblFieldTable>
                    <c15:dlblFTEntry>
                      <c15:txfldGUID>{FF3DA516-BFA4-46AF-984B-B6F9CBC3643A}</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02-4981-9755-FCDB679DECAC}"/>
                </c:ext>
                <c:ext xmlns:c15="http://schemas.microsoft.com/office/drawing/2012/chart" uri="{CE6537A1-D6FC-4f65-9D91-7224C49458BB}">
                  <c15:dlblFieldTable>
                    <c15:dlblFTEntry>
                      <c15:txfldGUID>{139AA8D0-0A07-48E2-AFE8-225A331280DE}</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02-4981-9755-FCDB679DECAC}"/>
                </c:ext>
                <c:ext xmlns:c15="http://schemas.microsoft.com/office/drawing/2012/chart" uri="{CE6537A1-D6FC-4f65-9D91-7224C49458BB}">
                  <c15:dlblFieldTable>
                    <c15:dlblFTEntry>
                      <c15:txfldGUID>{949DD7A2-5176-4990-B6A5-6C7B9333B125}</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58.6</c:v>
                </c:pt>
                <c:pt idx="1">
                  <c:v>0</c:v>
                </c:pt>
                <c:pt idx="2">
                  <c:v>0</c:v>
                </c:pt>
                <c:pt idx="3">
                  <c:v>0</c:v>
                </c:pt>
                <c:pt idx="4">
                  <c:v>0</c:v>
                </c:pt>
                <c:pt idx="5">
                  <c:v>0</c:v>
                </c:pt>
                <c:pt idx="6">
                  <c:v>0</c:v>
                </c:pt>
                <c:pt idx="7">
                  <c:v>0</c:v>
                </c:pt>
                <c:pt idx="8">
                  <c:v>59.1</c:v>
                </c:pt>
                <c:pt idx="9">
                  <c:v>0</c:v>
                </c:pt>
                <c:pt idx="10">
                  <c:v>0</c:v>
                </c:pt>
                <c:pt idx="11">
                  <c:v>0</c:v>
                </c:pt>
                <c:pt idx="12">
                  <c:v>0</c:v>
                </c:pt>
                <c:pt idx="13">
                  <c:v>0</c:v>
                </c:pt>
                <c:pt idx="14">
                  <c:v>0</c:v>
                </c:pt>
                <c:pt idx="15">
                  <c:v>0</c:v>
                </c:pt>
                <c:pt idx="16">
                  <c:v>61.2</c:v>
                </c:pt>
                <c:pt idx="17">
                  <c:v>0</c:v>
                </c:pt>
                <c:pt idx="18">
                  <c:v>0</c:v>
                </c:pt>
                <c:pt idx="19">
                  <c:v>0</c:v>
                </c:pt>
                <c:pt idx="20">
                  <c:v>0</c:v>
                </c:pt>
                <c:pt idx="21">
                  <c:v>0</c:v>
                </c:pt>
                <c:pt idx="22">
                  <c:v>0</c:v>
                </c:pt>
                <c:pt idx="23">
                  <c:v>0</c:v>
                </c:pt>
                <c:pt idx="24">
                  <c:v>62.9</c:v>
                </c:pt>
                <c:pt idx="25">
                  <c:v>0</c:v>
                </c:pt>
                <c:pt idx="26">
                  <c:v>0</c:v>
                </c:pt>
                <c:pt idx="27">
                  <c:v>0</c:v>
                </c:pt>
                <c:pt idx="28">
                  <c:v>0</c:v>
                </c:pt>
                <c:pt idx="29">
                  <c:v>0</c:v>
                </c:pt>
                <c:pt idx="30">
                  <c:v>0</c:v>
                </c:pt>
                <c:pt idx="31">
                  <c:v>0</c:v>
                </c:pt>
                <c:pt idx="32">
                  <c:v>64.2</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6302-4981-9755-FCDB679DECAC}"/>
            </c:ext>
          </c:extLst>
        </c:ser>
        <c:dLbls>
          <c:showLegendKey val="0"/>
          <c:showVal val="1"/>
          <c:showCatName val="0"/>
          <c:showSerName val="0"/>
          <c:showPercent val="0"/>
          <c:showBubbleSize val="0"/>
        </c:dLbls>
        <c:axId val="463963616"/>
        <c:axId val="465197464"/>
      </c:scatterChart>
      <c:valAx>
        <c:axId val="463963616"/>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197464"/>
        <c:crosses val="autoZero"/>
        <c:crossBetween val="midCat"/>
      </c:valAx>
      <c:valAx>
        <c:axId val="465197464"/>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3963616"/>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289473805125944E-2"/>
                  <c:y val="-6.2416647087793951E-2"/>
                </c:manualLayout>
              </c:layout>
              <c:tx>
                <c:strRef>
                  <c:f>[1]公会計指標分析・財政指標組合せ分析表!$BP$72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8C-4F4A-B721-FD9B076090DC}"/>
                </c:ext>
                <c:ext xmlns:c15="http://schemas.microsoft.com/office/drawing/2012/chart" uri="{CE6537A1-D6FC-4f65-9D91-7224C49458BB}">
                  <c15:dlblFieldTable>
                    <c15:dlblFTEntry>
                      <c15:txfldGUID>{22C2D91E-9EF8-484D-9932-43522BB3D74A}</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8C-4F4A-B721-FD9B076090DC}"/>
                </c:ext>
                <c:ext xmlns:c15="http://schemas.microsoft.com/office/drawing/2012/chart" uri="{CE6537A1-D6FC-4f65-9D91-7224C49458BB}">
                  <c15:dlblFieldTable>
                    <c15:dlblFTEntry>
                      <c15:txfldGUID>{B1D0FF87-F7AA-4A55-9853-98CB8CE567ED}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8C-4F4A-B721-FD9B076090DC}"/>
                </c:ext>
                <c:ext xmlns:c15="http://schemas.microsoft.com/office/drawing/2012/chart" uri="{CE6537A1-D6FC-4f65-9D91-7224C49458BB}">
                  <c15:dlblFieldTable>
                    <c15:dlblFTEntry>
                      <c15:txfldGUID>{359E1197-273E-47DF-B92B-9CEF34F19054}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8C-4F4A-B721-FD9B076090DC}"/>
                </c:ext>
                <c:ext xmlns:c15="http://schemas.microsoft.com/office/drawing/2012/chart" uri="{CE6537A1-D6FC-4f65-9D91-7224C49458BB}">
                  <c15:dlblFieldTable>
                    <c15:dlblFTEntry>
                      <c15:txfldGUID>{73524824-4451-482B-860C-F14C50FA31B9}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8C-4F4A-B721-FD9B076090DC}"/>
                </c:ext>
                <c:ext xmlns:c15="http://schemas.microsoft.com/office/drawing/2012/chart" uri="{CE6537A1-D6FC-4f65-9D91-7224C49458BB}">
                  <c15:dlblFieldTable>
                    <c15:dlblFTEntry>
                      <c15:txfldGUID>{E6CA4ED7-F791-464E-8BC9-B06CCC909AD9}</c15:txfldGUID>
                      <c15:f>#REF!</c15:f>
                      <c15:dlblFieldTableCache>
                        <c:ptCount val="1"/>
                        <c:pt idx="0">
                          <c:v>#REF!</c:v>
                        </c:pt>
                      </c15:dlblFieldTableCache>
                    </c15:dlblFTEntry>
                  </c15:dlblFieldTable>
                  <c15:showDataLabelsRange val="0"/>
                </c:ext>
              </c:extLst>
            </c:dLbl>
            <c:dLbl>
              <c:idx val="8"/>
              <c:layout>
                <c:manualLayout>
                  <c:x val="-3.9106509433095321E-2"/>
                  <c:y val="-7.9962285268856251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8C-4F4A-B721-FD9B076090DC}"/>
                </c:ext>
                <c:ext xmlns:c15="http://schemas.microsoft.com/office/drawing/2012/chart" uri="{CE6537A1-D6FC-4f65-9D91-7224C49458BB}">
                  <c15:dlblFieldTable>
                    <c15:dlblFTEntry>
                      <c15:txfldGUID>{3FE72448-4991-4CB0-A484-4FF1183DD10A}</c15:txfldGUID>
                      <c15:f>[1]公会計指標分析・財政指標組合せ分析表!$BX$72</c15:f>
                      <c15:dlblFieldTableCache>
                        <c:ptCount val="1"/>
                        <c:pt idx="0">
                          <c:v>H29</c:v>
                        </c:pt>
                      </c15:dlblFieldTableCache>
                    </c15:dlblFTEntry>
                  </c15:dlblFieldTable>
                  <c15:showDataLabelsRange val="0"/>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8C-4F4A-B721-FD9B076090DC}"/>
                </c:ext>
                <c:ext xmlns:c15="http://schemas.microsoft.com/office/drawing/2012/chart" uri="{CE6537A1-D6FC-4f65-9D91-7224C49458BB}">
                  <c15:dlblFieldTable>
                    <c15:dlblFTEntry>
                      <c15:txfldGUID>{82FF881B-4CAD-4ADF-BE09-4F5ED770B397}</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8C-4F4A-B721-FD9B076090DC}"/>
                </c:ext>
                <c:ext xmlns:c15="http://schemas.microsoft.com/office/drawing/2012/chart" uri="{CE6537A1-D6FC-4f65-9D91-7224C49458BB}">
                  <c15:dlblFieldTable>
                    <c15:dlblFTEntry>
                      <c15:txfldGUID>{FD411C09-1197-451F-B0D2-E4E573AE3065}</c15:txfldGUID>
                      <c15:f>[1]公会計指標分析・財政指標組合せ分析表!$CN$72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4.4871008906731652E-2"/>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8C-4F4A-B721-FD9B076090DC}"/>
                </c:ext>
                <c:ext xmlns:c15="http://schemas.microsoft.com/office/drawing/2012/chart" uri="{CE6537A1-D6FC-4f65-9D91-7224C49458BB}">
                  <c15:dlblFieldTable>
                    <c15:dlblFTEntry>
                      <c15:txfldGUID>{868739CC-04C6-404D-8AB7-0FEA4252502A}</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11.2</c:v>
                </c:pt>
                <c:pt idx="1">
                  <c:v>0</c:v>
                </c:pt>
                <c:pt idx="2">
                  <c:v>0</c:v>
                </c:pt>
                <c:pt idx="3">
                  <c:v>0</c:v>
                </c:pt>
                <c:pt idx="4">
                  <c:v>0</c:v>
                </c:pt>
                <c:pt idx="5">
                  <c:v>0</c:v>
                </c:pt>
                <c:pt idx="6">
                  <c:v>0</c:v>
                </c:pt>
                <c:pt idx="7">
                  <c:v>0</c:v>
                </c:pt>
                <c:pt idx="8">
                  <c:v>11.3</c:v>
                </c:pt>
                <c:pt idx="9">
                  <c:v>0</c:v>
                </c:pt>
                <c:pt idx="10">
                  <c:v>0</c:v>
                </c:pt>
                <c:pt idx="11">
                  <c:v>0</c:v>
                </c:pt>
                <c:pt idx="12">
                  <c:v>0</c:v>
                </c:pt>
                <c:pt idx="13">
                  <c:v>0</c:v>
                </c:pt>
                <c:pt idx="14">
                  <c:v>0</c:v>
                </c:pt>
                <c:pt idx="15">
                  <c:v>0</c:v>
                </c:pt>
                <c:pt idx="16">
                  <c:v>11.5</c:v>
                </c:pt>
                <c:pt idx="17">
                  <c:v>0</c:v>
                </c:pt>
                <c:pt idx="18">
                  <c:v>0</c:v>
                </c:pt>
                <c:pt idx="19">
                  <c:v>0</c:v>
                </c:pt>
                <c:pt idx="20">
                  <c:v>0</c:v>
                </c:pt>
                <c:pt idx="21">
                  <c:v>0</c:v>
                </c:pt>
                <c:pt idx="22">
                  <c:v>0</c:v>
                </c:pt>
                <c:pt idx="23">
                  <c:v>0</c:v>
                </c:pt>
                <c:pt idx="24">
                  <c:v>12</c:v>
                </c:pt>
                <c:pt idx="25">
                  <c:v>0</c:v>
                </c:pt>
                <c:pt idx="26">
                  <c:v>0</c:v>
                </c:pt>
                <c:pt idx="27">
                  <c:v>0</c:v>
                </c:pt>
                <c:pt idx="28">
                  <c:v>0</c:v>
                </c:pt>
                <c:pt idx="29">
                  <c:v>0</c:v>
                </c:pt>
                <c:pt idx="30">
                  <c:v>0</c:v>
                </c:pt>
                <c:pt idx="31">
                  <c:v>0</c:v>
                </c:pt>
                <c:pt idx="32">
                  <c:v>11.4</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119.1</c:v>
                </c:pt>
                <c:pt idx="1">
                  <c:v>0</c:v>
                </c:pt>
                <c:pt idx="2">
                  <c:v>0</c:v>
                </c:pt>
                <c:pt idx="3">
                  <c:v>0</c:v>
                </c:pt>
                <c:pt idx="4">
                  <c:v>0</c:v>
                </c:pt>
                <c:pt idx="5">
                  <c:v>0</c:v>
                </c:pt>
                <c:pt idx="6">
                  <c:v>0</c:v>
                </c:pt>
                <c:pt idx="7">
                  <c:v>0</c:v>
                </c:pt>
                <c:pt idx="8">
                  <c:v>117.2</c:v>
                </c:pt>
                <c:pt idx="9">
                  <c:v>0</c:v>
                </c:pt>
                <c:pt idx="10">
                  <c:v>0</c:v>
                </c:pt>
                <c:pt idx="11">
                  <c:v>0</c:v>
                </c:pt>
                <c:pt idx="12">
                  <c:v>0</c:v>
                </c:pt>
                <c:pt idx="13">
                  <c:v>0</c:v>
                </c:pt>
                <c:pt idx="14">
                  <c:v>0</c:v>
                </c:pt>
                <c:pt idx="15">
                  <c:v>0</c:v>
                </c:pt>
                <c:pt idx="16">
                  <c:v>89.5</c:v>
                </c:pt>
                <c:pt idx="17">
                  <c:v>0</c:v>
                </c:pt>
                <c:pt idx="18">
                  <c:v>0</c:v>
                </c:pt>
                <c:pt idx="19">
                  <c:v>0</c:v>
                </c:pt>
                <c:pt idx="20">
                  <c:v>0</c:v>
                </c:pt>
                <c:pt idx="21">
                  <c:v>0</c:v>
                </c:pt>
                <c:pt idx="22">
                  <c:v>0</c:v>
                </c:pt>
                <c:pt idx="23">
                  <c:v>0</c:v>
                </c:pt>
                <c:pt idx="24">
                  <c:v>100.4</c:v>
                </c:pt>
                <c:pt idx="25">
                  <c:v>0</c:v>
                </c:pt>
                <c:pt idx="26">
                  <c:v>0</c:v>
                </c:pt>
                <c:pt idx="27">
                  <c:v>0</c:v>
                </c:pt>
                <c:pt idx="28">
                  <c:v>0</c:v>
                </c:pt>
                <c:pt idx="29">
                  <c:v>0</c:v>
                </c:pt>
                <c:pt idx="30">
                  <c:v>0</c:v>
                </c:pt>
                <c:pt idx="31">
                  <c:v>0</c:v>
                </c:pt>
                <c:pt idx="32">
                  <c:v>117.8</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B98C-4F4A-B721-FD9B076090D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321E-2"/>
                  <c:y val="-9.7892879477939343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8C-4F4A-B721-FD9B076090DC}"/>
                </c:ext>
                <c:ext xmlns:c15="http://schemas.microsoft.com/office/drawing/2012/chart" uri="{CE6537A1-D6FC-4f65-9D91-7224C49458BB}">
                  <c15:dlblFieldTable>
                    <c15:dlblFTEntry>
                      <c15:txfldGUID>{23DFC876-1B30-4590-BCAE-5F0AD7426D23}</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8C-4F4A-B721-FD9B076090DC}"/>
                </c:ext>
                <c:ext xmlns:c15="http://schemas.microsoft.com/office/drawing/2012/chart" uri="{CE6537A1-D6FC-4f65-9D91-7224C49458BB}">
                  <c15:dlblFieldTable>
                    <c15:dlblFTEntry>
                      <c15:txfldGUID>{4807CA41-1232-4F52-9488-A5CADC8C3F9F}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8C-4F4A-B721-FD9B076090DC}"/>
                </c:ext>
                <c:ext xmlns:c15="http://schemas.microsoft.com/office/drawing/2012/chart" uri="{CE6537A1-D6FC-4f65-9D91-7224C49458BB}">
                  <c15:dlblFieldTable>
                    <c15:dlblFTEntry>
                      <c15:txfldGUID>{6E0DEDD4-3129-4204-9810-9A1C76C64E8F}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8C-4F4A-B721-FD9B076090DC}"/>
                </c:ext>
                <c:ext xmlns:c15="http://schemas.microsoft.com/office/drawing/2012/chart" uri="{CE6537A1-D6FC-4f65-9D91-7224C49458BB}">
                  <c15:dlblFieldTable>
                    <c15:dlblFTEntry>
                      <c15:txfldGUID>{04E9311B-9889-4FB6-9A2A-DD1F3F363714}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8C-4F4A-B721-FD9B076090DC}"/>
                </c:ext>
                <c:ext xmlns:c15="http://schemas.microsoft.com/office/drawing/2012/chart" uri="{CE6537A1-D6FC-4f65-9D91-7224C49458BB}">
                  <c15:dlblFieldTable>
                    <c15:dlblFTEntry>
                      <c15:txfldGUID>{F6159A0C-5443-46BD-924E-91AB4D10B1F3}</c15:txfldGUID>
                      <c15:f>#REF!</c15:f>
                      <c15:dlblFieldTableCache>
                        <c:ptCount val="1"/>
                        <c:pt idx="0">
                          <c:v>#REF!</c:v>
                        </c:pt>
                      </c15:dlblFieldTableCache>
                    </c15:dlblFTEntry>
                  </c15:dlblFieldTable>
                  <c15:showDataLabelsRange val="0"/>
                </c:ext>
              </c:extLst>
            </c:dLbl>
            <c:dLbl>
              <c:idx val="8"/>
              <c:layout>
                <c:manualLayout>
                  <c:x val="-2.4289473805126076E-2"/>
                  <c:y val="-6.3599085421194634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8C-4F4A-B721-FD9B076090DC}"/>
                </c:ext>
                <c:ext xmlns:c15="http://schemas.microsoft.com/office/drawing/2012/chart" uri="{CE6537A1-D6FC-4f65-9D91-7224C49458BB}">
                  <c15:dlblFieldTable>
                    <c15:dlblFTEntry>
                      <c15:txfldGUID>{8C1F787F-A4C0-4541-9196-B360CC214AA1}</c15:txfldGUID>
                      <c15:f>[1]公会計指標分析・財政指標組合せ分析表!$BX$72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5757633876678447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8C-4F4A-B721-FD9B076090DC}"/>
                </c:ext>
                <c:ext xmlns:c15="http://schemas.microsoft.com/office/drawing/2012/chart" uri="{CE6537A1-D6FC-4f65-9D91-7224C49458BB}">
                  <c15:dlblFieldTable>
                    <c15:dlblFTEntry>
                      <c15:txfldGUID>{BA381016-8CDA-4AF3-9D5B-07DF6F152E28}</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8C-4F4A-B721-FD9B076090DC}"/>
                </c:ext>
                <c:ext xmlns:c15="http://schemas.microsoft.com/office/drawing/2012/chart" uri="{CE6537A1-D6FC-4f65-9D91-7224C49458BB}">
                  <c15:dlblFieldTable>
                    <c15:dlblFTEntry>
                      <c15:txfldGUID>{B9E4D1B2-78A5-4292-A948-83D26FEB1719}</c15:txfldGUID>
                      <c15:f>[1]公会計指標分析・財政指標組合せ分析表!$CN$72</c15:f>
                      <c15:dlblFieldTableCache>
                        <c:ptCount val="1"/>
                        <c:pt idx="0">
                          <c:v>R01</c:v>
                        </c:pt>
                      </c15:dlblFieldTableCache>
                    </c15:dlblFTEntry>
                  </c15:dlblFieldTable>
                  <c15:showDataLabelsRange val="0"/>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8C-4F4A-B721-FD9B076090DC}"/>
                </c:ext>
                <c:ext xmlns:c15="http://schemas.microsoft.com/office/drawing/2012/chart" uri="{CE6537A1-D6FC-4f65-9D91-7224C49458BB}">
                  <c15:dlblFieldTable>
                    <c15:dlblFTEntry>
                      <c15:txfldGUID>{D967D81C-5C58-4CAB-8226-E6775025A5BA}</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7.3</c:v>
                </c:pt>
                <c:pt idx="1">
                  <c:v>0</c:v>
                </c:pt>
                <c:pt idx="2">
                  <c:v>0</c:v>
                </c:pt>
                <c:pt idx="3">
                  <c:v>0</c:v>
                </c:pt>
                <c:pt idx="4">
                  <c:v>0</c:v>
                </c:pt>
                <c:pt idx="5">
                  <c:v>0</c:v>
                </c:pt>
                <c:pt idx="6">
                  <c:v>0</c:v>
                </c:pt>
                <c:pt idx="7">
                  <c:v>0</c:v>
                </c:pt>
                <c:pt idx="8">
                  <c:v>7.2</c:v>
                </c:pt>
                <c:pt idx="9">
                  <c:v>0</c:v>
                </c:pt>
                <c:pt idx="10">
                  <c:v>0</c:v>
                </c:pt>
                <c:pt idx="11">
                  <c:v>0</c:v>
                </c:pt>
                <c:pt idx="12">
                  <c:v>0</c:v>
                </c:pt>
                <c:pt idx="13">
                  <c:v>0</c:v>
                </c:pt>
                <c:pt idx="14">
                  <c:v>0</c:v>
                </c:pt>
                <c:pt idx="15">
                  <c:v>0</c:v>
                </c:pt>
                <c:pt idx="16">
                  <c:v>7.2</c:v>
                </c:pt>
                <c:pt idx="17">
                  <c:v>0</c:v>
                </c:pt>
                <c:pt idx="18">
                  <c:v>0</c:v>
                </c:pt>
                <c:pt idx="19">
                  <c:v>0</c:v>
                </c:pt>
                <c:pt idx="20">
                  <c:v>0</c:v>
                </c:pt>
                <c:pt idx="21">
                  <c:v>0</c:v>
                </c:pt>
                <c:pt idx="22">
                  <c:v>0</c:v>
                </c:pt>
                <c:pt idx="23">
                  <c:v>0</c:v>
                </c:pt>
                <c:pt idx="24">
                  <c:v>7.7</c:v>
                </c:pt>
                <c:pt idx="25">
                  <c:v>0</c:v>
                </c:pt>
                <c:pt idx="26">
                  <c:v>0</c:v>
                </c:pt>
                <c:pt idx="27">
                  <c:v>0</c:v>
                </c:pt>
                <c:pt idx="28">
                  <c:v>0</c:v>
                </c:pt>
                <c:pt idx="29">
                  <c:v>0</c:v>
                </c:pt>
                <c:pt idx="30">
                  <c:v>0</c:v>
                </c:pt>
                <c:pt idx="31">
                  <c:v>0</c:v>
                </c:pt>
                <c:pt idx="32">
                  <c:v>8</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B98C-4F4A-B721-FD9B076090DC}"/>
            </c:ext>
          </c:extLst>
        </c:ser>
        <c:dLbls>
          <c:showLegendKey val="0"/>
          <c:showVal val="1"/>
          <c:showCatName val="0"/>
          <c:showSerName val="0"/>
          <c:showPercent val="0"/>
          <c:showBubbleSize val="0"/>
        </c:dLbls>
        <c:axId val="485251560"/>
        <c:axId val="485250384"/>
      </c:scatterChart>
      <c:valAx>
        <c:axId val="485251560"/>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250384"/>
        <c:crosses val="autoZero"/>
        <c:crossBetween val="midCat"/>
      </c:valAx>
      <c:valAx>
        <c:axId val="485250384"/>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5251560"/>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実質公債費比率（分子）については、令和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年度は前年度に比べやや</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元利償還金については、低利率での借入等により地方債現在高を減少させ、元利償還金を抑えている。公営企業債の元利償還金に対する繰入金についても、過去に補償金免除繰上償還制度の活用により、農業集落排水事業に係る地方債の繰上償還を行っているものの、新規の借り入れもあり、公営企業債の元利償還金に対する繰入金はほぼ一定の水準となっている。今後も新規の地方債発行抑制や繰上償還によって、実質公債費比率（分子）を減少させるよう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将来負担比率（分子）については、令和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年度は前年度比</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％の増となった。将来負担額の中で最も大きな要因である地方債現在高については、起債抑制や繰上償還等により２５年度以降は５０億円を下回っていたが、子育て交流施設整備</a:t>
          </a:r>
          <a:r>
            <a:rPr lang="ja-JP" altLang="en-US" sz="1100" b="0" i="0" baseline="0">
              <a:solidFill>
                <a:schemeClr val="dk1"/>
              </a:solidFill>
              <a:effectLst/>
              <a:latin typeface="+mn-lt"/>
              <a:ea typeface="+mn-ea"/>
              <a:cs typeface="+mn-cs"/>
            </a:rPr>
            <a:t>や一般廃棄物等処理施設整備</a:t>
          </a:r>
          <a:r>
            <a:rPr lang="ja-JP" altLang="ja-JP" sz="1100" b="0" i="0" baseline="0">
              <a:solidFill>
                <a:schemeClr val="dk1"/>
              </a:solidFill>
              <a:effectLst/>
              <a:latin typeface="+mn-lt"/>
              <a:ea typeface="+mn-ea"/>
              <a:cs typeface="+mn-cs"/>
            </a:rPr>
            <a:t>などの大型事業の実施に伴う起債により、平成２８年度以来再び５０億円を上回る結果となった。また公営企業債等については、着実な償還により減少している。債務負担行為については、社会福祉法人が特別養護老人ホームの建設や増改築に対して借り入れた借入金に対して補助を行っているものなどであり、今後も減少予定である。また、充当可能財源では、基準財政需要額算入見込額は減少傾向にあ</a:t>
          </a:r>
          <a:r>
            <a:rPr lang="ja-JP" altLang="en-US" sz="1100" b="0" i="0" baseline="0">
              <a:solidFill>
                <a:schemeClr val="dk1"/>
              </a:solidFill>
              <a:effectLst/>
              <a:latin typeface="+mn-lt"/>
              <a:ea typeface="+mn-ea"/>
              <a:cs typeface="+mn-cs"/>
            </a:rPr>
            <a:t>ったが、令和２年度では増加したことで、充当可能基金についても着実に積み立てていく必要がある。</a:t>
          </a:r>
          <a:r>
            <a:rPr lang="ja-JP" altLang="ja-JP" sz="1100" b="0" i="0" baseline="0">
              <a:solidFill>
                <a:schemeClr val="dk1"/>
              </a:solidFill>
              <a:effectLst/>
              <a:latin typeface="+mn-lt"/>
              <a:ea typeface="+mn-ea"/>
              <a:cs typeface="+mn-cs"/>
            </a:rPr>
            <a:t>今後も起債抑制等に努め地方債現在高を減少させ、将来負担比率（分子）を減少させていく。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鶴岡市が行う一般廃棄物処理施設整備事業等に充当するため、</a:t>
          </a:r>
          <a:r>
            <a:rPr kumimoji="1" lang="ja-JP" altLang="ja-JP" sz="1100">
              <a:solidFill>
                <a:schemeClr val="dk1"/>
              </a:solidFill>
              <a:effectLst/>
              <a:latin typeface="+mn-lt"/>
              <a:ea typeface="+mn-ea"/>
              <a:cs typeface="+mn-cs"/>
            </a:rPr>
            <a:t>ふるさと基金を</a:t>
          </a:r>
          <a:r>
            <a:rPr kumimoji="1" lang="ja-JP" altLang="en-US" sz="1100">
              <a:solidFill>
                <a:schemeClr val="dk1"/>
              </a:solidFill>
              <a:effectLst/>
              <a:latin typeface="+mn-lt"/>
              <a:ea typeface="+mn-ea"/>
              <a:cs typeface="+mn-cs"/>
            </a:rPr>
            <a:t>５４７</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たことにより、全体としては</a:t>
          </a:r>
          <a:r>
            <a:rPr kumimoji="1" lang="ja-JP" altLang="en-US" sz="1100">
              <a:solidFill>
                <a:schemeClr val="dk1"/>
              </a:solidFill>
              <a:effectLst/>
              <a:latin typeface="+mn-lt"/>
              <a:ea typeface="+mn-ea"/>
              <a:cs typeface="+mn-cs"/>
            </a:rPr>
            <a:t>２０５</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基金使途の明確化を図るために、財政調整基金を取崩して個々の特定目的基金に積立てていく予定である。なお、その額は予算状況を見て対応していくことになるが、基金を充てる事業が後年度に順次控えているため、今後の全体額は減少予定であ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ふるさと基金：地域の特色を生かした魅力ある地域づくり</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教育施設整備基金：教育施設等の整備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温泉施設基金：なの花温泉田田入浴施設等の整備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国際交流基金：国際化に適切に対応する人材育成及び国際交流促進</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リーディングファーマーズ銀行基金：リーディングファーマーズ銀行事業</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ふるさと基金：ふるさと応援寄附金の</a:t>
          </a:r>
          <a:r>
            <a:rPr kumimoji="1" lang="ja-JP" altLang="en-US" sz="1100">
              <a:solidFill>
                <a:sysClr val="windowText" lastClr="000000"/>
              </a:solidFill>
              <a:effectLst/>
              <a:latin typeface="+mn-lt"/>
              <a:ea typeface="+mn-ea"/>
              <a:cs typeface="+mn-cs"/>
            </a:rPr>
            <a:t>減に加え、廃棄物等処理施設整備など大型事業に充当したことで減</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教育施設整備基金：教育施設の大規模改修事業に備え２百万円取り崩したことにより減</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温泉施設基金：温泉施設の大規模改修事業に備え４</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百万円取り崩したことにより減</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国際交流基金：</a:t>
          </a:r>
          <a:r>
            <a:rPr kumimoji="1" lang="ja-JP" altLang="en-US" sz="1100">
              <a:solidFill>
                <a:sysClr val="windowText" lastClr="000000"/>
              </a:solidFill>
              <a:effectLst/>
              <a:latin typeface="+mn-lt"/>
              <a:ea typeface="+mn-ea"/>
              <a:cs typeface="+mn-cs"/>
            </a:rPr>
            <a:t>新型コロナウイルス感染症拡大を受け、</a:t>
          </a:r>
          <a:r>
            <a:rPr kumimoji="1" lang="ja-JP" altLang="ja-JP" sz="1100">
              <a:solidFill>
                <a:sysClr val="windowText" lastClr="000000"/>
              </a:solidFill>
              <a:effectLst/>
              <a:latin typeface="+mn-lt"/>
              <a:ea typeface="+mn-ea"/>
              <a:cs typeface="+mn-cs"/>
            </a:rPr>
            <a:t>国際交流事業</a:t>
          </a:r>
          <a:r>
            <a:rPr kumimoji="1" lang="ja-JP" altLang="en-US" sz="1100">
              <a:solidFill>
                <a:sysClr val="windowText" lastClr="000000"/>
              </a:solidFill>
              <a:effectLst/>
              <a:latin typeface="+mn-lt"/>
              <a:ea typeface="+mn-ea"/>
              <a:cs typeface="+mn-cs"/>
            </a:rPr>
            <a:t>が未実施となり増</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なし</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　リーディングファーマーズ銀行基金：融資に対する利子補給に備え</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百万円取り崩したことにより減</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ふるさと基金：投資的経費に多額を取り崩すため、減少予定。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教育施設整備基金：教育施設の大規模改修事業で多額を取り崩すため、減少予定。</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温泉施設基金：温泉施設の大規模改修事業で多額を取り崩すため、減少予定。</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国際交流基金：今後も同額程度を維持する予定。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リーディングファーマーズ銀行基金：今後も同額程度を維持する予定。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mn-lt"/>
              <a:ea typeface="+mn-ea"/>
              <a:cs typeface="+mn-cs"/>
            </a:rPr>
            <a:t>前年度に比べ</a:t>
          </a:r>
          <a:r>
            <a:rPr kumimoji="1" lang="ja-JP" altLang="ja-JP" sz="1100">
              <a:solidFill>
                <a:sysClr val="windowText" lastClr="000000"/>
              </a:solidFill>
              <a:effectLst/>
              <a:latin typeface="+mn-lt"/>
              <a:ea typeface="+mn-ea"/>
              <a:cs typeface="+mn-cs"/>
            </a:rPr>
            <a:t>全体としては</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これは、令和元年度においては新型コロナウイルス感染症対応による資金需要の増に伴って取崩しが大きく、平成３０年度末の基金残高に比べ５９百万円減少したが、</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令和２年度においては地方創生臨時交付金等の活用等により取崩</a:t>
          </a:r>
          <a:r>
            <a:rPr kumimoji="1" lang="ja-JP" altLang="ja-JP" sz="1100">
              <a:solidFill>
                <a:schemeClr val="dk1"/>
              </a:solidFill>
              <a:effectLst/>
              <a:latin typeface="+mn-lt"/>
              <a:ea typeface="+mn-ea"/>
              <a:cs typeface="+mn-cs"/>
            </a:rPr>
            <a:t>し額が減少した</a:t>
          </a:r>
          <a:r>
            <a:rPr kumimoji="1" lang="ja-JP" altLang="en-US" sz="1100">
              <a:solidFill>
                <a:schemeClr val="dk1"/>
              </a:solidFill>
              <a:effectLst/>
              <a:latin typeface="+mn-lt"/>
              <a:ea typeface="+mn-ea"/>
              <a:cs typeface="+mn-cs"/>
            </a:rPr>
            <a:t>ことが要因である。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予算状況を見て対応していくが、各種事業が控えているため今後減少予定である。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減債基金ついては取崩しも積立も行わなかったことで増減はなかった。</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地方債の償還予定を踏まえ対応していく。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B2002D7-AA9C-4F05-B2BE-9499CA931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D484821-C319-4228-B2CC-D5E6947A97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1BE3FCB-8140-4031-8D0C-CF89BC99FC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EEF2979-8251-4EE4-82EA-DFEB822CA9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859F1588-1DDD-435F-8D6D-9B2614A3307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A2261F7E-4074-448A-AFE1-52BB3562B7A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FED226A1-F488-4707-8626-E09613A096B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FE98D39A-91C1-46EB-9242-7E3173F2B7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F3C2D01F-1D3F-48B3-AA4C-FFB1E4951A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CF59F4B-8684-4ABF-861A-04344C2C3B9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7B9813E-4375-43BF-93D1-FC29E27CF52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FA43A08F-6FFD-4151-A77F-D1EFCEDB03A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7,377
7,342
33.22
7,748,752
7,504,413
240,473
2,835,822
5,953,479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8F36BBC5-AAA4-47E6-B4FD-06FC41E203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BDB19484-666E-462C-B745-F8A62F5274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311861D-F742-4C36-8EF2-4E5ADF15A89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49B87B8A-F990-4905-A086-198532F373B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9D4CB4DF-BD68-435A-A5E0-00FCD36C004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E7E0237F-98D1-4F89-8C28-87FF07C7C5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1FC75AA4-F5EF-4A44-8D31-FCA17F857A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99098D76-D1F2-443E-8740-2BF7B18F6C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3968F4B7-9855-485D-9C85-FB9F4EFCE9F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92C2724C-48C3-4AB6-8B08-9EA17BC9D29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9F7790DB-B951-4886-857F-CFD736428E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DA2BB5F4-C182-44E0-908D-F1E625EC71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77E597B3-8783-4FFE-80D6-D7F84930C4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7C896F2B-283F-4763-9BBC-EBC9366800F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E8B0535-6F77-49F0-9F46-894D406AFF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9B42F7F-CF4E-497E-A854-5D9895962DD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1537CC29-E67F-4D13-836F-5994FAAC55A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C5B9C011-38A1-47E8-928B-F5E802B0199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97FB36A2-EA0D-47C6-9604-BBC44EB0FE8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8787E3DA-1268-452F-B52B-F43DF512264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6B47CC9C-1F38-4E7A-8E96-29101226A39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54492815-BDDB-4539-9F15-D6337F79944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4F78E030-9E35-43A7-AA0A-04FE2FB1837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A5BA8A4A-7EE9-4F52-9B83-F5C1A417945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465F0A9D-C7AC-4116-86BB-7E59B4EEBF7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B008271-170F-47F7-94B5-4714F4C2761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64E3B737-AB2F-43E6-B225-F1C6CC175F1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6C416B1F-323E-4DF3-AF33-E3E81AE8FE2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C4130E04-063A-4D6A-94E9-8680C85068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387B79D4-3D05-49CF-824E-82CE49C40E4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C1CDA81-E020-4F6A-BDD6-412A8658EA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70CECAA0-6426-41C9-A53F-2A2F5428AC9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E911A3C5-8F39-4AEC-8EDB-C5DEE282C78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EE3B7834-17D1-4CAD-8321-A9F4093BD4F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F34E65AE-1903-49C3-929F-CB819D5DBB9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現時点では有形固定資産減価償却率は類似他団体に比べわずかに下回っているものの、施設の老朽化が進んでいるため今後は増加が見込まれる。平成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年度に策定した公共施設等総合管理計画に基づき、施設の長寿命化や適切な維持補修に努めていく必要がある。</a:t>
          </a:r>
          <a:endParaRPr lang="ja-JP" altLang="ja-JP">
            <a:solidFill>
              <a:sysClr val="windowText" lastClr="000000"/>
            </a:solidFill>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904ED434-1032-4A43-B477-BC742DC9AB2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E4030AD7-2873-4641-A343-DA186CF5479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793EB7F7-CFCA-4E09-8779-8B2B363D183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47520762-A542-411F-8575-0D89E051180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BF28179C-7B37-4C85-B6E0-255C81C6DF7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DDB5317E-A258-49BC-BF08-54EE3EE451F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A49AF73E-D70A-438D-BE57-688DFD373B0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5350A15D-5988-419C-8419-EA7A8CCA591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D99FCA1E-07ED-423A-85AB-53E3B6FBF47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E2C58E31-1B65-44FF-98AE-DAF14EB3EBA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AF47F003-F5B3-4F45-A525-706ACA86CC9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3AEF54C8-3E1B-492E-BCA0-AE7BBE5D57B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CA66A922-D0C0-411C-805C-90497D1F61A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9EE431A5-96B9-4510-823C-B87B18357B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3AA79AB2-3E5D-475A-B9D1-DE95BC74BB2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DFB50797-211A-4329-A84C-787309C6F3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xmlns="" id="{493DE189-38C9-403C-A132-F1CB701AE3D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xmlns="" id="{605FE74E-BD19-4AA2-ABB8-26BF082C3F8B}"/>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xmlns="" id="{CCC0798B-6B44-4CE8-8111-ED51C3C9D554}"/>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xmlns="" id="{D244508B-35E7-486E-8375-BCCECCC21A6D}"/>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xmlns="" id="{FD8B94DA-F18B-42B6-BD81-94673A2BD787}"/>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xmlns="" id="{07F85E2F-0A2B-4B92-A3B2-64E576FC88ED}"/>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xmlns="" id="{5DFD970B-822D-4115-B00E-55787E3FAA1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xmlns="" id="{895337FC-AF63-442D-96D5-B3165D2EB097}"/>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xmlns="" id="{301ECAC9-689A-446B-9430-0308B815D6F1}"/>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xmlns="" id="{5858FAC8-3A05-4403-B01C-0D9D7134F46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xmlns="" id="{6587ABFF-88C5-4C5C-BCA0-5DED461D6D5B}"/>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E6F199E2-6C05-4890-B189-9D6934ACD42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4D05D6BF-F075-4CE7-BBF5-FA11C41D595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CC9126E5-F78D-48C5-B770-F0B8689138A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CBE89335-E3F6-46D4-B300-71D5BA2B6B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BE9E6632-CA08-407B-9526-AB2BBF3C375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1" name="楕円 80">
          <a:extLst>
            <a:ext uri="{FF2B5EF4-FFF2-40B4-BE49-F238E27FC236}">
              <a16:creationId xmlns:a16="http://schemas.microsoft.com/office/drawing/2014/main" xmlns="" id="{97F4C5AA-081D-476A-B231-DF792B8BCCFF}"/>
            </a:ext>
          </a:extLst>
        </xdr:cNvPr>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2" name="有形固定資産減価償却率該当値テキスト">
          <a:extLst>
            <a:ext uri="{FF2B5EF4-FFF2-40B4-BE49-F238E27FC236}">
              <a16:creationId xmlns:a16="http://schemas.microsoft.com/office/drawing/2014/main" xmlns="" id="{110365FC-1765-458F-987B-24AB879A66AD}"/>
            </a:ext>
          </a:extLst>
        </xdr:cNvPr>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86466</xdr:rowOff>
    </xdr:from>
    <xdr:to>
      <xdr:col>19</xdr:col>
      <xdr:colOff>187325</xdr:colOff>
      <xdr:row>31</xdr:row>
      <xdr:rowOff>16616</xdr:rowOff>
    </xdr:to>
    <xdr:sp macro="" textlink="">
      <xdr:nvSpPr>
        <xdr:cNvPr id="83" name="楕円 82">
          <a:extLst>
            <a:ext uri="{FF2B5EF4-FFF2-40B4-BE49-F238E27FC236}">
              <a16:creationId xmlns:a16="http://schemas.microsoft.com/office/drawing/2014/main" xmlns="" id="{7241E823-C2D0-4E8D-9F62-C170B6C48F5B}"/>
            </a:ext>
          </a:extLst>
        </xdr:cNvPr>
        <xdr:cNvSpPr/>
      </xdr:nvSpPr>
      <xdr:spPr>
        <a:xfrm>
          <a:off x="4000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137266</xdr:rowOff>
    </xdr:from>
    <xdr:to>
      <xdr:col>23</xdr:col>
      <xdr:colOff>85725</xdr:colOff>
      <xdr:row>30</xdr:row>
      <xdr:rowOff>142663</xdr:rowOff>
    </xdr:to>
    <xdr:cxnSp macro="">
      <xdr:nvCxnSpPr>
        <xdr:cNvPr id="84" name="直線コネクタ 83">
          <a:extLst>
            <a:ext uri="{FF2B5EF4-FFF2-40B4-BE49-F238E27FC236}">
              <a16:creationId xmlns:a16="http://schemas.microsoft.com/office/drawing/2014/main" xmlns="" id="{91E53650-EB31-4B94-9B17-574C88ADCD48}"/>
            </a:ext>
          </a:extLst>
        </xdr:cNvPr>
        <xdr:cNvCxnSpPr/>
      </xdr:nvCxnSpPr>
      <xdr:spPr>
        <a:xfrm>
          <a:off x="4051300" y="6052291"/>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85" name="楕円 84">
          <a:extLst>
            <a:ext uri="{FF2B5EF4-FFF2-40B4-BE49-F238E27FC236}">
              <a16:creationId xmlns:a16="http://schemas.microsoft.com/office/drawing/2014/main" xmlns="" id="{EACDEBB5-E5DE-4F30-8B94-4080DAF4E7E8}"/>
            </a:ext>
          </a:extLst>
        </xdr:cNvPr>
        <xdr:cNvSpPr/>
      </xdr:nvSpPr>
      <xdr:spPr>
        <a:xfrm>
          <a:off x="3238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137266</xdr:rowOff>
    </xdr:from>
    <xdr:to>
      <xdr:col>19</xdr:col>
      <xdr:colOff>136525</xdr:colOff>
      <xdr:row>31</xdr:row>
      <xdr:rowOff>7197</xdr:rowOff>
    </xdr:to>
    <xdr:cxnSp macro="">
      <xdr:nvCxnSpPr>
        <xdr:cNvPr id="86" name="直線コネクタ 85">
          <a:extLst>
            <a:ext uri="{FF2B5EF4-FFF2-40B4-BE49-F238E27FC236}">
              <a16:creationId xmlns:a16="http://schemas.microsoft.com/office/drawing/2014/main" xmlns="" id="{D7CF5874-0680-4D78-9B7E-4F8E8BC5B7B1}"/>
            </a:ext>
          </a:extLst>
        </xdr:cNvPr>
        <xdr:cNvCxnSpPr/>
      </xdr:nvCxnSpPr>
      <xdr:spPr>
        <a:xfrm flipV="1">
          <a:off x="3289300" y="6052291"/>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7" name="楕円 86">
          <a:extLst>
            <a:ext uri="{FF2B5EF4-FFF2-40B4-BE49-F238E27FC236}">
              <a16:creationId xmlns:a16="http://schemas.microsoft.com/office/drawing/2014/main" xmlns="" id="{4EABC30C-C80B-42F5-8069-EEFCBCB5A9D5}"/>
            </a:ext>
          </a:extLst>
        </xdr:cNvPr>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7197</xdr:rowOff>
    </xdr:to>
    <xdr:cxnSp macro="">
      <xdr:nvCxnSpPr>
        <xdr:cNvPr id="88" name="直線コネクタ 87">
          <a:extLst>
            <a:ext uri="{FF2B5EF4-FFF2-40B4-BE49-F238E27FC236}">
              <a16:creationId xmlns:a16="http://schemas.microsoft.com/office/drawing/2014/main" xmlns="" id="{BFBCEB2E-19A3-4041-B9E2-66E451C49F64}"/>
            </a:ext>
          </a:extLst>
        </xdr:cNvPr>
        <xdr:cNvCxnSpPr/>
      </xdr:nvCxnSpPr>
      <xdr:spPr>
        <a:xfrm>
          <a:off x="2527300" y="607568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131974</xdr:rowOff>
    </xdr:from>
    <xdr:to>
      <xdr:col>7</xdr:col>
      <xdr:colOff>187325</xdr:colOff>
      <xdr:row>30</xdr:row>
      <xdr:rowOff>62124</xdr:rowOff>
    </xdr:to>
    <xdr:sp macro="" textlink="">
      <xdr:nvSpPr>
        <xdr:cNvPr id="89" name="楕円 88">
          <a:extLst>
            <a:ext uri="{FF2B5EF4-FFF2-40B4-BE49-F238E27FC236}">
              <a16:creationId xmlns:a16="http://schemas.microsoft.com/office/drawing/2014/main" xmlns="" id="{7EAC502D-A36F-487C-8FFA-A5CF32751C99}"/>
            </a:ext>
          </a:extLst>
        </xdr:cNvPr>
        <xdr:cNvSpPr/>
      </xdr:nvSpPr>
      <xdr:spPr>
        <a:xfrm>
          <a:off x="1714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11324</xdr:rowOff>
    </xdr:from>
    <xdr:to>
      <xdr:col>11</xdr:col>
      <xdr:colOff>136525</xdr:colOff>
      <xdr:row>30</xdr:row>
      <xdr:rowOff>160655</xdr:rowOff>
    </xdr:to>
    <xdr:cxnSp macro="">
      <xdr:nvCxnSpPr>
        <xdr:cNvPr id="90" name="直線コネクタ 89">
          <a:extLst>
            <a:ext uri="{FF2B5EF4-FFF2-40B4-BE49-F238E27FC236}">
              <a16:creationId xmlns:a16="http://schemas.microsoft.com/office/drawing/2014/main" xmlns="" id="{8659EF96-E349-4A86-8C48-CE9E8186D5E5}"/>
            </a:ext>
          </a:extLst>
        </xdr:cNvPr>
        <xdr:cNvCxnSpPr/>
      </xdr:nvCxnSpPr>
      <xdr:spPr>
        <a:xfrm>
          <a:off x="1765300" y="5926349"/>
          <a:ext cx="762000" cy="1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a:extLst>
            <a:ext uri="{FF2B5EF4-FFF2-40B4-BE49-F238E27FC236}">
              <a16:creationId xmlns:a16="http://schemas.microsoft.com/office/drawing/2014/main" xmlns="" id="{9F80400B-D515-4D34-B255-9263BBD6C12C}"/>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xmlns="" id="{BB2285E8-461C-4316-B4A8-D23DE64FEEA3}"/>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xmlns="" id="{57E0BB9B-80E0-448F-BAC2-5A4CCC3317A1}"/>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xmlns="" id="{C0F62F70-800B-4181-B66A-F3A1CFEAE702}"/>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33143</xdr:rowOff>
    </xdr:from>
    <xdr:ext cx="405111" cy="259045"/>
    <xdr:sp macro="" textlink="">
      <xdr:nvSpPr>
        <xdr:cNvPr id="95" name="n_1mainValue有形固定資産減価償却率">
          <a:extLst>
            <a:ext uri="{FF2B5EF4-FFF2-40B4-BE49-F238E27FC236}">
              <a16:creationId xmlns:a16="http://schemas.microsoft.com/office/drawing/2014/main" xmlns="" id="{AAEB06BC-5828-4FDD-A9F2-5EAB89E1EA09}"/>
            </a:ext>
          </a:extLst>
        </xdr:cNvPr>
        <xdr:cNvSpPr txBox="1"/>
      </xdr:nvSpPr>
      <xdr:spPr>
        <a:xfrm>
          <a:off x="38360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96" name="n_2mainValue有形固定資産減価償却率">
          <a:extLst>
            <a:ext uri="{FF2B5EF4-FFF2-40B4-BE49-F238E27FC236}">
              <a16:creationId xmlns:a16="http://schemas.microsoft.com/office/drawing/2014/main" xmlns="" id="{B6412315-04EE-41FB-82B8-C520475AD128}"/>
            </a:ext>
          </a:extLst>
        </xdr:cNvPr>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7" name="n_3mainValue有形固定資産減価償却率">
          <a:extLst>
            <a:ext uri="{FF2B5EF4-FFF2-40B4-BE49-F238E27FC236}">
              <a16:creationId xmlns:a16="http://schemas.microsoft.com/office/drawing/2014/main" xmlns="" id="{51954CE2-CF20-420C-A36F-5266524FBDE5}"/>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78651</xdr:rowOff>
    </xdr:from>
    <xdr:ext cx="405111" cy="259045"/>
    <xdr:sp macro="" textlink="">
      <xdr:nvSpPr>
        <xdr:cNvPr id="98" name="n_4mainValue有形固定資産減価償却率">
          <a:extLst>
            <a:ext uri="{FF2B5EF4-FFF2-40B4-BE49-F238E27FC236}">
              <a16:creationId xmlns:a16="http://schemas.microsoft.com/office/drawing/2014/main" xmlns="" id="{E4E37CE2-39EA-4E2A-AE48-C4385DA27E69}"/>
            </a:ext>
          </a:extLst>
        </xdr:cNvPr>
        <xdr:cNvSpPr txBox="1"/>
      </xdr:nvSpPr>
      <xdr:spPr>
        <a:xfrm>
          <a:off x="15627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0D640A57-819D-4C5B-BF16-C56E69647B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566E735A-65D4-46F1-9C07-B407A9C5B9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B582604D-2C7B-456E-B3C9-CA9726A0A2D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81C0FB0B-6575-4C5A-B6E5-0F7439FCD8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B6C1096C-2084-479E-B11B-C1E4CBA5C3D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8E883C84-3E3D-4ACF-BDDF-B3DFFEBF8A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9313F651-4E54-43D8-9227-72A737D25D3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E0FB590A-8756-4C0E-8823-529BD4CF45F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A599291F-80F4-416D-BD1F-3793E550469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73463908-448A-4922-98CC-8AAA4E716F5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91FDE9CA-F84E-4180-BF13-4A2E410CDBB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C2F8CAFA-5DB7-499C-9E5B-76F3F2AB3B2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68DD3607-2367-4CAB-A9DF-92B21BFC453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債務償還比率について、</a:t>
          </a:r>
          <a:r>
            <a:rPr kumimoji="1" lang="ja-JP" altLang="en-US" sz="1000">
              <a:solidFill>
                <a:sysClr val="windowText" lastClr="000000"/>
              </a:solidFill>
              <a:effectLst/>
              <a:latin typeface="+mn-lt"/>
              <a:ea typeface="+mn-ea"/>
              <a:cs typeface="+mn-cs"/>
            </a:rPr>
            <a:t>令和元年度の</a:t>
          </a:r>
          <a:r>
            <a:rPr kumimoji="1" lang="ja-JP" altLang="ja-JP" sz="1000">
              <a:solidFill>
                <a:sysClr val="windowText" lastClr="000000"/>
              </a:solidFill>
              <a:effectLst/>
              <a:latin typeface="+mn-lt"/>
              <a:ea typeface="+mn-ea"/>
              <a:cs typeface="+mn-cs"/>
            </a:rPr>
            <a:t>子育て交流施設整備事業</a:t>
          </a:r>
          <a:r>
            <a:rPr kumimoji="1" lang="ja-JP" altLang="en-US" sz="1000">
              <a:solidFill>
                <a:sysClr val="windowText" lastClr="000000"/>
              </a:solidFill>
              <a:effectLst/>
              <a:latin typeface="+mn-lt"/>
              <a:ea typeface="+mn-ea"/>
              <a:cs typeface="+mn-cs"/>
            </a:rPr>
            <a:t>や令和２年度の一般廃棄物処理施設（ごみ焼却施設）整備事業等</a:t>
          </a:r>
          <a:r>
            <a:rPr kumimoji="1" lang="ja-JP" altLang="ja-JP" sz="1000">
              <a:solidFill>
                <a:sysClr val="windowText" lastClr="000000"/>
              </a:solidFill>
              <a:effectLst/>
              <a:latin typeface="+mn-lt"/>
              <a:ea typeface="+mn-ea"/>
              <a:cs typeface="+mn-cs"/>
            </a:rPr>
            <a:t>の大規模事業により地方債現在高が増額した等の影響があり、前年度に比べ</a:t>
          </a:r>
          <a:r>
            <a:rPr kumimoji="1" lang="en-US" altLang="ja-JP" sz="1000">
              <a:solidFill>
                <a:sysClr val="windowText" lastClr="000000"/>
              </a:solidFill>
              <a:effectLst/>
              <a:latin typeface="+mn-lt"/>
              <a:ea typeface="+mn-ea"/>
              <a:cs typeface="+mn-cs"/>
            </a:rPr>
            <a:t>36.7</a:t>
          </a:r>
          <a:r>
            <a:rPr kumimoji="1" lang="ja-JP" altLang="en-US" sz="1000">
              <a:solidFill>
                <a:sysClr val="windowText" lastClr="000000"/>
              </a:solidFill>
              <a:effectLst/>
              <a:latin typeface="+mn-lt"/>
              <a:ea typeface="+mn-ea"/>
              <a:cs typeface="+mn-cs"/>
            </a:rPr>
            <a:t>ポイント</a:t>
          </a:r>
          <a:r>
            <a:rPr kumimoji="1" lang="ja-JP" altLang="ja-JP" sz="1000">
              <a:solidFill>
                <a:sysClr val="windowText" lastClr="000000"/>
              </a:solidFill>
              <a:effectLst/>
              <a:latin typeface="+mn-lt"/>
              <a:ea typeface="+mn-ea"/>
              <a:cs typeface="+mn-cs"/>
            </a:rPr>
            <a:t>の増となった。今後においても、一般</a:t>
          </a:r>
          <a:r>
            <a:rPr kumimoji="1" lang="ja-JP" altLang="en-US" sz="1000">
              <a:solidFill>
                <a:sysClr val="windowText" lastClr="000000"/>
              </a:solidFill>
              <a:effectLst/>
              <a:latin typeface="+mn-lt"/>
              <a:ea typeface="+mn-ea"/>
              <a:cs typeface="+mn-cs"/>
            </a:rPr>
            <a:t>廃棄物</a:t>
          </a:r>
          <a:r>
            <a:rPr kumimoji="1" lang="ja-JP" altLang="ja-JP" sz="1000">
              <a:solidFill>
                <a:sysClr val="windowText" lastClr="000000"/>
              </a:solidFill>
              <a:effectLst/>
              <a:latin typeface="+mn-lt"/>
              <a:ea typeface="+mn-ea"/>
              <a:cs typeface="+mn-cs"/>
            </a:rPr>
            <a:t>処理施設</a:t>
          </a:r>
          <a:r>
            <a:rPr kumimoji="1" lang="ja-JP" altLang="en-US" sz="1000">
              <a:solidFill>
                <a:sysClr val="windowText" lastClr="000000"/>
              </a:solidFill>
              <a:effectLst/>
              <a:latin typeface="+mn-lt"/>
              <a:ea typeface="+mn-ea"/>
              <a:cs typeface="+mn-cs"/>
            </a:rPr>
            <a:t>（最終処分場）</a:t>
          </a:r>
          <a:r>
            <a:rPr kumimoji="1" lang="ja-JP" altLang="ja-JP" sz="1000">
              <a:solidFill>
                <a:sysClr val="windowText" lastClr="000000"/>
              </a:solidFill>
              <a:effectLst/>
              <a:latin typeface="+mn-lt"/>
              <a:ea typeface="+mn-ea"/>
              <a:cs typeface="+mn-cs"/>
            </a:rPr>
            <a:t>等整備事業</a:t>
          </a:r>
          <a:r>
            <a:rPr kumimoji="1" lang="ja-JP" altLang="en-US" sz="1000">
              <a:solidFill>
                <a:sysClr val="windowText" lastClr="000000"/>
              </a:solidFill>
              <a:effectLst/>
              <a:latin typeface="+mn-lt"/>
              <a:ea typeface="+mn-ea"/>
              <a:cs typeface="+mn-cs"/>
            </a:rPr>
            <a:t>など</a:t>
          </a:r>
          <a:r>
            <a:rPr kumimoji="1" lang="ja-JP" altLang="ja-JP" sz="1000">
              <a:solidFill>
                <a:sysClr val="windowText" lastClr="000000"/>
              </a:solidFill>
              <a:effectLst/>
              <a:latin typeface="+mn-lt"/>
              <a:ea typeface="+mn-ea"/>
              <a:cs typeface="+mn-cs"/>
            </a:rPr>
            <a:t>大規模事業が控えていることから、事業の平準化などを考慮しながら計画的に事業を実施していく必要がある。</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2B7863B3-786E-47BA-AA20-CEC1A31BD71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EF412377-489C-4892-B916-0730B0A15F1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A5230400-0817-47DD-8D49-0FCCB107F0B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xmlns="" id="{A8C0EA39-327C-4F83-AA4B-4BE87AE57EC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xmlns="" id="{AB5A7A19-2FD2-471D-979D-6DE814172C9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xmlns="" id="{697BDF32-2534-4CE3-981C-8DCDE02A662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xmlns="" id="{E48E4284-B18E-4305-918A-1828D53A8E8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xmlns="" id="{0468749A-48BE-4DC7-9DFB-4B9F06C4FA2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xmlns="" id="{56E879AD-AC57-42A0-9B20-ABDD5574A0A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xmlns="" id="{E7B673C1-6FC5-4440-A077-1048A2B3A55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xmlns="" id="{A35F047E-4926-489F-B08E-B89585EA49F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xmlns="" id="{DC59DAF9-43C9-44AF-9839-0B012896106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xmlns="" id="{B38D24C1-60F5-400B-AAD2-A9A8B5B1507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xmlns="" id="{00FECE7A-EE81-4F95-B408-AE68BF2B8C7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xmlns="" id="{B93501B8-1C55-4A23-BA0B-134E594A9D0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FEE3968F-176E-4B74-8DAE-190C5A83D4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3FD6B2CA-2908-4AC9-93D7-AE119F51EB9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xmlns="" id="{D268B488-3A52-442B-A527-45A38A659891}"/>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xmlns="" id="{1F6C778E-99CB-449C-985E-A956B04B6721}"/>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xmlns="" id="{6B568B6D-0E68-429C-8E75-781A578DCCC4}"/>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xmlns="" id="{CDC64B39-8331-4292-848A-4FA11ABDC1A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xmlns="" id="{5C9315ED-B6E5-4694-9F8C-4728492B9A5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xmlns="" id="{84254E42-068D-497D-9450-31B27AE684F2}"/>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xmlns="" id="{923E2626-3DD1-427A-9D76-4794B220E4B8}"/>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xmlns="" id="{B4596BE6-0442-4D4F-A7B9-DFBECD943472}"/>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xmlns="" id="{EC3DD83F-259C-42E7-A59E-2A980B32DD9F}"/>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xmlns="" id="{230CD15A-01AF-4FC9-A59A-1B98F7FA0088}"/>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xmlns="" id="{33A76783-8E25-4531-9917-C15AB7F3ABA5}"/>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700F27C4-FB4C-4F12-9763-2EDF6B863D9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B6CE7AA1-FEC3-459B-B5D9-17DD9B7E711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D7DE9E47-044E-4573-9488-8A67D5072A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35A191A-44D6-4088-A68B-F43B681B94D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C995791C-3861-491F-A59E-DD3FB1CEFF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154341</xdr:rowOff>
    </xdr:from>
    <xdr:to>
      <xdr:col>76</xdr:col>
      <xdr:colOff>73025</xdr:colOff>
      <xdr:row>33</xdr:row>
      <xdr:rowOff>84491</xdr:rowOff>
    </xdr:to>
    <xdr:sp macro="" textlink="">
      <xdr:nvSpPr>
        <xdr:cNvPr id="145" name="楕円 144">
          <a:extLst>
            <a:ext uri="{FF2B5EF4-FFF2-40B4-BE49-F238E27FC236}">
              <a16:creationId xmlns:a16="http://schemas.microsoft.com/office/drawing/2014/main" xmlns="" id="{776E9002-E4F0-48EA-953A-ABFD5106AB65}"/>
            </a:ext>
          </a:extLst>
        </xdr:cNvPr>
        <xdr:cNvSpPr/>
      </xdr:nvSpPr>
      <xdr:spPr>
        <a:xfrm>
          <a:off x="14744700" y="64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132768</xdr:rowOff>
    </xdr:from>
    <xdr:ext cx="469744" cy="259045"/>
    <xdr:sp macro="" textlink="">
      <xdr:nvSpPr>
        <xdr:cNvPr id="146" name="債務償還比率該当値テキスト">
          <a:extLst>
            <a:ext uri="{FF2B5EF4-FFF2-40B4-BE49-F238E27FC236}">
              <a16:creationId xmlns:a16="http://schemas.microsoft.com/office/drawing/2014/main" xmlns="" id="{81D6DF94-8E03-4A75-8863-B364654548E7}"/>
            </a:ext>
          </a:extLst>
        </xdr:cNvPr>
        <xdr:cNvSpPr txBox="1"/>
      </xdr:nvSpPr>
      <xdr:spPr>
        <a:xfrm>
          <a:off x="14846300" y="63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97745</xdr:rowOff>
    </xdr:from>
    <xdr:to>
      <xdr:col>72</xdr:col>
      <xdr:colOff>123825</xdr:colOff>
      <xdr:row>33</xdr:row>
      <xdr:rowOff>27895</xdr:rowOff>
    </xdr:to>
    <xdr:sp macro="" textlink="">
      <xdr:nvSpPr>
        <xdr:cNvPr id="147" name="楕円 146">
          <a:extLst>
            <a:ext uri="{FF2B5EF4-FFF2-40B4-BE49-F238E27FC236}">
              <a16:creationId xmlns:a16="http://schemas.microsoft.com/office/drawing/2014/main" xmlns="" id="{1077828E-2E35-497F-9274-E8C762A9B470}"/>
            </a:ext>
          </a:extLst>
        </xdr:cNvPr>
        <xdr:cNvSpPr/>
      </xdr:nvSpPr>
      <xdr:spPr>
        <a:xfrm>
          <a:off x="14033500" y="63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148545</xdr:rowOff>
    </xdr:from>
    <xdr:to>
      <xdr:col>76</xdr:col>
      <xdr:colOff>22225</xdr:colOff>
      <xdr:row>33</xdr:row>
      <xdr:rowOff>33691</xdr:rowOff>
    </xdr:to>
    <xdr:cxnSp macro="">
      <xdr:nvCxnSpPr>
        <xdr:cNvPr id="148" name="直線コネクタ 147">
          <a:extLst>
            <a:ext uri="{FF2B5EF4-FFF2-40B4-BE49-F238E27FC236}">
              <a16:creationId xmlns:a16="http://schemas.microsoft.com/office/drawing/2014/main" xmlns="" id="{6FA8E454-ECB2-4CF1-842D-D12965B0940E}"/>
            </a:ext>
          </a:extLst>
        </xdr:cNvPr>
        <xdr:cNvCxnSpPr/>
      </xdr:nvCxnSpPr>
      <xdr:spPr>
        <a:xfrm>
          <a:off x="14084300" y="6406470"/>
          <a:ext cx="711200" cy="5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143664</xdr:rowOff>
    </xdr:from>
    <xdr:to>
      <xdr:col>68</xdr:col>
      <xdr:colOff>123825</xdr:colOff>
      <xdr:row>32</xdr:row>
      <xdr:rowOff>73814</xdr:rowOff>
    </xdr:to>
    <xdr:sp macro="" textlink="">
      <xdr:nvSpPr>
        <xdr:cNvPr id="149" name="楕円 148">
          <a:extLst>
            <a:ext uri="{FF2B5EF4-FFF2-40B4-BE49-F238E27FC236}">
              <a16:creationId xmlns:a16="http://schemas.microsoft.com/office/drawing/2014/main" xmlns="" id="{19EECF0D-A671-4231-8137-E193D370B1ED}"/>
            </a:ext>
          </a:extLst>
        </xdr:cNvPr>
        <xdr:cNvSpPr/>
      </xdr:nvSpPr>
      <xdr:spPr>
        <a:xfrm>
          <a:off x="13271500" y="62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23014</xdr:rowOff>
    </xdr:from>
    <xdr:to>
      <xdr:col>72</xdr:col>
      <xdr:colOff>73025</xdr:colOff>
      <xdr:row>32</xdr:row>
      <xdr:rowOff>148545</xdr:rowOff>
    </xdr:to>
    <xdr:cxnSp macro="">
      <xdr:nvCxnSpPr>
        <xdr:cNvPr id="150" name="直線コネクタ 149">
          <a:extLst>
            <a:ext uri="{FF2B5EF4-FFF2-40B4-BE49-F238E27FC236}">
              <a16:creationId xmlns:a16="http://schemas.microsoft.com/office/drawing/2014/main" xmlns="" id="{D725AF54-2426-4A48-9F29-A586A6A44B58}"/>
            </a:ext>
          </a:extLst>
        </xdr:cNvPr>
        <xdr:cNvCxnSpPr/>
      </xdr:nvCxnSpPr>
      <xdr:spPr>
        <a:xfrm>
          <a:off x="13322300" y="6280939"/>
          <a:ext cx="762000" cy="1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48242</xdr:rowOff>
    </xdr:from>
    <xdr:to>
      <xdr:col>64</xdr:col>
      <xdr:colOff>123825</xdr:colOff>
      <xdr:row>32</xdr:row>
      <xdr:rowOff>149842</xdr:rowOff>
    </xdr:to>
    <xdr:sp macro="" textlink="">
      <xdr:nvSpPr>
        <xdr:cNvPr id="151" name="楕円 150">
          <a:extLst>
            <a:ext uri="{FF2B5EF4-FFF2-40B4-BE49-F238E27FC236}">
              <a16:creationId xmlns:a16="http://schemas.microsoft.com/office/drawing/2014/main" xmlns="" id="{E65BB3BB-3BE7-49D0-9977-ACB411728082}"/>
            </a:ext>
          </a:extLst>
        </xdr:cNvPr>
        <xdr:cNvSpPr/>
      </xdr:nvSpPr>
      <xdr:spPr>
        <a:xfrm>
          <a:off x="12509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23014</xdr:rowOff>
    </xdr:from>
    <xdr:to>
      <xdr:col>68</xdr:col>
      <xdr:colOff>73025</xdr:colOff>
      <xdr:row>32</xdr:row>
      <xdr:rowOff>99042</xdr:rowOff>
    </xdr:to>
    <xdr:cxnSp macro="">
      <xdr:nvCxnSpPr>
        <xdr:cNvPr id="152" name="直線コネクタ 151">
          <a:extLst>
            <a:ext uri="{FF2B5EF4-FFF2-40B4-BE49-F238E27FC236}">
              <a16:creationId xmlns:a16="http://schemas.microsoft.com/office/drawing/2014/main" xmlns="" id="{7370D99B-B42E-4F43-B39E-CF81BE8BA54E}"/>
            </a:ext>
          </a:extLst>
        </xdr:cNvPr>
        <xdr:cNvCxnSpPr/>
      </xdr:nvCxnSpPr>
      <xdr:spPr>
        <a:xfrm flipV="1">
          <a:off x="12560300" y="6280939"/>
          <a:ext cx="7620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109002</xdr:rowOff>
    </xdr:from>
    <xdr:to>
      <xdr:col>60</xdr:col>
      <xdr:colOff>123825</xdr:colOff>
      <xdr:row>33</xdr:row>
      <xdr:rowOff>39152</xdr:rowOff>
    </xdr:to>
    <xdr:sp macro="" textlink="">
      <xdr:nvSpPr>
        <xdr:cNvPr id="153" name="楕円 152">
          <a:extLst>
            <a:ext uri="{FF2B5EF4-FFF2-40B4-BE49-F238E27FC236}">
              <a16:creationId xmlns:a16="http://schemas.microsoft.com/office/drawing/2014/main" xmlns="" id="{EFEFF8DC-7258-40C4-B13E-506A052B4A32}"/>
            </a:ext>
          </a:extLst>
        </xdr:cNvPr>
        <xdr:cNvSpPr/>
      </xdr:nvSpPr>
      <xdr:spPr>
        <a:xfrm>
          <a:off x="11747500" y="63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99042</xdr:rowOff>
    </xdr:from>
    <xdr:to>
      <xdr:col>64</xdr:col>
      <xdr:colOff>73025</xdr:colOff>
      <xdr:row>32</xdr:row>
      <xdr:rowOff>159802</xdr:rowOff>
    </xdr:to>
    <xdr:cxnSp macro="">
      <xdr:nvCxnSpPr>
        <xdr:cNvPr id="154" name="直線コネクタ 153">
          <a:extLst>
            <a:ext uri="{FF2B5EF4-FFF2-40B4-BE49-F238E27FC236}">
              <a16:creationId xmlns:a16="http://schemas.microsoft.com/office/drawing/2014/main" xmlns="" id="{466504C8-A680-422E-901B-31A1C0CAF5BC}"/>
            </a:ext>
          </a:extLst>
        </xdr:cNvPr>
        <xdr:cNvCxnSpPr/>
      </xdr:nvCxnSpPr>
      <xdr:spPr>
        <a:xfrm flipV="1">
          <a:off x="11798300" y="6356967"/>
          <a:ext cx="762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xmlns="" id="{CF63D91D-25F7-4D57-B26E-A1047B2E8255}"/>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xmlns="" id="{11BC362D-E08C-4835-B7E6-42362B751850}"/>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xmlns="" id="{B19DA800-8392-4DF3-AEBA-7440F4F394F9}"/>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xmlns="" id="{EB712B42-003B-4E8C-8DFA-BD2BC9004DC4}"/>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19022</xdr:rowOff>
    </xdr:from>
    <xdr:ext cx="469744" cy="259045"/>
    <xdr:sp macro="" textlink="">
      <xdr:nvSpPr>
        <xdr:cNvPr id="159" name="n_1mainValue債務償還比率">
          <a:extLst>
            <a:ext uri="{FF2B5EF4-FFF2-40B4-BE49-F238E27FC236}">
              <a16:creationId xmlns:a16="http://schemas.microsoft.com/office/drawing/2014/main" xmlns="" id="{41E921B7-BA53-40B8-A2E4-6E8B36FEA473}"/>
            </a:ext>
          </a:extLst>
        </xdr:cNvPr>
        <xdr:cNvSpPr txBox="1"/>
      </xdr:nvSpPr>
      <xdr:spPr>
        <a:xfrm>
          <a:off x="13836727" y="644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64941</xdr:rowOff>
    </xdr:from>
    <xdr:ext cx="469744" cy="259045"/>
    <xdr:sp macro="" textlink="">
      <xdr:nvSpPr>
        <xdr:cNvPr id="160" name="n_2mainValue債務償還比率">
          <a:extLst>
            <a:ext uri="{FF2B5EF4-FFF2-40B4-BE49-F238E27FC236}">
              <a16:creationId xmlns:a16="http://schemas.microsoft.com/office/drawing/2014/main" xmlns="" id="{95028CC9-D2D2-48AD-9E99-DB4D41B325A9}"/>
            </a:ext>
          </a:extLst>
        </xdr:cNvPr>
        <xdr:cNvSpPr txBox="1"/>
      </xdr:nvSpPr>
      <xdr:spPr>
        <a:xfrm>
          <a:off x="13087427" y="63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140969</xdr:rowOff>
    </xdr:from>
    <xdr:ext cx="469744" cy="259045"/>
    <xdr:sp macro="" textlink="">
      <xdr:nvSpPr>
        <xdr:cNvPr id="161" name="n_3mainValue債務償還比率">
          <a:extLst>
            <a:ext uri="{FF2B5EF4-FFF2-40B4-BE49-F238E27FC236}">
              <a16:creationId xmlns:a16="http://schemas.microsoft.com/office/drawing/2014/main" xmlns="" id="{4EBC246A-0DE1-4564-8778-6B16C51EEC9F}"/>
            </a:ext>
          </a:extLst>
        </xdr:cNvPr>
        <xdr:cNvSpPr txBox="1"/>
      </xdr:nvSpPr>
      <xdr:spPr>
        <a:xfrm>
          <a:off x="12325427"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30279</xdr:rowOff>
    </xdr:from>
    <xdr:ext cx="469744" cy="259045"/>
    <xdr:sp macro="" textlink="">
      <xdr:nvSpPr>
        <xdr:cNvPr id="162" name="n_4mainValue債務償還比率">
          <a:extLst>
            <a:ext uri="{FF2B5EF4-FFF2-40B4-BE49-F238E27FC236}">
              <a16:creationId xmlns:a16="http://schemas.microsoft.com/office/drawing/2014/main" xmlns="" id="{921025EC-16F6-43EB-8BDA-D08634741255}"/>
            </a:ext>
          </a:extLst>
        </xdr:cNvPr>
        <xdr:cNvSpPr txBox="1"/>
      </xdr:nvSpPr>
      <xdr:spPr>
        <a:xfrm>
          <a:off x="11563427" y="645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4B9AAE5C-F1DA-4A8E-AFF0-492B654EFA4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1E4F890E-2997-4110-86AC-D579535CA5C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AC92C50F-8E2D-4661-A71E-969D90EF46F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D22D7FCA-224C-4F53-8E94-6F4D78A7BE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71502E48-496B-4307-8021-916EC4AB413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C229B53A-B0FD-42A4-93F0-C4BD9CBF547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A52FD52-764A-41C2-99AF-A2612CCD19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5F0FB2F-EA2D-42D5-87E5-7120ED4724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A38554B-B657-4579-B52D-28B9806C81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5017A41-3B1F-4CCA-939D-CADC0D3389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A2C8EED-D581-49F1-B241-A6B9C534C3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02EC73E-5CDD-45F3-89A8-DB5E5D1F92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AF13900-4AFC-4CCF-9B9C-9D441238F4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1732159-4810-43F3-8015-622A911620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E0D72AB-1154-4093-9C96-6F7AD7D5BF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360BCD8-0FCD-4F66-8E84-E211A85A07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7,377
7,342
33.22
7,748,752
7,504,413
240,473
2,835,822
5,953,479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83EE2B6-DFBE-41F3-B5E3-F04A80CC6E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A76D92E-7215-4CBB-B74C-36F6434D7C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1F8530B-7CD2-46F6-B643-BD6A3E46B7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E0AD7AB-E1CB-456C-9E07-532442F5B7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5FCDDA6-77D0-4994-8664-992AAA29D4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484E35D-4F93-4092-8782-F72D1D64A81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12C2ABA-BA03-4151-BF32-4775CC5566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2324772-1047-4DCC-8408-699E58E11E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CA6BC78-9A48-48A5-82E4-06334A9C2A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3B8D680-E773-4E3B-BF6F-529ACD3957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1C9056C-E90E-40DC-9BD1-F3F6E1ABDD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5CB117F-6ED6-4517-AC59-2544F4CB2F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61F1911-0257-4525-A1DB-80025F9F00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B91B3B9-4844-447F-AB29-060050DE69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B0B6A8A-1450-46BF-B2D4-03D94BDF79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28B6772-218E-4F35-8F3B-6BB8933736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607DAED-14F4-421E-8A97-10F7A6395E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279D575-91D9-4DA4-9F29-580DF56680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4987EB4-B538-43E2-9082-B4490D1D3A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6A38DC1-6E73-4096-88DC-DCD9E1A0EB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9B30FA6-DC80-4DFA-9FA5-7189591CD2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D770917-C328-492C-ADB1-6D2644CDE9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FBCE7DF-C8B7-461D-A210-183881E7B8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9B1B9BD-CD09-41C8-8543-05F896C78E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6702CEE-AB40-4B36-BFB4-93FDD30440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57642410-6955-4614-BA4E-06534E798F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50A79CD-413A-43CC-BFDC-D6E47A09FD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342973F-2E84-4504-AA7F-EDC4D481F1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30A2333-E01D-401E-87AF-0FB0D5D232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0C16C54-1779-47DE-8275-6A2C512163B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467053A-8909-48A3-89B3-0BEA731330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B319CE5-A314-44D8-836A-8A939682B1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E9B7E7CE-7F01-44FA-A9AA-3948177E3A1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489B0FD3-3981-4F6F-8E0E-393B9A7D4A8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219D41A2-5445-4FCD-9AEA-ACF792804F6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64FC3B93-020A-48C9-BFE8-CDAF29347ED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532C016B-E126-4ECC-B602-6086A930CDC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5E185B43-560C-423A-AA62-C5BFFBB5EA1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6F712D65-B11B-4181-B369-29426A0545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E30AC9D6-A7B1-4253-A9AA-1736FF0E95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E7C24974-5D4B-4DD4-8D61-BCEC4D718B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C2AE954E-8C00-40CE-B226-7AB340FDB2C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4C0580C-7A33-4B1E-9DA3-61488EC5D6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DABD8ED8-99E0-4CDA-A1AA-EDCA0D656EC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E7CA0EC-1D46-4D4E-B2CF-9A9302D1311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4F64070A-4A2F-4CBC-997E-51804107778A}"/>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620B828-87A0-4C62-A322-155351E76609}"/>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C2964420-D224-47BE-8250-B1AE75D0702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7B19A3B-36DE-4652-9933-42414497AEAF}"/>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xmlns="" id="{BEDC4F30-C761-46B3-BDA3-23A506DA2CA7}"/>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C835F4F8-CEE9-4BC0-A99D-4DEADFA652C7}"/>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004906F8-762E-45FA-82AF-0CC14D4B458B}"/>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xmlns="" id="{F98DFB21-A5E1-486E-845E-A5AB67BE4543}"/>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xmlns="" id="{8C87FF02-0B62-4FC7-9AB4-5A7DF79CD736}"/>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xmlns="" id="{0492D206-6AD1-4317-879B-47610D23713F}"/>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xmlns="" id="{4257C102-E2B2-4291-870E-1D2F459F2F4D}"/>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3D15569-DE97-45A0-9E3D-00F0237B7F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EFC1F56-89CE-403D-8CF4-0A3B8C9F626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F66BDC9-F573-40C3-A3EE-D84EFFE62A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CAF76D1-C09A-4EE0-92F3-99009EBE13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BEA6C96-70E7-45CE-ADD0-320CCFF158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55880</xdr:rowOff>
    </xdr:from>
    <xdr:to>
      <xdr:col>24</xdr:col>
      <xdr:colOff>114300</xdr:colOff>
      <xdr:row>39</xdr:row>
      <xdr:rowOff>157480</xdr:rowOff>
    </xdr:to>
    <xdr:sp macro="" textlink="">
      <xdr:nvSpPr>
        <xdr:cNvPr id="73" name="楕円 72">
          <a:extLst>
            <a:ext uri="{FF2B5EF4-FFF2-40B4-BE49-F238E27FC236}">
              <a16:creationId xmlns:a16="http://schemas.microsoft.com/office/drawing/2014/main" xmlns="" id="{DB432A98-99D6-4913-A98A-C26E281F062D}"/>
            </a:ext>
          </a:extLst>
        </xdr:cNvPr>
        <xdr:cNvSpPr/>
      </xdr:nvSpPr>
      <xdr:spPr>
        <a:xfrm>
          <a:off x="4584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34307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797CB87C-F866-4958-B014-3BF5517688D1}"/>
            </a:ext>
          </a:extLst>
        </xdr:cNvPr>
        <xdr:cNvSpPr txBox="1"/>
      </xdr:nvSpPr>
      <xdr:spPr>
        <a:xfrm>
          <a:off x="4673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5" name="楕円 74">
          <a:extLst>
            <a:ext uri="{FF2B5EF4-FFF2-40B4-BE49-F238E27FC236}">
              <a16:creationId xmlns:a16="http://schemas.microsoft.com/office/drawing/2014/main" xmlns="" id="{8C59F837-AA53-4514-A9D1-B80A7B935E62}"/>
            </a:ext>
          </a:extLst>
        </xdr:cNvPr>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106680</xdr:rowOff>
    </xdr:to>
    <xdr:cxnSp macro="">
      <xdr:nvCxnSpPr>
        <xdr:cNvPr id="76" name="直線コネクタ 75">
          <a:extLst>
            <a:ext uri="{FF2B5EF4-FFF2-40B4-BE49-F238E27FC236}">
              <a16:creationId xmlns:a16="http://schemas.microsoft.com/office/drawing/2014/main" xmlns="" id="{5A04248F-357C-4474-8ADB-F0B42B8CE564}"/>
            </a:ext>
          </a:extLst>
        </xdr:cNvPr>
        <xdr:cNvCxnSpPr/>
      </xdr:nvCxnSpPr>
      <xdr:spPr>
        <a:xfrm>
          <a:off x="3797300" y="6760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170180</xdr:rowOff>
    </xdr:from>
    <xdr:to>
      <xdr:col>15</xdr:col>
      <xdr:colOff>101600</xdr:colOff>
      <xdr:row>39</xdr:row>
      <xdr:rowOff>100330</xdr:rowOff>
    </xdr:to>
    <xdr:sp macro="" textlink="">
      <xdr:nvSpPr>
        <xdr:cNvPr id="77" name="楕円 76">
          <a:extLst>
            <a:ext uri="{FF2B5EF4-FFF2-40B4-BE49-F238E27FC236}">
              <a16:creationId xmlns:a16="http://schemas.microsoft.com/office/drawing/2014/main" xmlns="" id="{35839112-CAD1-4DF8-A08F-15E82650D9BF}"/>
            </a:ext>
          </a:extLst>
        </xdr:cNvPr>
        <xdr:cNvSpPr/>
      </xdr:nvSpPr>
      <xdr:spPr>
        <a:xfrm>
          <a:off x="2857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49530</xdr:rowOff>
    </xdr:from>
    <xdr:to>
      <xdr:col>19</xdr:col>
      <xdr:colOff>177800</xdr:colOff>
      <xdr:row>39</xdr:row>
      <xdr:rowOff>74295</xdr:rowOff>
    </xdr:to>
    <xdr:cxnSp macro="">
      <xdr:nvCxnSpPr>
        <xdr:cNvPr id="78" name="直線コネクタ 77">
          <a:extLst>
            <a:ext uri="{FF2B5EF4-FFF2-40B4-BE49-F238E27FC236}">
              <a16:creationId xmlns:a16="http://schemas.microsoft.com/office/drawing/2014/main" xmlns="" id="{B550064A-CEA6-4A1C-ADE8-F76ACD5A4ADA}"/>
            </a:ext>
          </a:extLst>
        </xdr:cNvPr>
        <xdr:cNvCxnSpPr/>
      </xdr:nvCxnSpPr>
      <xdr:spPr>
        <a:xfrm>
          <a:off x="2908300" y="6736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158750</xdr:rowOff>
    </xdr:from>
    <xdr:to>
      <xdr:col>10</xdr:col>
      <xdr:colOff>165100</xdr:colOff>
      <xdr:row>39</xdr:row>
      <xdr:rowOff>88900</xdr:rowOff>
    </xdr:to>
    <xdr:sp macro="" textlink="">
      <xdr:nvSpPr>
        <xdr:cNvPr id="79" name="楕円 78">
          <a:extLst>
            <a:ext uri="{FF2B5EF4-FFF2-40B4-BE49-F238E27FC236}">
              <a16:creationId xmlns:a16="http://schemas.microsoft.com/office/drawing/2014/main" xmlns="" id="{260BEB37-AB7D-477B-A4B1-C5C226833369}"/>
            </a:ext>
          </a:extLst>
        </xdr:cNvPr>
        <xdr:cNvSpPr/>
      </xdr:nvSpPr>
      <xdr:spPr>
        <a:xfrm>
          <a:off x="196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38100</xdr:rowOff>
    </xdr:from>
    <xdr:to>
      <xdr:col>15</xdr:col>
      <xdr:colOff>50800</xdr:colOff>
      <xdr:row>39</xdr:row>
      <xdr:rowOff>49530</xdr:rowOff>
    </xdr:to>
    <xdr:cxnSp macro="">
      <xdr:nvCxnSpPr>
        <xdr:cNvPr id="80" name="直線コネクタ 79">
          <a:extLst>
            <a:ext uri="{FF2B5EF4-FFF2-40B4-BE49-F238E27FC236}">
              <a16:creationId xmlns:a16="http://schemas.microsoft.com/office/drawing/2014/main" xmlns="" id="{1D00BA96-2DE1-42F9-852D-93FE3CBCFB97}"/>
            </a:ext>
          </a:extLst>
        </xdr:cNvPr>
        <xdr:cNvCxnSpPr/>
      </xdr:nvCxnSpPr>
      <xdr:spPr>
        <a:xfrm>
          <a:off x="2019300" y="672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120650</xdr:rowOff>
    </xdr:from>
    <xdr:to>
      <xdr:col>6</xdr:col>
      <xdr:colOff>38100</xdr:colOff>
      <xdr:row>39</xdr:row>
      <xdr:rowOff>50800</xdr:rowOff>
    </xdr:to>
    <xdr:sp macro="" textlink="">
      <xdr:nvSpPr>
        <xdr:cNvPr id="81" name="楕円 80">
          <a:extLst>
            <a:ext uri="{FF2B5EF4-FFF2-40B4-BE49-F238E27FC236}">
              <a16:creationId xmlns:a16="http://schemas.microsoft.com/office/drawing/2014/main" xmlns="" id="{09672A7B-425D-4659-8A76-47C9E396520C}"/>
            </a:ext>
          </a:extLst>
        </xdr:cNvPr>
        <xdr:cNvSpPr/>
      </xdr:nvSpPr>
      <xdr:spPr>
        <a:xfrm>
          <a:off x="107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0</xdr:rowOff>
    </xdr:from>
    <xdr:to>
      <xdr:col>10</xdr:col>
      <xdr:colOff>114300</xdr:colOff>
      <xdr:row>39</xdr:row>
      <xdr:rowOff>38100</xdr:rowOff>
    </xdr:to>
    <xdr:cxnSp macro="">
      <xdr:nvCxnSpPr>
        <xdr:cNvPr id="82" name="直線コネクタ 81">
          <a:extLst>
            <a:ext uri="{FF2B5EF4-FFF2-40B4-BE49-F238E27FC236}">
              <a16:creationId xmlns:a16="http://schemas.microsoft.com/office/drawing/2014/main" xmlns="" id="{312CD396-29DD-45A6-9975-A5FC4F5C6818}"/>
            </a:ext>
          </a:extLst>
        </xdr:cNvPr>
        <xdr:cNvCxnSpPr/>
      </xdr:nvCxnSpPr>
      <xdr:spPr>
        <a:xfrm>
          <a:off x="1130300" y="668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xmlns="" id="{426B0C7D-CDB0-495B-8E34-F2DF979D8087}"/>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xmlns="" id="{1FE1C28C-5846-41B6-8B3A-07CF60BC8DB1}"/>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xmlns="" id="{F6195968-3820-42B1-BECD-E69F9C6FCB1E}"/>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xmlns="" id="{59F837A0-438D-4B57-9DC3-BCA50133B9B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87" name="n_1mainValue【道路】&#10;有形固定資産減価償却率">
          <a:extLst>
            <a:ext uri="{FF2B5EF4-FFF2-40B4-BE49-F238E27FC236}">
              <a16:creationId xmlns:a16="http://schemas.microsoft.com/office/drawing/2014/main" xmlns="" id="{DC2E7339-3BC1-457E-A931-6F94BAEA9BDA}"/>
            </a:ext>
          </a:extLst>
        </xdr:cNvPr>
        <xdr:cNvSpPr txBox="1"/>
      </xdr:nvSpPr>
      <xdr:spPr>
        <a:xfrm>
          <a:off x="3582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91457</xdr:rowOff>
    </xdr:from>
    <xdr:ext cx="405111" cy="259045"/>
    <xdr:sp macro="" textlink="">
      <xdr:nvSpPr>
        <xdr:cNvPr id="88" name="n_2mainValue【道路】&#10;有形固定資産減価償却率">
          <a:extLst>
            <a:ext uri="{FF2B5EF4-FFF2-40B4-BE49-F238E27FC236}">
              <a16:creationId xmlns:a16="http://schemas.microsoft.com/office/drawing/2014/main" xmlns="" id="{96586610-FE81-4E78-A1F5-727B7C75C5B8}"/>
            </a:ext>
          </a:extLst>
        </xdr:cNvPr>
        <xdr:cNvSpPr txBox="1"/>
      </xdr:nvSpPr>
      <xdr:spPr>
        <a:xfrm>
          <a:off x="2705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xmlns="" id="{29ABB31A-CACB-433B-80F9-7100638FA35F}"/>
            </a:ext>
          </a:extLst>
        </xdr:cNvPr>
        <xdr:cNvSpPr txBox="1"/>
      </xdr:nvSpPr>
      <xdr:spPr>
        <a:xfrm>
          <a:off x="1816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41927</xdr:rowOff>
    </xdr:from>
    <xdr:ext cx="405111" cy="259045"/>
    <xdr:sp macro="" textlink="">
      <xdr:nvSpPr>
        <xdr:cNvPr id="90" name="n_4mainValue【道路】&#10;有形固定資産減価償却率">
          <a:extLst>
            <a:ext uri="{FF2B5EF4-FFF2-40B4-BE49-F238E27FC236}">
              <a16:creationId xmlns:a16="http://schemas.microsoft.com/office/drawing/2014/main" xmlns="" id="{F5EDAC18-DDCA-4D1A-9565-97C2117A20F0}"/>
            </a:ext>
          </a:extLst>
        </xdr:cNvPr>
        <xdr:cNvSpPr txBox="1"/>
      </xdr:nvSpPr>
      <xdr:spPr>
        <a:xfrm>
          <a:off x="927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AA4DBB6D-66C5-4190-B1B3-ACF27CBC7A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EA8B9B72-6883-407D-9B72-E6002CAB6D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19846B10-863D-4E9C-B016-DBB942AAB4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A2763964-CD40-4464-AEBD-68D05EB24B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B07AA53F-C889-4BAE-8CFC-858DDAD454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CC045F26-C463-4A5A-B04D-1C7ACE3042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B904AF85-B078-451C-BC5A-214F36FC80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6C7D1A1E-B848-4551-9C68-F8994767CE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A02102EB-F3F8-43A2-BDD9-5D3B7BC550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5604F66A-79BB-4D08-9957-4B849DC14E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B2ADD31E-0892-4255-8C0D-218542224A2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4B8BBC22-4F45-49D3-85E2-1F1B81FCBA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82D9C316-D938-4062-B09E-BBB3A74C92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xmlns="" id="{F8A04F38-95F7-4955-9FC7-D528EE0B672A}"/>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2DE13B4C-C31C-40E2-8E1F-7D05C136F64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xmlns="" id="{42E284C1-7C21-4075-91C6-4EB1F5C55101}"/>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ABDE01A1-59AD-4743-B18E-016F3D99C6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xmlns="" id="{0EDE171A-43A7-4D9E-AE47-E0A5854C0E8D}"/>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CE4B9683-6063-4C06-A66F-49777BF3574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xmlns="" id="{99086C89-A3D3-4D5C-A37C-A439E03A017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75F042B1-31AD-4C95-A572-5FB507B9FC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xmlns="" id="{00460870-6B74-4504-AC14-A5CC898A4E7E}"/>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54B9D6A9-AA64-4F44-95AE-CEF606CA31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xmlns="" id="{8167CC0B-4762-4B35-9CAA-20B67CC47C5C}"/>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xmlns="" id="{6FB1DEAF-9E3D-4F3E-B7F9-62E81E2ABDBB}"/>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xmlns="" id="{0FE292A4-5CF2-445C-B165-DEF734F40A8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xmlns="" id="{71D976D9-8014-4DAA-8BAC-92E0A31EB0AE}"/>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xmlns="" id="{A0481136-4921-42AA-8E29-3B2EB67ADE8B}"/>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xmlns="" id="{D282104B-0726-44C4-B3C3-92C46E73C90F}"/>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xmlns="" id="{FA63AAFE-ED70-48C2-86D7-E83FC20FFC1D}"/>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xmlns="" id="{0C350E9C-6823-4682-AB49-6A0F3997A376}"/>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xmlns="" id="{DE0ED5E3-6975-4A9B-8555-9DC47A1E088D}"/>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xmlns="" id="{F1AB7B0C-669B-40DE-A763-9F30B64CCBBB}"/>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xmlns="" id="{A8116596-2DA2-4470-9D14-51133E75AACD}"/>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7D1E76C7-3319-4676-87BB-71C3E12560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E011BFD-6252-4DC7-BC63-B477AF7EC2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F063039-CDD0-42C5-9536-D5125637D5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71C3EF6-5812-4265-9C19-F2EEBA4186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38C4BC4-28B0-4D76-85D3-5DCB5B283F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155518</xdr:rowOff>
    </xdr:from>
    <xdr:to>
      <xdr:col>55</xdr:col>
      <xdr:colOff>50800</xdr:colOff>
      <xdr:row>42</xdr:row>
      <xdr:rowOff>85668</xdr:rowOff>
    </xdr:to>
    <xdr:sp macro="" textlink="">
      <xdr:nvSpPr>
        <xdr:cNvPr id="130" name="楕円 129">
          <a:extLst>
            <a:ext uri="{FF2B5EF4-FFF2-40B4-BE49-F238E27FC236}">
              <a16:creationId xmlns:a16="http://schemas.microsoft.com/office/drawing/2014/main" xmlns="" id="{BBD94107-973A-4C26-8554-78AC38C02D30}"/>
            </a:ext>
          </a:extLst>
        </xdr:cNvPr>
        <xdr:cNvSpPr/>
      </xdr:nvSpPr>
      <xdr:spPr>
        <a:xfrm>
          <a:off x="10426700" y="71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xmlns="" id="{A8BC2DEF-9092-46DA-85F9-9FBE3FFA49F1}"/>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155532</xdr:rowOff>
    </xdr:from>
    <xdr:to>
      <xdr:col>50</xdr:col>
      <xdr:colOff>165100</xdr:colOff>
      <xdr:row>42</xdr:row>
      <xdr:rowOff>85682</xdr:rowOff>
    </xdr:to>
    <xdr:sp macro="" textlink="">
      <xdr:nvSpPr>
        <xdr:cNvPr id="132" name="楕円 131">
          <a:extLst>
            <a:ext uri="{FF2B5EF4-FFF2-40B4-BE49-F238E27FC236}">
              <a16:creationId xmlns:a16="http://schemas.microsoft.com/office/drawing/2014/main" xmlns="" id="{3942C32B-A14C-4565-A371-AEE5F530999C}"/>
            </a:ext>
          </a:extLst>
        </xdr:cNvPr>
        <xdr:cNvSpPr/>
      </xdr:nvSpPr>
      <xdr:spPr>
        <a:xfrm>
          <a:off x="9588500" y="71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34868</xdr:rowOff>
    </xdr:from>
    <xdr:to>
      <xdr:col>55</xdr:col>
      <xdr:colOff>0</xdr:colOff>
      <xdr:row>42</xdr:row>
      <xdr:rowOff>34882</xdr:rowOff>
    </xdr:to>
    <xdr:cxnSp macro="">
      <xdr:nvCxnSpPr>
        <xdr:cNvPr id="133" name="直線コネクタ 132">
          <a:extLst>
            <a:ext uri="{FF2B5EF4-FFF2-40B4-BE49-F238E27FC236}">
              <a16:creationId xmlns:a16="http://schemas.microsoft.com/office/drawing/2014/main" xmlns="" id="{468C6CD0-82A0-4FFD-953C-6271A5A27746}"/>
            </a:ext>
          </a:extLst>
        </xdr:cNvPr>
        <xdr:cNvCxnSpPr/>
      </xdr:nvCxnSpPr>
      <xdr:spPr>
        <a:xfrm flipV="1">
          <a:off x="9639300" y="7235768"/>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155539</xdr:rowOff>
    </xdr:from>
    <xdr:to>
      <xdr:col>46</xdr:col>
      <xdr:colOff>38100</xdr:colOff>
      <xdr:row>42</xdr:row>
      <xdr:rowOff>85689</xdr:rowOff>
    </xdr:to>
    <xdr:sp macro="" textlink="">
      <xdr:nvSpPr>
        <xdr:cNvPr id="134" name="楕円 133">
          <a:extLst>
            <a:ext uri="{FF2B5EF4-FFF2-40B4-BE49-F238E27FC236}">
              <a16:creationId xmlns:a16="http://schemas.microsoft.com/office/drawing/2014/main" xmlns="" id="{ABB296F8-B65B-41CC-B6A1-DA8393012584}"/>
            </a:ext>
          </a:extLst>
        </xdr:cNvPr>
        <xdr:cNvSpPr/>
      </xdr:nvSpPr>
      <xdr:spPr>
        <a:xfrm>
          <a:off x="8699500" y="71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34882</xdr:rowOff>
    </xdr:from>
    <xdr:to>
      <xdr:col>50</xdr:col>
      <xdr:colOff>114300</xdr:colOff>
      <xdr:row>42</xdr:row>
      <xdr:rowOff>34889</xdr:rowOff>
    </xdr:to>
    <xdr:cxnSp macro="">
      <xdr:nvCxnSpPr>
        <xdr:cNvPr id="135" name="直線コネクタ 134">
          <a:extLst>
            <a:ext uri="{FF2B5EF4-FFF2-40B4-BE49-F238E27FC236}">
              <a16:creationId xmlns:a16="http://schemas.microsoft.com/office/drawing/2014/main" xmlns="" id="{8938F6D6-F2E0-4F4F-9DCF-F8E8C19FD43A}"/>
            </a:ext>
          </a:extLst>
        </xdr:cNvPr>
        <xdr:cNvCxnSpPr/>
      </xdr:nvCxnSpPr>
      <xdr:spPr>
        <a:xfrm flipV="1">
          <a:off x="8750300" y="723578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155575</xdr:rowOff>
    </xdr:from>
    <xdr:to>
      <xdr:col>41</xdr:col>
      <xdr:colOff>101600</xdr:colOff>
      <xdr:row>42</xdr:row>
      <xdr:rowOff>85725</xdr:rowOff>
    </xdr:to>
    <xdr:sp macro="" textlink="">
      <xdr:nvSpPr>
        <xdr:cNvPr id="136" name="楕円 135">
          <a:extLst>
            <a:ext uri="{FF2B5EF4-FFF2-40B4-BE49-F238E27FC236}">
              <a16:creationId xmlns:a16="http://schemas.microsoft.com/office/drawing/2014/main" xmlns="" id="{BDCC3C60-EDFF-4836-AC76-3E325C13B61C}"/>
            </a:ext>
          </a:extLst>
        </xdr:cNvPr>
        <xdr:cNvSpPr/>
      </xdr:nvSpPr>
      <xdr:spPr>
        <a:xfrm>
          <a:off x="7810500" y="71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34889</xdr:rowOff>
    </xdr:from>
    <xdr:to>
      <xdr:col>45</xdr:col>
      <xdr:colOff>177800</xdr:colOff>
      <xdr:row>42</xdr:row>
      <xdr:rowOff>34925</xdr:rowOff>
    </xdr:to>
    <xdr:cxnSp macro="">
      <xdr:nvCxnSpPr>
        <xdr:cNvPr id="137" name="直線コネクタ 136">
          <a:extLst>
            <a:ext uri="{FF2B5EF4-FFF2-40B4-BE49-F238E27FC236}">
              <a16:creationId xmlns:a16="http://schemas.microsoft.com/office/drawing/2014/main" xmlns="" id="{43A5B23C-9184-4CC7-9894-404E92309314}"/>
            </a:ext>
          </a:extLst>
        </xdr:cNvPr>
        <xdr:cNvCxnSpPr/>
      </xdr:nvCxnSpPr>
      <xdr:spPr>
        <a:xfrm flipV="1">
          <a:off x="7861300" y="723578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155605</xdr:rowOff>
    </xdr:from>
    <xdr:to>
      <xdr:col>36</xdr:col>
      <xdr:colOff>165100</xdr:colOff>
      <xdr:row>42</xdr:row>
      <xdr:rowOff>85755</xdr:rowOff>
    </xdr:to>
    <xdr:sp macro="" textlink="">
      <xdr:nvSpPr>
        <xdr:cNvPr id="138" name="楕円 137">
          <a:extLst>
            <a:ext uri="{FF2B5EF4-FFF2-40B4-BE49-F238E27FC236}">
              <a16:creationId xmlns:a16="http://schemas.microsoft.com/office/drawing/2014/main" xmlns="" id="{D8D9FB40-74D1-4737-AB04-A75AAD964EB5}"/>
            </a:ext>
          </a:extLst>
        </xdr:cNvPr>
        <xdr:cNvSpPr/>
      </xdr:nvSpPr>
      <xdr:spPr>
        <a:xfrm>
          <a:off x="6921500" y="71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34925</xdr:rowOff>
    </xdr:from>
    <xdr:to>
      <xdr:col>41</xdr:col>
      <xdr:colOff>50800</xdr:colOff>
      <xdr:row>42</xdr:row>
      <xdr:rowOff>34955</xdr:rowOff>
    </xdr:to>
    <xdr:cxnSp macro="">
      <xdr:nvCxnSpPr>
        <xdr:cNvPr id="139" name="直線コネクタ 138">
          <a:extLst>
            <a:ext uri="{FF2B5EF4-FFF2-40B4-BE49-F238E27FC236}">
              <a16:creationId xmlns:a16="http://schemas.microsoft.com/office/drawing/2014/main" xmlns="" id="{64BF4E34-AB5C-4197-8627-57218813E684}"/>
            </a:ext>
          </a:extLst>
        </xdr:cNvPr>
        <xdr:cNvCxnSpPr/>
      </xdr:nvCxnSpPr>
      <xdr:spPr>
        <a:xfrm flipV="1">
          <a:off x="6972300" y="7235825"/>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xmlns="" id="{013DB8A2-FB78-4A72-8A93-5193C30BB483}"/>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xmlns="" id="{1E5FA9B9-59E4-4A78-9DBE-4D8F59EC5E26}"/>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xmlns="" id="{62D191E9-1EFE-4BF2-88AD-064C08A0750D}"/>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xmlns="" id="{FEF19AA9-AFC2-44EE-A195-877C0D084BC9}"/>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76809</xdr:rowOff>
    </xdr:from>
    <xdr:ext cx="534377" cy="259045"/>
    <xdr:sp macro="" textlink="">
      <xdr:nvSpPr>
        <xdr:cNvPr id="144" name="n_1mainValue【道路】&#10;一人当たり延長">
          <a:extLst>
            <a:ext uri="{FF2B5EF4-FFF2-40B4-BE49-F238E27FC236}">
              <a16:creationId xmlns:a16="http://schemas.microsoft.com/office/drawing/2014/main" xmlns="" id="{D76C6798-213D-4812-BFD9-6D577987A81C}"/>
            </a:ext>
          </a:extLst>
        </xdr:cNvPr>
        <xdr:cNvSpPr txBox="1"/>
      </xdr:nvSpPr>
      <xdr:spPr>
        <a:xfrm>
          <a:off x="9359411" y="727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76816</xdr:rowOff>
    </xdr:from>
    <xdr:ext cx="534377" cy="259045"/>
    <xdr:sp macro="" textlink="">
      <xdr:nvSpPr>
        <xdr:cNvPr id="145" name="n_2mainValue【道路】&#10;一人当たり延長">
          <a:extLst>
            <a:ext uri="{FF2B5EF4-FFF2-40B4-BE49-F238E27FC236}">
              <a16:creationId xmlns:a16="http://schemas.microsoft.com/office/drawing/2014/main" xmlns="" id="{698F2D2B-EF2F-4F1C-89E3-1A7C37FF4939}"/>
            </a:ext>
          </a:extLst>
        </xdr:cNvPr>
        <xdr:cNvSpPr txBox="1"/>
      </xdr:nvSpPr>
      <xdr:spPr>
        <a:xfrm>
          <a:off x="8483111" y="72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76852</xdr:rowOff>
    </xdr:from>
    <xdr:ext cx="534377" cy="259045"/>
    <xdr:sp macro="" textlink="">
      <xdr:nvSpPr>
        <xdr:cNvPr id="146" name="n_3mainValue【道路】&#10;一人当たり延長">
          <a:extLst>
            <a:ext uri="{FF2B5EF4-FFF2-40B4-BE49-F238E27FC236}">
              <a16:creationId xmlns:a16="http://schemas.microsoft.com/office/drawing/2014/main" xmlns="" id="{D3E8E221-65FC-4462-9E7B-6587532DE4D5}"/>
            </a:ext>
          </a:extLst>
        </xdr:cNvPr>
        <xdr:cNvSpPr txBox="1"/>
      </xdr:nvSpPr>
      <xdr:spPr>
        <a:xfrm>
          <a:off x="7594111" y="72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76882</xdr:rowOff>
    </xdr:from>
    <xdr:ext cx="534377" cy="259045"/>
    <xdr:sp macro="" textlink="">
      <xdr:nvSpPr>
        <xdr:cNvPr id="147" name="n_4mainValue【道路】&#10;一人当たり延長">
          <a:extLst>
            <a:ext uri="{FF2B5EF4-FFF2-40B4-BE49-F238E27FC236}">
              <a16:creationId xmlns:a16="http://schemas.microsoft.com/office/drawing/2014/main" xmlns="" id="{96EC8669-1B49-45FB-8726-67E7914AB05B}"/>
            </a:ext>
          </a:extLst>
        </xdr:cNvPr>
        <xdr:cNvSpPr txBox="1"/>
      </xdr:nvSpPr>
      <xdr:spPr>
        <a:xfrm>
          <a:off x="6705111" y="72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DDA8C56D-BAAD-4457-ADDD-9BE85A50A6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406C699-AF20-43A3-A96F-0DE1D53AA9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92AD530B-CB82-4212-9F4C-128F91B7DEE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AA3AF7F7-0860-425D-8339-153DD39ECC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12492DEC-9B51-445F-8589-F52C978C30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A9AA588A-25BB-4521-B871-0F5902F772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FCB1D524-8E11-455E-8C2B-272180DE03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F9AD2AB1-EDE3-4214-9F5A-31D2A241D5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B90CDE31-D69A-41C8-B52D-B2F9A9F89E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374B4D9E-FD2A-4E3C-99C1-543198F0D7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D7A10798-9CFC-42DA-8099-09E8822B7F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CDD29243-6078-4872-91D7-449D693FB1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DD6C160D-952A-415A-8900-317B10B298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77E9BC75-42FB-4AB0-8C4E-2E0C975E635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158EE763-09D7-40D1-A31C-C5DFD8A1AF6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F361C31F-BFBD-4799-8CFB-82CD25ED44E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13D16402-6353-43D8-B596-602B331088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C8E6277D-9966-4730-A1D2-06F0C0BDD3D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EFAC88EF-DF4E-4C0D-A2E5-057F4A7754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24F82313-7972-4E44-AD86-98FABCB000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927BEBCC-E42C-409D-BDFF-C8A2F0C9A2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B0991DD8-0A73-42E5-8309-6B3F16B146D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1FF7B4CA-818F-4356-BAE5-A41ADF40C85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3044BCD3-D124-42B5-A838-F720D412758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6CBBAD6-EBA1-46B5-B558-CDF565D4E1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xmlns="" id="{DD2D665D-B01A-40E2-859A-19A685DC1A06}"/>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78FC4AC1-84A3-47AB-9BBC-6CF07BA1723A}"/>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xmlns="" id="{35CC7B1E-8BE3-47AB-B405-B4BCAF70B784}"/>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DCC0C230-1D09-46CD-B67E-1ED8D1CA5BD2}"/>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xmlns="" id="{5BD5E334-8CC0-432C-9D2D-36905013B995}"/>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9DFE2B61-17CD-474B-AEBE-D3E535A70CD2}"/>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xmlns="" id="{1D642201-7F0E-40A6-9B6B-C69B0EB84516}"/>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2D2B692E-8C02-4DC3-8545-21AE201829FE}"/>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xmlns="" id="{AF476EF3-EF3E-44E2-BC0F-DEC714EF0808}"/>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xmlns="" id="{8F66C903-D2B0-40C4-871F-7CEAC1B40483}"/>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xmlns="" id="{B6828ED1-5EBD-4ADE-A7B0-90B151006E8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D2032AF-B541-420D-9FD0-547E614414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EDD3FAF-4E1B-4F83-B70C-CCA6AC7090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EEA5635-DCAA-414B-BBDC-CD16B97C57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D521AF09-5E65-4BD1-8F3F-6CC077A28C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A8173CBF-CB01-4EA3-A8F8-48FC90025D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21046</xdr:rowOff>
    </xdr:from>
    <xdr:to>
      <xdr:col>24</xdr:col>
      <xdr:colOff>114300</xdr:colOff>
      <xdr:row>64</xdr:row>
      <xdr:rowOff>122646</xdr:rowOff>
    </xdr:to>
    <xdr:sp macro="" textlink="">
      <xdr:nvSpPr>
        <xdr:cNvPr id="189" name="楕円 188">
          <a:extLst>
            <a:ext uri="{FF2B5EF4-FFF2-40B4-BE49-F238E27FC236}">
              <a16:creationId xmlns:a16="http://schemas.microsoft.com/office/drawing/2014/main" xmlns="" id="{D58FB946-6754-4AF4-9DBE-2A8B8CC7EF78}"/>
            </a:ext>
          </a:extLst>
        </xdr:cNvPr>
        <xdr:cNvSpPr/>
      </xdr:nvSpPr>
      <xdr:spPr>
        <a:xfrm>
          <a:off x="4584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107423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0586597D-44A6-4248-958F-55776A9B7286}"/>
            </a:ext>
          </a:extLst>
        </xdr:cNvPr>
        <xdr:cNvSpPr txBox="1"/>
      </xdr:nvSpPr>
      <xdr:spPr>
        <a:xfrm>
          <a:off x="4673600" y="1090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12881</xdr:rowOff>
    </xdr:from>
    <xdr:to>
      <xdr:col>20</xdr:col>
      <xdr:colOff>38100</xdr:colOff>
      <xdr:row>64</xdr:row>
      <xdr:rowOff>114481</xdr:rowOff>
    </xdr:to>
    <xdr:sp macro="" textlink="">
      <xdr:nvSpPr>
        <xdr:cNvPr id="191" name="楕円 190">
          <a:extLst>
            <a:ext uri="{FF2B5EF4-FFF2-40B4-BE49-F238E27FC236}">
              <a16:creationId xmlns:a16="http://schemas.microsoft.com/office/drawing/2014/main" xmlns="" id="{97E3FD50-DC0F-4843-9E9D-A92225842BCC}"/>
            </a:ext>
          </a:extLst>
        </xdr:cNvPr>
        <xdr:cNvSpPr/>
      </xdr:nvSpPr>
      <xdr:spPr>
        <a:xfrm>
          <a:off x="37465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63681</xdr:rowOff>
    </xdr:from>
    <xdr:to>
      <xdr:col>24</xdr:col>
      <xdr:colOff>63500</xdr:colOff>
      <xdr:row>64</xdr:row>
      <xdr:rowOff>71846</xdr:rowOff>
    </xdr:to>
    <xdr:cxnSp macro="">
      <xdr:nvCxnSpPr>
        <xdr:cNvPr id="192" name="直線コネクタ 191">
          <a:extLst>
            <a:ext uri="{FF2B5EF4-FFF2-40B4-BE49-F238E27FC236}">
              <a16:creationId xmlns:a16="http://schemas.microsoft.com/office/drawing/2014/main" xmlns="" id="{9CB9EA6F-7914-45E0-89DC-FE6014E0051F}"/>
            </a:ext>
          </a:extLst>
        </xdr:cNvPr>
        <xdr:cNvCxnSpPr/>
      </xdr:nvCxnSpPr>
      <xdr:spPr>
        <a:xfrm>
          <a:off x="3797300" y="110364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1451</xdr:rowOff>
    </xdr:from>
    <xdr:to>
      <xdr:col>15</xdr:col>
      <xdr:colOff>101600</xdr:colOff>
      <xdr:row>64</xdr:row>
      <xdr:rowOff>103051</xdr:rowOff>
    </xdr:to>
    <xdr:sp macro="" textlink="">
      <xdr:nvSpPr>
        <xdr:cNvPr id="193" name="楕円 192">
          <a:extLst>
            <a:ext uri="{FF2B5EF4-FFF2-40B4-BE49-F238E27FC236}">
              <a16:creationId xmlns:a16="http://schemas.microsoft.com/office/drawing/2014/main" xmlns="" id="{1BE6171B-482E-4F1A-9471-406DE3E06807}"/>
            </a:ext>
          </a:extLst>
        </xdr:cNvPr>
        <xdr:cNvSpPr/>
      </xdr:nvSpPr>
      <xdr:spPr>
        <a:xfrm>
          <a:off x="2857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52251</xdr:rowOff>
    </xdr:from>
    <xdr:to>
      <xdr:col>19</xdr:col>
      <xdr:colOff>177800</xdr:colOff>
      <xdr:row>64</xdr:row>
      <xdr:rowOff>63681</xdr:rowOff>
    </xdr:to>
    <xdr:cxnSp macro="">
      <xdr:nvCxnSpPr>
        <xdr:cNvPr id="194" name="直線コネクタ 193">
          <a:extLst>
            <a:ext uri="{FF2B5EF4-FFF2-40B4-BE49-F238E27FC236}">
              <a16:creationId xmlns:a16="http://schemas.microsoft.com/office/drawing/2014/main" xmlns="" id="{81ECEA8C-67A0-455B-AB36-2B244E7F2293}"/>
            </a:ext>
          </a:extLst>
        </xdr:cNvPr>
        <xdr:cNvCxnSpPr/>
      </xdr:nvCxnSpPr>
      <xdr:spPr>
        <a:xfrm>
          <a:off x="2908300" y="110250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163104</xdr:rowOff>
    </xdr:from>
    <xdr:to>
      <xdr:col>10</xdr:col>
      <xdr:colOff>165100</xdr:colOff>
      <xdr:row>64</xdr:row>
      <xdr:rowOff>93254</xdr:rowOff>
    </xdr:to>
    <xdr:sp macro="" textlink="">
      <xdr:nvSpPr>
        <xdr:cNvPr id="195" name="楕円 194">
          <a:extLst>
            <a:ext uri="{FF2B5EF4-FFF2-40B4-BE49-F238E27FC236}">
              <a16:creationId xmlns:a16="http://schemas.microsoft.com/office/drawing/2014/main" xmlns="" id="{217873BB-FA37-426E-96ED-E09FDCAC31D9}"/>
            </a:ext>
          </a:extLst>
        </xdr:cNvPr>
        <xdr:cNvSpPr/>
      </xdr:nvSpPr>
      <xdr:spPr>
        <a:xfrm>
          <a:off x="1968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42454</xdr:rowOff>
    </xdr:from>
    <xdr:to>
      <xdr:col>15</xdr:col>
      <xdr:colOff>50800</xdr:colOff>
      <xdr:row>64</xdr:row>
      <xdr:rowOff>52251</xdr:rowOff>
    </xdr:to>
    <xdr:cxnSp macro="">
      <xdr:nvCxnSpPr>
        <xdr:cNvPr id="196" name="直線コネクタ 195">
          <a:extLst>
            <a:ext uri="{FF2B5EF4-FFF2-40B4-BE49-F238E27FC236}">
              <a16:creationId xmlns:a16="http://schemas.microsoft.com/office/drawing/2014/main" xmlns="" id="{F6D98C29-F999-4E56-8072-BCCE27F1818D}"/>
            </a:ext>
          </a:extLst>
        </xdr:cNvPr>
        <xdr:cNvCxnSpPr/>
      </xdr:nvCxnSpPr>
      <xdr:spPr>
        <a:xfrm>
          <a:off x="2019300" y="110152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151674</xdr:rowOff>
    </xdr:from>
    <xdr:to>
      <xdr:col>6</xdr:col>
      <xdr:colOff>38100</xdr:colOff>
      <xdr:row>64</xdr:row>
      <xdr:rowOff>81824</xdr:rowOff>
    </xdr:to>
    <xdr:sp macro="" textlink="">
      <xdr:nvSpPr>
        <xdr:cNvPr id="197" name="楕円 196">
          <a:extLst>
            <a:ext uri="{FF2B5EF4-FFF2-40B4-BE49-F238E27FC236}">
              <a16:creationId xmlns:a16="http://schemas.microsoft.com/office/drawing/2014/main" xmlns="" id="{D4B950F2-5FDD-4F78-9521-2FFCAADD196D}"/>
            </a:ext>
          </a:extLst>
        </xdr:cNvPr>
        <xdr:cNvSpPr/>
      </xdr:nvSpPr>
      <xdr:spPr>
        <a:xfrm>
          <a:off x="1079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31024</xdr:rowOff>
    </xdr:from>
    <xdr:to>
      <xdr:col>10</xdr:col>
      <xdr:colOff>114300</xdr:colOff>
      <xdr:row>64</xdr:row>
      <xdr:rowOff>42454</xdr:rowOff>
    </xdr:to>
    <xdr:cxnSp macro="">
      <xdr:nvCxnSpPr>
        <xdr:cNvPr id="198" name="直線コネクタ 197">
          <a:extLst>
            <a:ext uri="{FF2B5EF4-FFF2-40B4-BE49-F238E27FC236}">
              <a16:creationId xmlns:a16="http://schemas.microsoft.com/office/drawing/2014/main" xmlns="" id="{692D003D-1D8A-4B39-A6C3-3F743FA4BDF3}"/>
            </a:ext>
          </a:extLst>
        </xdr:cNvPr>
        <xdr:cNvCxnSpPr/>
      </xdr:nvCxnSpPr>
      <xdr:spPr>
        <a:xfrm>
          <a:off x="1130300" y="110038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82AB6B70-2A36-42DD-9F92-F20E91C7985B}"/>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4DE0FEF2-8357-448D-AFAD-4C6FE020BA0D}"/>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4513AA1E-E5C6-4712-89CC-5163A2A0F1A8}"/>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9E6AED9E-26EC-49EE-86F2-14AC9D46F19F}"/>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105608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7B591433-999C-4FBA-9186-1311111531CE}"/>
            </a:ext>
          </a:extLst>
        </xdr:cNvPr>
        <xdr:cNvSpPr txBox="1"/>
      </xdr:nvSpPr>
      <xdr:spPr>
        <a:xfrm>
          <a:off x="3582044" y="1107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94178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C259D317-3AD2-4759-9283-EF0EB04DFE70}"/>
            </a:ext>
          </a:extLst>
        </xdr:cNvPr>
        <xdr:cNvSpPr txBox="1"/>
      </xdr:nvSpPr>
      <xdr:spPr>
        <a:xfrm>
          <a:off x="2705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84381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FAE751B4-1AFB-49C9-96BF-011FAF0BE4A6}"/>
            </a:ext>
          </a:extLst>
        </xdr:cNvPr>
        <xdr:cNvSpPr txBox="1"/>
      </xdr:nvSpPr>
      <xdr:spPr>
        <a:xfrm>
          <a:off x="1816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72951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CF2078BF-3374-480A-8EF0-8120FFBC692C}"/>
            </a:ext>
          </a:extLst>
        </xdr:cNvPr>
        <xdr:cNvSpPr txBox="1"/>
      </xdr:nvSpPr>
      <xdr:spPr>
        <a:xfrm>
          <a:off x="927744" y="110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00CC4F44-4D43-4A25-BC64-777DFBECE2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313FBCFD-B1DC-49E4-87D8-4127F86CD2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27F35809-F17A-49EF-846C-B2AE338FE8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78AB0C7F-4779-4A17-9EA1-23912E5FF9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66D9AB6B-CCFD-47D1-84E0-AD4730C7A5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A80538B6-75E0-41F9-964F-DEE65F27B8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75B82A4C-E9F1-43E5-946C-3D757BA97D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26E10993-77E3-47AA-A743-5DFAB5347E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BE6612FD-FA2F-4F45-9FA5-F1D2159AE2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3C51B573-CFD0-4C76-A104-EC3D2FE7A9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xmlns="" id="{B6A8DB22-172C-433A-B537-18BE88A3B4B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xmlns="" id="{E5212369-7711-4BF8-A492-9662AF25ADE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xmlns="" id="{8511D447-6D48-4014-B6D4-CFD6AD53175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xmlns="" id="{24FB6DB8-C89A-41DF-BFD9-42D9A90D872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xmlns="" id="{924EB432-9A04-456F-B8FA-64D8E5F655D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xmlns="" id="{D7CD2941-5A06-4E7B-A762-8CE54D2A6B7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xmlns="" id="{E7B2DEDC-38E3-4D83-9D4E-A769537BB44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xmlns="" id="{3E3B54F4-AA30-4433-BA82-6A71F74B244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15B1BCD2-F39D-4B34-8ED9-AA86913D27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DEC94E85-6182-44C7-B194-8339A10B99B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9A4F1E86-DDC6-4A82-8CBF-75B52145F2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xmlns="" id="{806C7A3F-B8B7-4F8D-8713-56119277F3A3}"/>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EA04847B-6127-4A98-B0E7-2BD1910F29EE}"/>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xmlns="" id="{383C744D-2192-45DC-B7BA-EBD317AA8959}"/>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8EB94EC9-B3EB-4D14-8086-357CB28AD387}"/>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xmlns="" id="{FDECE79A-1F23-46A7-B004-90A523A174B1}"/>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363CEC0E-8979-418A-9BB7-C97090A63ED1}"/>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xmlns="" id="{64228E9C-48E2-4F11-B225-09D04E553261}"/>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xmlns="" id="{117982A0-73A3-44AD-8762-F51C5C799D62}"/>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xmlns="" id="{4B6AFBEA-9143-43D7-AFB8-157810C44E6B}"/>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xmlns="" id="{BF0F08AA-C225-476B-A660-C1DC4BD956DD}"/>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xmlns="" id="{752F1C3B-0200-4AED-8A94-D1C129B7EE34}"/>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CBF7C6C2-FFFF-4098-9357-394413D139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8AB2B0BB-22BD-4F30-8843-4303B677F8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3D3CF7EE-55DE-4F97-8634-63F726041F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E1B17D5-E4BC-4F14-86EA-264543DDB6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E1637BCA-E55B-4974-B106-2EFCB1C0748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24885</xdr:rowOff>
    </xdr:from>
    <xdr:to>
      <xdr:col>55</xdr:col>
      <xdr:colOff>50800</xdr:colOff>
      <xdr:row>63</xdr:row>
      <xdr:rowOff>126485</xdr:rowOff>
    </xdr:to>
    <xdr:sp macro="" textlink="">
      <xdr:nvSpPr>
        <xdr:cNvPr id="244" name="楕円 243">
          <a:extLst>
            <a:ext uri="{FF2B5EF4-FFF2-40B4-BE49-F238E27FC236}">
              <a16:creationId xmlns:a16="http://schemas.microsoft.com/office/drawing/2014/main" xmlns="" id="{72B6705F-480C-4376-A59B-C72F85932B91}"/>
            </a:ext>
          </a:extLst>
        </xdr:cNvPr>
        <xdr:cNvSpPr/>
      </xdr:nvSpPr>
      <xdr:spPr>
        <a:xfrm>
          <a:off x="10426700" y="108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111262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A227DAE6-21EA-47F3-8554-36545D7C7AD4}"/>
            </a:ext>
          </a:extLst>
        </xdr:cNvPr>
        <xdr:cNvSpPr txBox="1"/>
      </xdr:nvSpPr>
      <xdr:spPr>
        <a:xfrm>
          <a:off x="10515600" y="1074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25057</xdr:rowOff>
    </xdr:from>
    <xdr:to>
      <xdr:col>50</xdr:col>
      <xdr:colOff>165100</xdr:colOff>
      <xdr:row>63</xdr:row>
      <xdr:rowOff>126657</xdr:rowOff>
    </xdr:to>
    <xdr:sp macro="" textlink="">
      <xdr:nvSpPr>
        <xdr:cNvPr id="246" name="楕円 245">
          <a:extLst>
            <a:ext uri="{FF2B5EF4-FFF2-40B4-BE49-F238E27FC236}">
              <a16:creationId xmlns:a16="http://schemas.microsoft.com/office/drawing/2014/main" xmlns="" id="{6665D0FF-356B-41F2-B478-2F4118CABDDB}"/>
            </a:ext>
          </a:extLst>
        </xdr:cNvPr>
        <xdr:cNvSpPr/>
      </xdr:nvSpPr>
      <xdr:spPr>
        <a:xfrm>
          <a:off x="9588500" y="108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75685</xdr:rowOff>
    </xdr:from>
    <xdr:to>
      <xdr:col>55</xdr:col>
      <xdr:colOff>0</xdr:colOff>
      <xdr:row>63</xdr:row>
      <xdr:rowOff>75857</xdr:rowOff>
    </xdr:to>
    <xdr:cxnSp macro="">
      <xdr:nvCxnSpPr>
        <xdr:cNvPr id="247" name="直線コネクタ 246">
          <a:extLst>
            <a:ext uri="{FF2B5EF4-FFF2-40B4-BE49-F238E27FC236}">
              <a16:creationId xmlns:a16="http://schemas.microsoft.com/office/drawing/2014/main" xmlns="" id="{67FB4DA6-38AF-4A3F-8747-B658A8E51E6E}"/>
            </a:ext>
          </a:extLst>
        </xdr:cNvPr>
        <xdr:cNvCxnSpPr/>
      </xdr:nvCxnSpPr>
      <xdr:spPr>
        <a:xfrm flipV="1">
          <a:off x="9639300" y="10877035"/>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24929</xdr:rowOff>
    </xdr:from>
    <xdr:to>
      <xdr:col>46</xdr:col>
      <xdr:colOff>38100</xdr:colOff>
      <xdr:row>63</xdr:row>
      <xdr:rowOff>126529</xdr:rowOff>
    </xdr:to>
    <xdr:sp macro="" textlink="">
      <xdr:nvSpPr>
        <xdr:cNvPr id="248" name="楕円 247">
          <a:extLst>
            <a:ext uri="{FF2B5EF4-FFF2-40B4-BE49-F238E27FC236}">
              <a16:creationId xmlns:a16="http://schemas.microsoft.com/office/drawing/2014/main" xmlns="" id="{1229805C-809B-416A-80D5-3AAAA53800AE}"/>
            </a:ext>
          </a:extLst>
        </xdr:cNvPr>
        <xdr:cNvSpPr/>
      </xdr:nvSpPr>
      <xdr:spPr>
        <a:xfrm>
          <a:off x="8699500" y="108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75729</xdr:rowOff>
    </xdr:from>
    <xdr:to>
      <xdr:col>50</xdr:col>
      <xdr:colOff>114300</xdr:colOff>
      <xdr:row>63</xdr:row>
      <xdr:rowOff>75857</xdr:rowOff>
    </xdr:to>
    <xdr:cxnSp macro="">
      <xdr:nvCxnSpPr>
        <xdr:cNvPr id="249" name="直線コネクタ 248">
          <a:extLst>
            <a:ext uri="{FF2B5EF4-FFF2-40B4-BE49-F238E27FC236}">
              <a16:creationId xmlns:a16="http://schemas.microsoft.com/office/drawing/2014/main" xmlns="" id="{5DA2AA75-00E9-4ABF-AF86-0B9C24F12840}"/>
            </a:ext>
          </a:extLst>
        </xdr:cNvPr>
        <xdr:cNvCxnSpPr/>
      </xdr:nvCxnSpPr>
      <xdr:spPr>
        <a:xfrm>
          <a:off x="8750300" y="10877079"/>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25876</xdr:rowOff>
    </xdr:from>
    <xdr:to>
      <xdr:col>41</xdr:col>
      <xdr:colOff>101600</xdr:colOff>
      <xdr:row>63</xdr:row>
      <xdr:rowOff>127476</xdr:rowOff>
    </xdr:to>
    <xdr:sp macro="" textlink="">
      <xdr:nvSpPr>
        <xdr:cNvPr id="250" name="楕円 249">
          <a:extLst>
            <a:ext uri="{FF2B5EF4-FFF2-40B4-BE49-F238E27FC236}">
              <a16:creationId xmlns:a16="http://schemas.microsoft.com/office/drawing/2014/main" xmlns="" id="{E52BB1B7-2F5C-4741-A596-621BB9AC6A13}"/>
            </a:ext>
          </a:extLst>
        </xdr:cNvPr>
        <xdr:cNvSpPr/>
      </xdr:nvSpPr>
      <xdr:spPr>
        <a:xfrm>
          <a:off x="7810500" y="108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75729</xdr:rowOff>
    </xdr:from>
    <xdr:to>
      <xdr:col>45</xdr:col>
      <xdr:colOff>177800</xdr:colOff>
      <xdr:row>63</xdr:row>
      <xdr:rowOff>76676</xdr:rowOff>
    </xdr:to>
    <xdr:cxnSp macro="">
      <xdr:nvCxnSpPr>
        <xdr:cNvPr id="251" name="直線コネクタ 250">
          <a:extLst>
            <a:ext uri="{FF2B5EF4-FFF2-40B4-BE49-F238E27FC236}">
              <a16:creationId xmlns:a16="http://schemas.microsoft.com/office/drawing/2014/main" xmlns="" id="{888C2922-EAA6-4320-B3ED-FF0DDBFD8B98}"/>
            </a:ext>
          </a:extLst>
        </xdr:cNvPr>
        <xdr:cNvCxnSpPr/>
      </xdr:nvCxnSpPr>
      <xdr:spPr>
        <a:xfrm flipV="1">
          <a:off x="7861300" y="1087707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26044</xdr:rowOff>
    </xdr:from>
    <xdr:to>
      <xdr:col>36</xdr:col>
      <xdr:colOff>165100</xdr:colOff>
      <xdr:row>63</xdr:row>
      <xdr:rowOff>127644</xdr:rowOff>
    </xdr:to>
    <xdr:sp macro="" textlink="">
      <xdr:nvSpPr>
        <xdr:cNvPr id="252" name="楕円 251">
          <a:extLst>
            <a:ext uri="{FF2B5EF4-FFF2-40B4-BE49-F238E27FC236}">
              <a16:creationId xmlns:a16="http://schemas.microsoft.com/office/drawing/2014/main" xmlns="" id="{76AB98F6-8A75-4812-BA21-3ACB1081459B}"/>
            </a:ext>
          </a:extLst>
        </xdr:cNvPr>
        <xdr:cNvSpPr/>
      </xdr:nvSpPr>
      <xdr:spPr>
        <a:xfrm>
          <a:off x="6921500" y="108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76676</xdr:rowOff>
    </xdr:from>
    <xdr:to>
      <xdr:col>41</xdr:col>
      <xdr:colOff>50800</xdr:colOff>
      <xdr:row>63</xdr:row>
      <xdr:rowOff>76844</xdr:rowOff>
    </xdr:to>
    <xdr:cxnSp macro="">
      <xdr:nvCxnSpPr>
        <xdr:cNvPr id="253" name="直線コネクタ 252">
          <a:extLst>
            <a:ext uri="{FF2B5EF4-FFF2-40B4-BE49-F238E27FC236}">
              <a16:creationId xmlns:a16="http://schemas.microsoft.com/office/drawing/2014/main" xmlns="" id="{008A4B27-6288-4C2A-83BC-860613F1A559}"/>
            </a:ext>
          </a:extLst>
        </xdr:cNvPr>
        <xdr:cNvCxnSpPr/>
      </xdr:nvCxnSpPr>
      <xdr:spPr>
        <a:xfrm flipV="1">
          <a:off x="6972300" y="10878026"/>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6CB5DA0A-2755-4E94-B2D7-8438045E6F73}"/>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897B2351-2B55-4CC7-9DA6-05BE88EC0C46}"/>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93F70BAB-96C0-4B1E-80F0-6DD0A3FED9AD}"/>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FF6880EE-4335-4F03-A7E4-4A13BA9FF76B}"/>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117784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CAD5CBE4-8D8D-4D10-9595-F5B2AA4DE9B4}"/>
            </a:ext>
          </a:extLst>
        </xdr:cNvPr>
        <xdr:cNvSpPr txBox="1"/>
      </xdr:nvSpPr>
      <xdr:spPr>
        <a:xfrm>
          <a:off x="9327095" y="1091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117656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DF20D61C-D189-4A4E-9555-7BDC6928CAF5}"/>
            </a:ext>
          </a:extLst>
        </xdr:cNvPr>
        <xdr:cNvSpPr txBox="1"/>
      </xdr:nvSpPr>
      <xdr:spPr>
        <a:xfrm>
          <a:off x="8450795" y="1091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118603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94155508-0459-432E-A5E4-89D9D9B07B06}"/>
            </a:ext>
          </a:extLst>
        </xdr:cNvPr>
        <xdr:cNvSpPr txBox="1"/>
      </xdr:nvSpPr>
      <xdr:spPr>
        <a:xfrm>
          <a:off x="7561795" y="1091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118771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CFD9FF34-B6E6-4F3D-9909-4A40E6406D9A}"/>
            </a:ext>
          </a:extLst>
        </xdr:cNvPr>
        <xdr:cNvSpPr txBox="1"/>
      </xdr:nvSpPr>
      <xdr:spPr>
        <a:xfrm>
          <a:off x="6672795" y="109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69C7D48E-423B-4421-B7FA-B4474F5E0D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2C82A8B5-97F7-4541-9FAA-D9F71EBF3E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0515337C-F14A-4DD9-82F2-FAF43A7EE6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4D9163B8-4385-487D-BD83-97B9FDE93F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CE5B0BDE-14AD-4DF7-9649-9107B1FF22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AFE62DE1-32EF-413B-A95F-9CE98EC803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83C5CF73-CD96-4925-9554-AE2831E1DB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EF2A9799-C9E6-4902-A337-EAB6996FAE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D5F5FB5D-4FC5-452B-B919-5DC2707063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546C0524-809B-4EC8-8242-BD3DA2A6BC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6C62E1B1-7294-45D2-9687-C644C18B54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9B6C230C-639E-4E39-9B95-BC9C515C430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2190489E-6E2D-424A-A4C3-E77098F401C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D7536059-D74C-4E16-9D0A-45E2D4B823D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EA1953BF-9587-46E9-9E95-F720A4E9467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CFF1FBA5-8A78-4F37-9714-771A176668D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431D6AE8-B728-4598-BED8-99F7342D555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0F731663-4A21-4173-AB63-C0CFBA77682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81437558-065D-4C81-98BD-B84E9F68A6F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01F83DF9-F55A-4AA7-8AAB-A61D65906A9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E2AC1B6E-EA72-482A-ACEE-06003F3972C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73B2DCA5-F87C-4482-9BC6-33E554FE487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8862620B-BA1F-4ED2-ADED-01F2EAB108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45309769-A5B5-492E-B03E-DC756D827D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CEC627F6-208C-401C-AA4C-BD93487BEB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D715BCB1-CF61-4DCD-A00A-30A7CFC8E6C4}"/>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1BD6F748-BD59-4E6F-AE92-C3252AA33E1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1AC2981D-B5D3-4766-A3BD-5AD23985481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xmlns="" id="{0862F6C7-5886-445E-B762-30C90EBA7A5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xmlns="" id="{2C3003A3-A15B-415E-83B9-188910D0F65D}"/>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D009A752-2777-4ADA-8AE9-088DC128D44C}"/>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xmlns="" id="{0C098C56-D2BB-4E37-A7DD-07AF266B909F}"/>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xmlns="" id="{09489C9C-89EB-4CB8-B07F-0CD7AF900145}"/>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xmlns="" id="{BA84F08B-1976-4E8A-854E-8E5EC5354FC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xmlns="" id="{C46ECA0F-268B-443D-9036-A3327D6E2277}"/>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xmlns="" id="{C247DCBF-8690-4106-BE85-EFDFDF2BAC5E}"/>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B076FB86-5920-44CF-906E-462074F6CE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C663E987-AD55-46D2-A797-DC915AA746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F2B2E938-EDD8-43AB-909F-4302F4E47A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E84FEF36-F7E3-4251-A9A6-1577732234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2B19A667-7AAF-4510-B3F4-0AAF047751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303" name="楕円 302">
          <a:extLst>
            <a:ext uri="{FF2B5EF4-FFF2-40B4-BE49-F238E27FC236}">
              <a16:creationId xmlns:a16="http://schemas.microsoft.com/office/drawing/2014/main" xmlns="" id="{6532DE69-1345-434B-8399-AFF5A851761C}"/>
            </a:ext>
          </a:extLst>
        </xdr:cNvPr>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05A64764-76B0-4620-91F4-7A3A2CD8B61D}"/>
            </a:ext>
          </a:extLst>
        </xdr:cNvPr>
        <xdr:cNvSpPr txBox="1"/>
      </xdr:nvSpPr>
      <xdr:spPr>
        <a:xfrm>
          <a:off x="4673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68943</xdr:rowOff>
    </xdr:from>
    <xdr:to>
      <xdr:col>20</xdr:col>
      <xdr:colOff>38100</xdr:colOff>
      <xdr:row>85</xdr:row>
      <xdr:rowOff>170543</xdr:rowOff>
    </xdr:to>
    <xdr:sp macro="" textlink="">
      <xdr:nvSpPr>
        <xdr:cNvPr id="305" name="楕円 304">
          <a:extLst>
            <a:ext uri="{FF2B5EF4-FFF2-40B4-BE49-F238E27FC236}">
              <a16:creationId xmlns:a16="http://schemas.microsoft.com/office/drawing/2014/main" xmlns="" id="{1D69AE9D-C09E-4CCD-8366-C8DCC6E7DF82}"/>
            </a:ext>
          </a:extLst>
        </xdr:cNvPr>
        <xdr:cNvSpPr/>
      </xdr:nvSpPr>
      <xdr:spPr>
        <a:xfrm>
          <a:off x="3746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119743</xdr:rowOff>
    </xdr:from>
    <xdr:to>
      <xdr:col>24</xdr:col>
      <xdr:colOff>63500</xdr:colOff>
      <xdr:row>85</xdr:row>
      <xdr:rowOff>144236</xdr:rowOff>
    </xdr:to>
    <xdr:cxnSp macro="">
      <xdr:nvCxnSpPr>
        <xdr:cNvPr id="306" name="直線コネクタ 305">
          <a:extLst>
            <a:ext uri="{FF2B5EF4-FFF2-40B4-BE49-F238E27FC236}">
              <a16:creationId xmlns:a16="http://schemas.microsoft.com/office/drawing/2014/main" xmlns="" id="{AC1E7BD7-244A-46B3-8741-6F3B526D08F6}"/>
            </a:ext>
          </a:extLst>
        </xdr:cNvPr>
        <xdr:cNvCxnSpPr/>
      </xdr:nvCxnSpPr>
      <xdr:spPr>
        <a:xfrm>
          <a:off x="3797300" y="146929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41184</xdr:rowOff>
    </xdr:from>
    <xdr:to>
      <xdr:col>15</xdr:col>
      <xdr:colOff>101600</xdr:colOff>
      <xdr:row>85</xdr:row>
      <xdr:rowOff>142784</xdr:rowOff>
    </xdr:to>
    <xdr:sp macro="" textlink="">
      <xdr:nvSpPr>
        <xdr:cNvPr id="307" name="楕円 306">
          <a:extLst>
            <a:ext uri="{FF2B5EF4-FFF2-40B4-BE49-F238E27FC236}">
              <a16:creationId xmlns:a16="http://schemas.microsoft.com/office/drawing/2014/main" xmlns="" id="{9C51D439-E1C1-4E72-A33A-B91FC877FA9A}"/>
            </a:ext>
          </a:extLst>
        </xdr:cNvPr>
        <xdr:cNvSpPr/>
      </xdr:nvSpPr>
      <xdr:spPr>
        <a:xfrm>
          <a:off x="2857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91984</xdr:rowOff>
    </xdr:from>
    <xdr:to>
      <xdr:col>19</xdr:col>
      <xdr:colOff>177800</xdr:colOff>
      <xdr:row>85</xdr:row>
      <xdr:rowOff>119743</xdr:rowOff>
    </xdr:to>
    <xdr:cxnSp macro="">
      <xdr:nvCxnSpPr>
        <xdr:cNvPr id="308" name="直線コネクタ 307">
          <a:extLst>
            <a:ext uri="{FF2B5EF4-FFF2-40B4-BE49-F238E27FC236}">
              <a16:creationId xmlns:a16="http://schemas.microsoft.com/office/drawing/2014/main" xmlns="" id="{04D32CA4-4BA7-41C0-8FFC-863326180EFE}"/>
            </a:ext>
          </a:extLst>
        </xdr:cNvPr>
        <xdr:cNvCxnSpPr/>
      </xdr:nvCxnSpPr>
      <xdr:spPr>
        <a:xfrm>
          <a:off x="2908300" y="146652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15058</xdr:rowOff>
    </xdr:from>
    <xdr:to>
      <xdr:col>10</xdr:col>
      <xdr:colOff>165100</xdr:colOff>
      <xdr:row>85</xdr:row>
      <xdr:rowOff>116658</xdr:rowOff>
    </xdr:to>
    <xdr:sp macro="" textlink="">
      <xdr:nvSpPr>
        <xdr:cNvPr id="309" name="楕円 308">
          <a:extLst>
            <a:ext uri="{FF2B5EF4-FFF2-40B4-BE49-F238E27FC236}">
              <a16:creationId xmlns:a16="http://schemas.microsoft.com/office/drawing/2014/main" xmlns="" id="{38CB16B7-3668-4F42-8AED-8DA0B1273B15}"/>
            </a:ext>
          </a:extLst>
        </xdr:cNvPr>
        <xdr:cNvSpPr/>
      </xdr:nvSpPr>
      <xdr:spPr>
        <a:xfrm>
          <a:off x="196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65858</xdr:rowOff>
    </xdr:from>
    <xdr:to>
      <xdr:col>15</xdr:col>
      <xdr:colOff>50800</xdr:colOff>
      <xdr:row>85</xdr:row>
      <xdr:rowOff>91984</xdr:rowOff>
    </xdr:to>
    <xdr:cxnSp macro="">
      <xdr:nvCxnSpPr>
        <xdr:cNvPr id="310" name="直線コネクタ 309">
          <a:extLst>
            <a:ext uri="{FF2B5EF4-FFF2-40B4-BE49-F238E27FC236}">
              <a16:creationId xmlns:a16="http://schemas.microsoft.com/office/drawing/2014/main" xmlns="" id="{25D04342-02F4-401D-B742-498E93E87656}"/>
            </a:ext>
          </a:extLst>
        </xdr:cNvPr>
        <xdr:cNvCxnSpPr/>
      </xdr:nvCxnSpPr>
      <xdr:spPr>
        <a:xfrm>
          <a:off x="2019300" y="146391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158750</xdr:rowOff>
    </xdr:from>
    <xdr:to>
      <xdr:col>6</xdr:col>
      <xdr:colOff>38100</xdr:colOff>
      <xdr:row>85</xdr:row>
      <xdr:rowOff>88900</xdr:rowOff>
    </xdr:to>
    <xdr:sp macro="" textlink="">
      <xdr:nvSpPr>
        <xdr:cNvPr id="311" name="楕円 310">
          <a:extLst>
            <a:ext uri="{FF2B5EF4-FFF2-40B4-BE49-F238E27FC236}">
              <a16:creationId xmlns:a16="http://schemas.microsoft.com/office/drawing/2014/main" xmlns="" id="{EAC348F5-662F-4D4A-8A8A-AE5B0A7271CC}"/>
            </a:ext>
          </a:extLst>
        </xdr:cNvPr>
        <xdr:cNvSpPr/>
      </xdr:nvSpPr>
      <xdr:spPr>
        <a:xfrm>
          <a:off x="107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38100</xdr:rowOff>
    </xdr:from>
    <xdr:to>
      <xdr:col>10</xdr:col>
      <xdr:colOff>114300</xdr:colOff>
      <xdr:row>85</xdr:row>
      <xdr:rowOff>65858</xdr:rowOff>
    </xdr:to>
    <xdr:cxnSp macro="">
      <xdr:nvCxnSpPr>
        <xdr:cNvPr id="312" name="直線コネクタ 311">
          <a:extLst>
            <a:ext uri="{FF2B5EF4-FFF2-40B4-BE49-F238E27FC236}">
              <a16:creationId xmlns:a16="http://schemas.microsoft.com/office/drawing/2014/main" xmlns="" id="{0851A387-5987-4A35-8283-4CDBCB7EC398}"/>
            </a:ext>
          </a:extLst>
        </xdr:cNvPr>
        <xdr:cNvCxnSpPr/>
      </xdr:nvCxnSpPr>
      <xdr:spPr>
        <a:xfrm>
          <a:off x="1130300" y="146113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xmlns="" id="{A925223D-7286-426A-B82E-9D5F52CA3F47}"/>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xmlns="" id="{B467C0A7-190C-43E3-9BA5-D41D3108B96A}"/>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xmlns="" id="{6C4D7FFE-425C-4D39-BD5D-CA54A3B742B1}"/>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xmlns="" id="{8D407EB9-CE43-44F7-B153-CB230D1EA67C}"/>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161670</xdr:rowOff>
    </xdr:from>
    <xdr:ext cx="405111" cy="259045"/>
    <xdr:sp macro="" textlink="">
      <xdr:nvSpPr>
        <xdr:cNvPr id="317" name="n_1mainValue【公営住宅】&#10;有形固定資産減価償却率">
          <a:extLst>
            <a:ext uri="{FF2B5EF4-FFF2-40B4-BE49-F238E27FC236}">
              <a16:creationId xmlns:a16="http://schemas.microsoft.com/office/drawing/2014/main" xmlns="" id="{5AB25402-1642-4C4A-B9DB-F103D948BD67}"/>
            </a:ext>
          </a:extLst>
        </xdr:cNvPr>
        <xdr:cNvSpPr txBox="1"/>
      </xdr:nvSpPr>
      <xdr:spPr>
        <a:xfrm>
          <a:off x="35820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133911</xdr:rowOff>
    </xdr:from>
    <xdr:ext cx="405111" cy="259045"/>
    <xdr:sp macro="" textlink="">
      <xdr:nvSpPr>
        <xdr:cNvPr id="318" name="n_2mainValue【公営住宅】&#10;有形固定資産減価償却率">
          <a:extLst>
            <a:ext uri="{FF2B5EF4-FFF2-40B4-BE49-F238E27FC236}">
              <a16:creationId xmlns:a16="http://schemas.microsoft.com/office/drawing/2014/main" xmlns="" id="{3574391E-D875-4767-8C5F-AF1CE69D1D41}"/>
            </a:ext>
          </a:extLst>
        </xdr:cNvPr>
        <xdr:cNvSpPr txBox="1"/>
      </xdr:nvSpPr>
      <xdr:spPr>
        <a:xfrm>
          <a:off x="2705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107785</xdr:rowOff>
    </xdr:from>
    <xdr:ext cx="405111" cy="259045"/>
    <xdr:sp macro="" textlink="">
      <xdr:nvSpPr>
        <xdr:cNvPr id="319" name="n_3mainValue【公営住宅】&#10;有形固定資産減価償却率">
          <a:extLst>
            <a:ext uri="{FF2B5EF4-FFF2-40B4-BE49-F238E27FC236}">
              <a16:creationId xmlns:a16="http://schemas.microsoft.com/office/drawing/2014/main" xmlns="" id="{96AAA0EA-6803-4BB6-8163-7482D861442F}"/>
            </a:ext>
          </a:extLst>
        </xdr:cNvPr>
        <xdr:cNvSpPr txBox="1"/>
      </xdr:nvSpPr>
      <xdr:spPr>
        <a:xfrm>
          <a:off x="1816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105427</xdr:rowOff>
    </xdr:from>
    <xdr:ext cx="405111" cy="259045"/>
    <xdr:sp macro="" textlink="">
      <xdr:nvSpPr>
        <xdr:cNvPr id="320" name="n_4mainValue【公営住宅】&#10;有形固定資産減価償却率">
          <a:extLst>
            <a:ext uri="{FF2B5EF4-FFF2-40B4-BE49-F238E27FC236}">
              <a16:creationId xmlns:a16="http://schemas.microsoft.com/office/drawing/2014/main" xmlns="" id="{7983A860-2E75-40A8-9E08-A52D916C744F}"/>
            </a:ext>
          </a:extLst>
        </xdr:cNvPr>
        <xdr:cNvSpPr txBox="1"/>
      </xdr:nvSpPr>
      <xdr:spPr>
        <a:xfrm>
          <a:off x="927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76A0F917-2186-4653-AF3A-DF19FB593A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588C9C86-5F00-4DEE-A71E-99CB8AE1A0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F798CB9F-3B4E-4E68-B0C6-F772F271B7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E7C760AF-EE95-4862-B9AC-AD229E1C21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0056AE24-22CC-496B-9DDD-4BCA0363C3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45911FEF-AED9-4467-B7AC-30B50F3A4C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75140835-A24A-4582-9C62-E254E51FE0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D62C0226-12DD-454B-91AA-2B4FF46578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76E3D0BA-763B-4CAF-948E-EB3475A526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894E1168-2DEE-48E8-9858-43D5ACD85D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xmlns="" id="{86D46730-DAE8-4ACA-8590-7A586BEC1DB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xmlns="" id="{D70D73B1-BA5F-4A53-82C9-582BDB7055F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xmlns="" id="{ED6FBAAF-2B6D-4617-BADA-1C9CE0C3A5E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xmlns="" id="{5AB31FE2-9E8A-4D89-88E8-F403B3A77F7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xmlns="" id="{017D4F96-8010-4A19-B2B4-BA86CEDEDE4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xmlns="" id="{95F3F7D7-673D-45ED-9020-0D7D6D5DFB4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xmlns="" id="{6F8FFD3A-81FE-4740-B2B3-5C47173824B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xmlns="" id="{70A0B210-5677-4A77-98CF-B5C059CB578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1A96A617-14B6-4B65-AA48-889F08E7AA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xmlns="" id="{3D83F3FB-E57C-4411-8201-AF08B2928ED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4724C352-C78A-4043-AFF4-D3D8E2DBE6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xmlns="" id="{A0BC3186-6142-4E39-96F6-4DCF9277316A}"/>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xmlns="" id="{114145DD-9E77-4AF9-8B49-72FFF3E7180E}"/>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xmlns="" id="{7BFD27E4-E86A-494D-AA9E-69A0FED02097}"/>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xmlns="" id="{C00C7C7F-9E5D-4E34-A9BB-65F818BC121C}"/>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xmlns="" id="{7288AB28-A6BC-4AD2-942E-AFDAD30AFC2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xmlns="" id="{F881C7B2-E5D1-4EB5-9B2B-CC4352E29F2F}"/>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xmlns="" id="{C5F11647-3A87-4FE9-A559-60E6345597E6}"/>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xmlns="" id="{54A4E5CA-79C2-4FEC-9597-E19176E3D09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xmlns="" id="{B870C4C4-A079-4F7E-B5F0-8818865D48EC}"/>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xmlns="" id="{C8140420-59C4-4276-8ECC-F8F4002E869C}"/>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xmlns="" id="{B32CE6E3-0FEF-43DE-8D36-97D439116659}"/>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BA16B9D1-4B15-480B-A915-BB9CD1174F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F5474F31-8694-4E69-AAC2-A45DF520FB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B6ED0CEB-4D06-4AE4-81BF-112707A690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032CAB6-3E32-494C-87B0-E6A0A61CAB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4832E445-5BFC-4D8E-845E-016FF6E4FB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147824</xdr:rowOff>
    </xdr:from>
    <xdr:to>
      <xdr:col>55</xdr:col>
      <xdr:colOff>50800</xdr:colOff>
      <xdr:row>86</xdr:row>
      <xdr:rowOff>77974</xdr:rowOff>
    </xdr:to>
    <xdr:sp macro="" textlink="">
      <xdr:nvSpPr>
        <xdr:cNvPr id="358" name="楕円 357">
          <a:extLst>
            <a:ext uri="{FF2B5EF4-FFF2-40B4-BE49-F238E27FC236}">
              <a16:creationId xmlns:a16="http://schemas.microsoft.com/office/drawing/2014/main" xmlns="" id="{D7BB9B07-9F09-4D34-8321-BAC9E256D1C9}"/>
            </a:ext>
          </a:extLst>
        </xdr:cNvPr>
        <xdr:cNvSpPr/>
      </xdr:nvSpPr>
      <xdr:spPr>
        <a:xfrm>
          <a:off x="10426700" y="14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62751</xdr:rowOff>
    </xdr:from>
    <xdr:ext cx="469744" cy="259045"/>
    <xdr:sp macro="" textlink="">
      <xdr:nvSpPr>
        <xdr:cNvPr id="359" name="【公営住宅】&#10;一人当たり面積該当値テキスト">
          <a:extLst>
            <a:ext uri="{FF2B5EF4-FFF2-40B4-BE49-F238E27FC236}">
              <a16:creationId xmlns:a16="http://schemas.microsoft.com/office/drawing/2014/main" xmlns="" id="{AE06A7B6-5817-4E60-A6D3-A1D7D14C3E64}"/>
            </a:ext>
          </a:extLst>
        </xdr:cNvPr>
        <xdr:cNvSpPr txBox="1"/>
      </xdr:nvSpPr>
      <xdr:spPr>
        <a:xfrm>
          <a:off x="10515600" y="1463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147868</xdr:rowOff>
    </xdr:from>
    <xdr:to>
      <xdr:col>50</xdr:col>
      <xdr:colOff>165100</xdr:colOff>
      <xdr:row>86</xdr:row>
      <xdr:rowOff>78018</xdr:rowOff>
    </xdr:to>
    <xdr:sp macro="" textlink="">
      <xdr:nvSpPr>
        <xdr:cNvPr id="360" name="楕円 359">
          <a:extLst>
            <a:ext uri="{FF2B5EF4-FFF2-40B4-BE49-F238E27FC236}">
              <a16:creationId xmlns:a16="http://schemas.microsoft.com/office/drawing/2014/main" xmlns="" id="{49961BD6-3336-48FA-B9B2-80F3793A00B1}"/>
            </a:ext>
          </a:extLst>
        </xdr:cNvPr>
        <xdr:cNvSpPr/>
      </xdr:nvSpPr>
      <xdr:spPr>
        <a:xfrm>
          <a:off x="9588500" y="1472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27174</xdr:rowOff>
    </xdr:from>
    <xdr:to>
      <xdr:col>55</xdr:col>
      <xdr:colOff>0</xdr:colOff>
      <xdr:row>86</xdr:row>
      <xdr:rowOff>27218</xdr:rowOff>
    </xdr:to>
    <xdr:cxnSp macro="">
      <xdr:nvCxnSpPr>
        <xdr:cNvPr id="361" name="直線コネクタ 360">
          <a:extLst>
            <a:ext uri="{FF2B5EF4-FFF2-40B4-BE49-F238E27FC236}">
              <a16:creationId xmlns:a16="http://schemas.microsoft.com/office/drawing/2014/main" xmlns="" id="{EABC82A4-D019-4726-ACF5-428FBBB25694}"/>
            </a:ext>
          </a:extLst>
        </xdr:cNvPr>
        <xdr:cNvCxnSpPr/>
      </xdr:nvCxnSpPr>
      <xdr:spPr>
        <a:xfrm flipV="1">
          <a:off x="9639300" y="14771874"/>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147868</xdr:rowOff>
    </xdr:from>
    <xdr:to>
      <xdr:col>46</xdr:col>
      <xdr:colOff>38100</xdr:colOff>
      <xdr:row>86</xdr:row>
      <xdr:rowOff>78018</xdr:rowOff>
    </xdr:to>
    <xdr:sp macro="" textlink="">
      <xdr:nvSpPr>
        <xdr:cNvPr id="362" name="楕円 361">
          <a:extLst>
            <a:ext uri="{FF2B5EF4-FFF2-40B4-BE49-F238E27FC236}">
              <a16:creationId xmlns:a16="http://schemas.microsoft.com/office/drawing/2014/main" xmlns="" id="{9BA82317-803E-4B72-A90B-E3796AA27182}"/>
            </a:ext>
          </a:extLst>
        </xdr:cNvPr>
        <xdr:cNvSpPr/>
      </xdr:nvSpPr>
      <xdr:spPr>
        <a:xfrm>
          <a:off x="8699500" y="1472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27218</xdr:rowOff>
    </xdr:from>
    <xdr:to>
      <xdr:col>50</xdr:col>
      <xdr:colOff>114300</xdr:colOff>
      <xdr:row>86</xdr:row>
      <xdr:rowOff>27218</xdr:rowOff>
    </xdr:to>
    <xdr:cxnSp macro="">
      <xdr:nvCxnSpPr>
        <xdr:cNvPr id="363" name="直線コネクタ 362">
          <a:extLst>
            <a:ext uri="{FF2B5EF4-FFF2-40B4-BE49-F238E27FC236}">
              <a16:creationId xmlns:a16="http://schemas.microsoft.com/office/drawing/2014/main" xmlns="" id="{8FF04D6A-B519-43B0-B20C-6DFA55BA395C}"/>
            </a:ext>
          </a:extLst>
        </xdr:cNvPr>
        <xdr:cNvCxnSpPr/>
      </xdr:nvCxnSpPr>
      <xdr:spPr>
        <a:xfrm>
          <a:off x="8750300" y="14771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147960</xdr:rowOff>
    </xdr:from>
    <xdr:to>
      <xdr:col>41</xdr:col>
      <xdr:colOff>101600</xdr:colOff>
      <xdr:row>86</xdr:row>
      <xdr:rowOff>78110</xdr:rowOff>
    </xdr:to>
    <xdr:sp macro="" textlink="">
      <xdr:nvSpPr>
        <xdr:cNvPr id="364" name="楕円 363">
          <a:extLst>
            <a:ext uri="{FF2B5EF4-FFF2-40B4-BE49-F238E27FC236}">
              <a16:creationId xmlns:a16="http://schemas.microsoft.com/office/drawing/2014/main" xmlns="" id="{07C9CF82-AB74-4926-86B2-9B136A6A607A}"/>
            </a:ext>
          </a:extLst>
        </xdr:cNvPr>
        <xdr:cNvSpPr/>
      </xdr:nvSpPr>
      <xdr:spPr>
        <a:xfrm>
          <a:off x="7810500" y="147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27218</xdr:rowOff>
    </xdr:from>
    <xdr:to>
      <xdr:col>45</xdr:col>
      <xdr:colOff>177800</xdr:colOff>
      <xdr:row>86</xdr:row>
      <xdr:rowOff>27310</xdr:rowOff>
    </xdr:to>
    <xdr:cxnSp macro="">
      <xdr:nvCxnSpPr>
        <xdr:cNvPr id="365" name="直線コネクタ 364">
          <a:extLst>
            <a:ext uri="{FF2B5EF4-FFF2-40B4-BE49-F238E27FC236}">
              <a16:creationId xmlns:a16="http://schemas.microsoft.com/office/drawing/2014/main" xmlns="" id="{5A5DE841-5D50-41D0-812B-CAC944C1D811}"/>
            </a:ext>
          </a:extLst>
        </xdr:cNvPr>
        <xdr:cNvCxnSpPr/>
      </xdr:nvCxnSpPr>
      <xdr:spPr>
        <a:xfrm flipV="1">
          <a:off x="7861300" y="1477191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148051</xdr:rowOff>
    </xdr:from>
    <xdr:to>
      <xdr:col>36</xdr:col>
      <xdr:colOff>165100</xdr:colOff>
      <xdr:row>86</xdr:row>
      <xdr:rowOff>78201</xdr:rowOff>
    </xdr:to>
    <xdr:sp macro="" textlink="">
      <xdr:nvSpPr>
        <xdr:cNvPr id="366" name="楕円 365">
          <a:extLst>
            <a:ext uri="{FF2B5EF4-FFF2-40B4-BE49-F238E27FC236}">
              <a16:creationId xmlns:a16="http://schemas.microsoft.com/office/drawing/2014/main" xmlns="" id="{E4E08A83-BD78-4443-9C0A-AB0B4957D730}"/>
            </a:ext>
          </a:extLst>
        </xdr:cNvPr>
        <xdr:cNvSpPr/>
      </xdr:nvSpPr>
      <xdr:spPr>
        <a:xfrm>
          <a:off x="6921500" y="147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27310</xdr:rowOff>
    </xdr:from>
    <xdr:to>
      <xdr:col>41</xdr:col>
      <xdr:colOff>50800</xdr:colOff>
      <xdr:row>86</xdr:row>
      <xdr:rowOff>27401</xdr:rowOff>
    </xdr:to>
    <xdr:cxnSp macro="">
      <xdr:nvCxnSpPr>
        <xdr:cNvPr id="367" name="直線コネクタ 366">
          <a:extLst>
            <a:ext uri="{FF2B5EF4-FFF2-40B4-BE49-F238E27FC236}">
              <a16:creationId xmlns:a16="http://schemas.microsoft.com/office/drawing/2014/main" xmlns="" id="{C23A87D1-602B-448F-B901-BE4F1B5D16BB}"/>
            </a:ext>
          </a:extLst>
        </xdr:cNvPr>
        <xdr:cNvCxnSpPr/>
      </xdr:nvCxnSpPr>
      <xdr:spPr>
        <a:xfrm flipV="1">
          <a:off x="6972300" y="1477201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xmlns="" id="{5E38EC06-9996-4971-8089-82E2A956541E}"/>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xmlns="" id="{50EA01F8-7A8B-4E70-B5F2-DBC8A0C8A161}"/>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xmlns="" id="{6CB31125-2E4B-4FBE-9CB2-3E52EAD7C3A9}"/>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xmlns="" id="{EA76319A-A2A7-4D61-9979-4EE5AEA0A072}"/>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69145</xdr:rowOff>
    </xdr:from>
    <xdr:ext cx="469744" cy="259045"/>
    <xdr:sp macro="" textlink="">
      <xdr:nvSpPr>
        <xdr:cNvPr id="372" name="n_1mainValue【公営住宅】&#10;一人当たり面積">
          <a:extLst>
            <a:ext uri="{FF2B5EF4-FFF2-40B4-BE49-F238E27FC236}">
              <a16:creationId xmlns:a16="http://schemas.microsoft.com/office/drawing/2014/main" xmlns="" id="{7EC0A2AC-2C75-4926-B57B-FB0A206534E8}"/>
            </a:ext>
          </a:extLst>
        </xdr:cNvPr>
        <xdr:cNvSpPr txBox="1"/>
      </xdr:nvSpPr>
      <xdr:spPr>
        <a:xfrm>
          <a:off x="9391727" y="1481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69145</xdr:rowOff>
    </xdr:from>
    <xdr:ext cx="469744" cy="259045"/>
    <xdr:sp macro="" textlink="">
      <xdr:nvSpPr>
        <xdr:cNvPr id="373" name="n_2mainValue【公営住宅】&#10;一人当たり面積">
          <a:extLst>
            <a:ext uri="{FF2B5EF4-FFF2-40B4-BE49-F238E27FC236}">
              <a16:creationId xmlns:a16="http://schemas.microsoft.com/office/drawing/2014/main" xmlns="" id="{73DFAB35-1E76-4E11-B755-57EB2DFD594F}"/>
            </a:ext>
          </a:extLst>
        </xdr:cNvPr>
        <xdr:cNvSpPr txBox="1"/>
      </xdr:nvSpPr>
      <xdr:spPr>
        <a:xfrm>
          <a:off x="8515427" y="1481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69237</xdr:rowOff>
    </xdr:from>
    <xdr:ext cx="469744" cy="259045"/>
    <xdr:sp macro="" textlink="">
      <xdr:nvSpPr>
        <xdr:cNvPr id="374" name="n_3mainValue【公営住宅】&#10;一人当たり面積">
          <a:extLst>
            <a:ext uri="{FF2B5EF4-FFF2-40B4-BE49-F238E27FC236}">
              <a16:creationId xmlns:a16="http://schemas.microsoft.com/office/drawing/2014/main" xmlns="" id="{9667608F-A792-4CFB-871C-B0151F03642A}"/>
            </a:ext>
          </a:extLst>
        </xdr:cNvPr>
        <xdr:cNvSpPr txBox="1"/>
      </xdr:nvSpPr>
      <xdr:spPr>
        <a:xfrm>
          <a:off x="7626427" y="1481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69328</xdr:rowOff>
    </xdr:from>
    <xdr:ext cx="469744" cy="259045"/>
    <xdr:sp macro="" textlink="">
      <xdr:nvSpPr>
        <xdr:cNvPr id="375" name="n_4mainValue【公営住宅】&#10;一人当たり面積">
          <a:extLst>
            <a:ext uri="{FF2B5EF4-FFF2-40B4-BE49-F238E27FC236}">
              <a16:creationId xmlns:a16="http://schemas.microsoft.com/office/drawing/2014/main" xmlns="" id="{458764EF-5649-4685-A4C5-DD02E7252B94}"/>
            </a:ext>
          </a:extLst>
        </xdr:cNvPr>
        <xdr:cNvSpPr txBox="1"/>
      </xdr:nvSpPr>
      <xdr:spPr>
        <a:xfrm>
          <a:off x="6737427" y="148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B9FE6F92-A5DE-40DB-B864-0C2526940A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5D67DB43-4B8F-4799-9298-142C597F12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01030127-495F-4ECC-BA20-716779AE7C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A1D9577A-591E-4F7B-9A9E-6F702032CA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8B2F79B7-9993-4FC7-B6F1-57F5CD723C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C1F3306C-0F96-45FD-8D4F-A88D6B068E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6C71327B-D035-4542-A2F4-CC8C0B8215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9D094807-A875-455E-8A48-E168DEB0E4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A7B6CDB1-81B8-4F02-8218-D2432C9D29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88F609B2-46FD-498F-ACC7-58CD0AC75D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73D44B73-B0D7-423D-BADE-B33F234625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239382DA-E798-457E-AC81-7662B012B3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96B61F0A-504D-4A99-9528-7E34FDC4C7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F7A48B84-9374-4A3A-B88C-57053446F8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2301A726-DBED-463B-B581-A7B126B3EC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F7A2B96C-2F51-4D39-A836-24C1E1792A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3A8C49A4-36FD-4DB2-ABF2-5A9E6CD767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9CACAC41-E2F9-4803-996E-46B73B76CC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2186A5AB-EAF0-44FA-9E20-DF069997FB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720BB930-20ED-4E20-957F-DEE23F6280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E74114F6-C83B-4C42-BF68-EA1C916034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CCF09DAA-5727-42B2-A7F9-5D1BB970D9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E5A0671E-CFE4-4CF8-A9E8-39E09250E0B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10BAB3E1-D6A0-4255-A0EF-97C6C401B1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706B6BAF-0BC2-4AC8-A75F-63275F8AEF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0540D265-31CC-4E36-89BE-5F520EEC19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860A633F-4760-42A6-9D7D-BDA7CEF4F4C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xmlns="" id="{926BA4C0-0995-4C75-A62A-D4E71296824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xmlns="" id="{1F3EE361-F2A9-4383-93F6-29FDCBBAA30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xmlns="" id="{E10C3271-EC3E-4062-8534-A929DF75D77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xmlns="" id="{CFED78FE-F196-40C1-A3F6-6224E933ABA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xmlns="" id="{BB5400CF-D90B-466E-9366-9FDF7E5B6F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xmlns="" id="{3861A4AF-1E6F-4A4B-8093-D59498553AC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xmlns="" id="{5D7C8F3E-A875-4882-AD17-88935A261A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xmlns="" id="{49B7FAF7-2C0C-4090-873E-8EFF03F60E3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xmlns="" id="{A46033BE-5535-41F0-88F6-8E6AA74AE6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xmlns="" id="{57E635BD-930A-49F9-8C55-148246C8612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xmlns="" id="{BC784E50-FC1D-4052-9D49-7623F33C150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xmlns="" id="{C60EFA5E-3895-4865-8650-5B833CEED99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xmlns="" id="{459E324A-F70B-4669-9644-CF0DF478EB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xmlns="" id="{24AC8D2B-1178-4B9F-AB72-8FD466E761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xmlns="" id="{2D53C4C3-2CB5-4432-A58F-67199E3A228A}"/>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xmlns="" id="{F3AF0409-148E-4542-8E59-A1A18AF35A3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xmlns="" id="{45E71AF7-B6CB-403C-B4A3-34437FD2F39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xmlns="" id="{6A630310-38DB-496C-82CA-FAF4080E55C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xmlns="" id="{80C6E026-E5ED-439C-9E7C-21EB21FEBD89}"/>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xmlns="" id="{78BD1718-2720-4EB6-9073-F166347B0257}"/>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xmlns="" id="{AA43BE5F-0AA0-462D-9EB8-FF57127DA694}"/>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xmlns="" id="{26AB2F7D-1EDF-48C0-B28B-8608201D536B}"/>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xmlns="" id="{2453853C-FFFC-4602-AE9D-BB401BFC2C8D}"/>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xmlns="" id="{D801FBCD-C8F2-4313-ACCF-B4615DCC510A}"/>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xmlns="" id="{598F8A80-572B-4B42-A79C-970BB9D54C0E}"/>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AF7C6768-1C3C-4D0D-8225-09C0F0B411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D9BBF15A-FED8-4A9A-B364-A7CADEAB1DD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6FCA0B0B-8D00-408F-AB10-30E1F044DF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CF4FA1C0-67FA-4F04-BC94-A4581E0887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6CD1180-334E-4DA7-904F-A16123E681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433" name="楕円 432">
          <a:extLst>
            <a:ext uri="{FF2B5EF4-FFF2-40B4-BE49-F238E27FC236}">
              <a16:creationId xmlns:a16="http://schemas.microsoft.com/office/drawing/2014/main" xmlns="" id="{3A96A198-969B-4BE7-98FB-9F84AA42500D}"/>
            </a:ext>
          </a:extLst>
        </xdr:cNvPr>
        <xdr:cNvSpPr/>
      </xdr:nvSpPr>
      <xdr:spPr>
        <a:xfrm>
          <a:off x="16268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xmlns="" id="{9401CDA9-717D-4811-A21E-04F3269CD714}"/>
            </a:ext>
          </a:extLst>
        </xdr:cNvPr>
        <xdr:cNvSpPr txBox="1"/>
      </xdr:nvSpPr>
      <xdr:spPr>
        <a:xfrm>
          <a:off x="16357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35" name="楕円 434">
          <a:extLst>
            <a:ext uri="{FF2B5EF4-FFF2-40B4-BE49-F238E27FC236}">
              <a16:creationId xmlns:a16="http://schemas.microsoft.com/office/drawing/2014/main" xmlns="" id="{8EA9AB1F-170B-4347-85DE-57AE91DBD5EB}"/>
            </a:ext>
          </a:extLst>
        </xdr:cNvPr>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56606</xdr:rowOff>
    </xdr:to>
    <xdr:cxnSp macro="">
      <xdr:nvCxnSpPr>
        <xdr:cNvPr id="436" name="直線コネクタ 435">
          <a:extLst>
            <a:ext uri="{FF2B5EF4-FFF2-40B4-BE49-F238E27FC236}">
              <a16:creationId xmlns:a16="http://schemas.microsoft.com/office/drawing/2014/main" xmlns="" id="{B0639EC8-5273-4750-9A6F-3AE19984634F}"/>
            </a:ext>
          </a:extLst>
        </xdr:cNvPr>
        <xdr:cNvCxnSpPr/>
      </xdr:nvCxnSpPr>
      <xdr:spPr>
        <a:xfrm>
          <a:off x="15481300" y="685419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53159</xdr:rowOff>
    </xdr:from>
    <xdr:to>
      <xdr:col>76</xdr:col>
      <xdr:colOff>165100</xdr:colOff>
      <xdr:row>39</xdr:row>
      <xdr:rowOff>154759</xdr:rowOff>
    </xdr:to>
    <xdr:sp macro="" textlink="">
      <xdr:nvSpPr>
        <xdr:cNvPr id="437" name="楕円 436">
          <a:extLst>
            <a:ext uri="{FF2B5EF4-FFF2-40B4-BE49-F238E27FC236}">
              <a16:creationId xmlns:a16="http://schemas.microsoft.com/office/drawing/2014/main" xmlns="" id="{FB689359-93CD-4D5F-B423-A979E5CFD7FE}"/>
            </a:ext>
          </a:extLst>
        </xdr:cNvPr>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39</xdr:row>
      <xdr:rowOff>167640</xdr:rowOff>
    </xdr:to>
    <xdr:cxnSp macro="">
      <xdr:nvCxnSpPr>
        <xdr:cNvPr id="438" name="直線コネクタ 437">
          <a:extLst>
            <a:ext uri="{FF2B5EF4-FFF2-40B4-BE49-F238E27FC236}">
              <a16:creationId xmlns:a16="http://schemas.microsoft.com/office/drawing/2014/main" xmlns="" id="{3A14E9A0-1177-4C3F-8DA0-36D0DA650358}"/>
            </a:ext>
          </a:extLst>
        </xdr:cNvPr>
        <xdr:cNvCxnSpPr/>
      </xdr:nvCxnSpPr>
      <xdr:spPr>
        <a:xfrm>
          <a:off x="14592300" y="679050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39" name="楕円 438">
          <a:extLst>
            <a:ext uri="{FF2B5EF4-FFF2-40B4-BE49-F238E27FC236}">
              <a16:creationId xmlns:a16="http://schemas.microsoft.com/office/drawing/2014/main" xmlns="" id="{22F3F4C9-2DE5-4BA0-BCF2-403B4C94D7C5}"/>
            </a:ext>
          </a:extLst>
        </xdr:cNvPr>
        <xdr:cNvSpPr/>
      </xdr:nvSpPr>
      <xdr:spPr>
        <a:xfrm>
          <a:off x="13652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120287</xdr:rowOff>
    </xdr:from>
    <xdr:to>
      <xdr:col>76</xdr:col>
      <xdr:colOff>114300</xdr:colOff>
      <xdr:row>39</xdr:row>
      <xdr:rowOff>103959</xdr:rowOff>
    </xdr:to>
    <xdr:cxnSp macro="">
      <xdr:nvCxnSpPr>
        <xdr:cNvPr id="440" name="直線コネクタ 439">
          <a:extLst>
            <a:ext uri="{FF2B5EF4-FFF2-40B4-BE49-F238E27FC236}">
              <a16:creationId xmlns:a16="http://schemas.microsoft.com/office/drawing/2014/main" xmlns="" id="{27D92FC1-57B7-45D3-A480-C112DB6ADE64}"/>
            </a:ext>
          </a:extLst>
        </xdr:cNvPr>
        <xdr:cNvCxnSpPr/>
      </xdr:nvCxnSpPr>
      <xdr:spPr>
        <a:xfrm>
          <a:off x="13703300" y="663538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441" name="楕円 440">
          <a:extLst>
            <a:ext uri="{FF2B5EF4-FFF2-40B4-BE49-F238E27FC236}">
              <a16:creationId xmlns:a16="http://schemas.microsoft.com/office/drawing/2014/main" xmlns="" id="{2ACEED53-42D7-41B9-8DEC-5621C186A8D2}"/>
            </a:ext>
          </a:extLst>
        </xdr:cNvPr>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120287</xdr:rowOff>
    </xdr:from>
    <xdr:to>
      <xdr:col>71</xdr:col>
      <xdr:colOff>177800</xdr:colOff>
      <xdr:row>38</xdr:row>
      <xdr:rowOff>161109</xdr:rowOff>
    </xdr:to>
    <xdr:cxnSp macro="">
      <xdr:nvCxnSpPr>
        <xdr:cNvPr id="442" name="直線コネクタ 441">
          <a:extLst>
            <a:ext uri="{FF2B5EF4-FFF2-40B4-BE49-F238E27FC236}">
              <a16:creationId xmlns:a16="http://schemas.microsoft.com/office/drawing/2014/main" xmlns="" id="{112E039E-80C1-472E-946B-42419E59D0EA}"/>
            </a:ext>
          </a:extLst>
        </xdr:cNvPr>
        <xdr:cNvCxnSpPr/>
      </xdr:nvCxnSpPr>
      <xdr:spPr>
        <a:xfrm flipV="1">
          <a:off x="12814300" y="663538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xmlns="" id="{FC4AC538-D6FA-46F7-95D9-0C26E853CA4D}"/>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xmlns="" id="{0C1A6931-1503-48B0-BBC1-45785D616E07}"/>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xmlns="" id="{1C18FEB9-81BB-4124-8660-EB80F59E969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xmlns="" id="{40CE3C38-1BAE-4D93-B5F2-4AAA427B70E8}"/>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xmlns="" id="{BCE5D784-E9C9-42CE-B1D5-5C88571C936B}"/>
            </a:ext>
          </a:extLst>
        </xdr:cNvPr>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xmlns="" id="{46D257A9-76C8-460E-B3DA-D74451B8B2D7}"/>
            </a:ext>
          </a:extLst>
        </xdr:cNvPr>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xmlns="" id="{14C39474-4747-4BFB-A9E1-7E43F205A288}"/>
            </a:ext>
          </a:extLst>
        </xdr:cNvPr>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xmlns="" id="{D85C7136-2E45-4FDA-AA5B-EBD8A4C11F48}"/>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xmlns="" id="{152FEC5A-ADA3-42B0-A4B3-40E5FC9FF2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xmlns="" id="{EB654B35-FD38-405F-A3B8-87E753AD12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xmlns="" id="{4B933786-1FD9-4519-AC17-7C47595100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xmlns="" id="{39A5E106-21AD-42B0-BD44-7299C88CA6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xmlns="" id="{64DFAB79-984D-43D7-9826-CFA39409DD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xmlns="" id="{AB013040-1557-4EDC-8434-D2C6B5E67E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xmlns="" id="{51FD69AB-3F8F-4D5D-938F-31C116BC77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xmlns="" id="{94BF5402-0D46-437B-AABA-3A863F8317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xmlns="" id="{4A460DC6-EB08-4CF1-B232-1E8B38EC6F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xmlns="" id="{C7A234E1-E757-4DB5-8615-E427483597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xmlns="" id="{D8AB2543-6745-42EB-908B-608ABE5264F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xmlns="" id="{C84EE206-8746-4832-BC9D-2887351CC58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xmlns="" id="{A04D968C-4EDA-4D02-ABBD-A0BBCE0C8BD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xmlns="" id="{087E0FE3-24F7-4A7A-8976-D2EF91AF346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xmlns="" id="{4C3BFA40-CE0A-4567-B253-50DC327707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xmlns="" id="{6721DEC4-2F76-4CA2-B20D-A85F8BDF12C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xmlns="" id="{7FDCC1E5-A939-4F47-A6B2-BC30A24C519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xmlns="" id="{1405B733-F876-4D25-9FCA-D3EDD2F290A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xmlns="" id="{15C0ED9A-29E4-4F02-9AB2-D5CEDA4106D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xmlns="" id="{29C478F1-1E77-49FA-9C22-202F2DB44BB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xmlns="" id="{93E53C1B-51BF-4084-8C33-481DBDA5C61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xmlns="" id="{0A1F1BE1-6268-4B78-832C-972A175F2B6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310FA717-76FA-431F-AC3F-BFDE115868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024E3937-61E1-4B90-A139-CAD67C50D58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32F8F740-1412-463D-96DE-1A57F9C279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xmlns="" id="{FCC52393-BB42-414F-A250-676E959ADC15}"/>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FC91A317-CD5E-4F59-97E4-1FE1975241D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xmlns="" id="{B5C3345F-A60B-4EA8-887A-F99309BE912F}"/>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48A40A06-2103-482D-8D8C-2D204830DF13}"/>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xmlns="" id="{408A9251-87E1-4DCA-A9EE-A540FDC08BBE}"/>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0F10D888-9218-4513-BB8D-A35849DC6B20}"/>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xmlns="" id="{B727FE5F-77B9-4C23-992B-3B6B976D3C9B}"/>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xmlns="" id="{97B3B383-F0F2-478E-878F-B29B4373D35C}"/>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xmlns="" id="{8062341E-1AE9-4C75-B9DE-41608EFBBF69}"/>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xmlns="" id="{C8F039CE-55FD-428B-A7F6-C5E22B53E615}"/>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xmlns="" id="{E7792B57-8721-4E3E-93D6-D5A0CB68AF87}"/>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4EB9FD77-8F3D-45D6-BC01-356D2F23D2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6E48BBC3-FDA5-4D56-A44F-57B2D01B65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ABFD2F3D-AD46-4A8A-A392-91F999C3E5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B1EA8F4C-FE64-4D1C-9683-39FDE1ABD2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7A3A5CFE-CF28-4720-839D-19C8D7CEDA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157662</xdr:rowOff>
    </xdr:from>
    <xdr:to>
      <xdr:col>116</xdr:col>
      <xdr:colOff>114300</xdr:colOff>
      <xdr:row>39</xdr:row>
      <xdr:rowOff>87812</xdr:rowOff>
    </xdr:to>
    <xdr:sp macro="" textlink="">
      <xdr:nvSpPr>
        <xdr:cNvPr id="492" name="楕円 491">
          <a:extLst>
            <a:ext uri="{FF2B5EF4-FFF2-40B4-BE49-F238E27FC236}">
              <a16:creationId xmlns:a16="http://schemas.microsoft.com/office/drawing/2014/main" xmlns="" id="{4ABF8398-3C11-4A93-B832-3C5D0A56C7B4}"/>
            </a:ext>
          </a:extLst>
        </xdr:cNvPr>
        <xdr:cNvSpPr/>
      </xdr:nvSpPr>
      <xdr:spPr>
        <a:xfrm>
          <a:off x="22110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136089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52CD634C-650E-4FD4-904D-FED8E3B2DAA3}"/>
            </a:ext>
          </a:extLst>
        </xdr:cNvPr>
        <xdr:cNvSpPr txBox="1"/>
      </xdr:nvSpPr>
      <xdr:spPr>
        <a:xfrm>
          <a:off x="22199600" y="665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160927</xdr:rowOff>
    </xdr:from>
    <xdr:to>
      <xdr:col>112</xdr:col>
      <xdr:colOff>38100</xdr:colOff>
      <xdr:row>39</xdr:row>
      <xdr:rowOff>91077</xdr:rowOff>
    </xdr:to>
    <xdr:sp macro="" textlink="">
      <xdr:nvSpPr>
        <xdr:cNvPr id="494" name="楕円 493">
          <a:extLst>
            <a:ext uri="{FF2B5EF4-FFF2-40B4-BE49-F238E27FC236}">
              <a16:creationId xmlns:a16="http://schemas.microsoft.com/office/drawing/2014/main" xmlns="" id="{9479ECBD-D1BF-407F-B4BC-0A013B5D3659}"/>
            </a:ext>
          </a:extLst>
        </xdr:cNvPr>
        <xdr:cNvSpPr/>
      </xdr:nvSpPr>
      <xdr:spPr>
        <a:xfrm>
          <a:off x="21272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37012</xdr:rowOff>
    </xdr:from>
    <xdr:to>
      <xdr:col>116</xdr:col>
      <xdr:colOff>63500</xdr:colOff>
      <xdr:row>39</xdr:row>
      <xdr:rowOff>40277</xdr:rowOff>
    </xdr:to>
    <xdr:cxnSp macro="">
      <xdr:nvCxnSpPr>
        <xdr:cNvPr id="495" name="直線コネクタ 494">
          <a:extLst>
            <a:ext uri="{FF2B5EF4-FFF2-40B4-BE49-F238E27FC236}">
              <a16:creationId xmlns:a16="http://schemas.microsoft.com/office/drawing/2014/main" xmlns="" id="{6EF9BB84-C016-400D-92EA-B575EEE3F377}"/>
            </a:ext>
          </a:extLst>
        </xdr:cNvPr>
        <xdr:cNvCxnSpPr/>
      </xdr:nvCxnSpPr>
      <xdr:spPr>
        <a:xfrm flipV="1">
          <a:off x="21323300" y="67235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496" name="楕円 495">
          <a:extLst>
            <a:ext uri="{FF2B5EF4-FFF2-40B4-BE49-F238E27FC236}">
              <a16:creationId xmlns:a16="http://schemas.microsoft.com/office/drawing/2014/main" xmlns="" id="{65EC76E6-ADF3-4EBE-B016-89254D6A670D}"/>
            </a:ext>
          </a:extLst>
        </xdr:cNvPr>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40277</xdr:rowOff>
    </xdr:to>
    <xdr:cxnSp macro="">
      <xdr:nvCxnSpPr>
        <xdr:cNvPr id="497" name="直線コネクタ 496">
          <a:extLst>
            <a:ext uri="{FF2B5EF4-FFF2-40B4-BE49-F238E27FC236}">
              <a16:creationId xmlns:a16="http://schemas.microsoft.com/office/drawing/2014/main" xmlns="" id="{B04C6644-92C7-4EF3-BA4A-CFA465616091}"/>
            </a:ext>
          </a:extLst>
        </xdr:cNvPr>
        <xdr:cNvCxnSpPr/>
      </xdr:nvCxnSpPr>
      <xdr:spPr>
        <a:xfrm>
          <a:off x="20434300" y="67251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113574</xdr:rowOff>
    </xdr:from>
    <xdr:to>
      <xdr:col>102</xdr:col>
      <xdr:colOff>165100</xdr:colOff>
      <xdr:row>40</xdr:row>
      <xdr:rowOff>43724</xdr:rowOff>
    </xdr:to>
    <xdr:sp macro="" textlink="">
      <xdr:nvSpPr>
        <xdr:cNvPr id="498" name="楕円 497">
          <a:extLst>
            <a:ext uri="{FF2B5EF4-FFF2-40B4-BE49-F238E27FC236}">
              <a16:creationId xmlns:a16="http://schemas.microsoft.com/office/drawing/2014/main" xmlns="" id="{27FB9EF2-9A45-47EA-826C-30A58BAAE776}"/>
            </a:ext>
          </a:extLst>
        </xdr:cNvPr>
        <xdr:cNvSpPr/>
      </xdr:nvSpPr>
      <xdr:spPr>
        <a:xfrm>
          <a:off x="19494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164374</xdr:rowOff>
    </xdr:to>
    <xdr:cxnSp macro="">
      <xdr:nvCxnSpPr>
        <xdr:cNvPr id="499" name="直線コネクタ 498">
          <a:extLst>
            <a:ext uri="{FF2B5EF4-FFF2-40B4-BE49-F238E27FC236}">
              <a16:creationId xmlns:a16="http://schemas.microsoft.com/office/drawing/2014/main" xmlns="" id="{B9F29540-8F75-4F86-9762-8672FF19BB17}"/>
            </a:ext>
          </a:extLst>
        </xdr:cNvPr>
        <xdr:cNvCxnSpPr/>
      </xdr:nvCxnSpPr>
      <xdr:spPr>
        <a:xfrm flipV="1">
          <a:off x="19545300" y="672519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118473</xdr:rowOff>
    </xdr:from>
    <xdr:to>
      <xdr:col>98</xdr:col>
      <xdr:colOff>38100</xdr:colOff>
      <xdr:row>40</xdr:row>
      <xdr:rowOff>48623</xdr:rowOff>
    </xdr:to>
    <xdr:sp macro="" textlink="">
      <xdr:nvSpPr>
        <xdr:cNvPr id="500" name="楕円 499">
          <a:extLst>
            <a:ext uri="{FF2B5EF4-FFF2-40B4-BE49-F238E27FC236}">
              <a16:creationId xmlns:a16="http://schemas.microsoft.com/office/drawing/2014/main" xmlns="" id="{94CC3288-7913-477A-A2F9-FA3FBB8B3A62}"/>
            </a:ext>
          </a:extLst>
        </xdr:cNvPr>
        <xdr:cNvSpPr/>
      </xdr:nvSpPr>
      <xdr:spPr>
        <a:xfrm>
          <a:off x="18605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164374</xdr:rowOff>
    </xdr:from>
    <xdr:to>
      <xdr:col>102</xdr:col>
      <xdr:colOff>114300</xdr:colOff>
      <xdr:row>39</xdr:row>
      <xdr:rowOff>169273</xdr:rowOff>
    </xdr:to>
    <xdr:cxnSp macro="">
      <xdr:nvCxnSpPr>
        <xdr:cNvPr id="501" name="直線コネクタ 500">
          <a:extLst>
            <a:ext uri="{FF2B5EF4-FFF2-40B4-BE49-F238E27FC236}">
              <a16:creationId xmlns:a16="http://schemas.microsoft.com/office/drawing/2014/main" xmlns="" id="{3189A986-1519-40DC-A6A6-339ACA175659}"/>
            </a:ext>
          </a:extLst>
        </xdr:cNvPr>
        <xdr:cNvCxnSpPr/>
      </xdr:nvCxnSpPr>
      <xdr:spPr>
        <a:xfrm flipV="1">
          <a:off x="18656300" y="68509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7875AA0A-E885-433D-9F2A-19690F040D7C}"/>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EB70A6CB-280E-4F18-A11F-4E9B5844D7AA}"/>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CD71BF06-DD32-432E-83D3-7BA84D21D30B}"/>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352D1C1E-5FC4-4E5B-A560-EAB29495F058}"/>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107604</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742208D4-C040-4A78-9D62-24CC8EE4BCC5}"/>
            </a:ext>
          </a:extLst>
        </xdr:cNvPr>
        <xdr:cNvSpPr txBox="1"/>
      </xdr:nvSpPr>
      <xdr:spPr>
        <a:xfrm>
          <a:off x="21075727" y="64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B886554F-BCCE-477A-9ABE-F04E26F38528}"/>
            </a:ext>
          </a:extLst>
        </xdr:cNvPr>
        <xdr:cNvSpPr txBox="1"/>
      </xdr:nvSpPr>
      <xdr:spPr>
        <a:xfrm>
          <a:off x="20199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34851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25B8D9D8-90F7-4716-BD67-EC131FDAEE20}"/>
            </a:ext>
          </a:extLst>
        </xdr:cNvPr>
        <xdr:cNvSpPr txBox="1"/>
      </xdr:nvSpPr>
      <xdr:spPr>
        <a:xfrm>
          <a:off x="19310427" y="68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39750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2D5CA014-1519-4D7D-AE55-B60180F470E2}"/>
            </a:ext>
          </a:extLst>
        </xdr:cNvPr>
        <xdr:cNvSpPr txBox="1"/>
      </xdr:nvSpPr>
      <xdr:spPr>
        <a:xfrm>
          <a:off x="18421427"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665079E5-C1BB-441D-B0F7-B9ECC67765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45DCD794-BFFB-4EA6-AA9E-E96BF6BF31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4314A1E2-7991-4EEE-AE7F-8DA17B087B6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991AFDC2-2422-4494-9A2A-8BDDBEE715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69E2A4EF-F051-43CB-97B8-D63EAEDC381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B7B90D22-DEB7-4E25-BED3-0924B50823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101B72F3-DEFA-4B88-A7FF-C68A40C00C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643EF0D4-EA87-4B05-87BB-234EEDBF8A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377419A2-AD0F-4A04-9DDE-0654978907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D50A980C-7B6E-4D4B-B3E8-5453C678B8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E3108E7D-4D50-4998-91BD-F36B969C502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xmlns="" id="{7A227F39-243E-445F-89E9-1215A0108F8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xmlns="" id="{B3F0BA58-649C-4E77-BD50-DCBCBABEEFC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xmlns="" id="{4761B37A-EC20-4BF9-8AB4-3D1D1615FED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xmlns="" id="{6052B0A1-8D12-4D7D-A008-74EA0882506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xmlns="" id="{945ADF85-BF9B-4B35-B702-4F134A4CBEB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xmlns="" id="{F19D3D88-01B1-4A68-ABA0-347D265EFC0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xmlns="" id="{46391566-C467-4D9E-8ECC-019F8D56619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xmlns="" id="{085B2B13-2869-475E-81F6-7B3690D3308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xmlns="" id="{EBBCA416-646D-4BFD-92A1-D8846EBEC61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xmlns="" id="{DC82ACB7-60BA-4EB6-B72C-74BF257057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xmlns="" id="{8CD05C07-6FEF-4902-96F1-53C36F8C413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xmlns="" id="{94A9CE57-3FD6-4465-A7BD-110F811FD7D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DF269BD5-8AE3-498C-A809-1FB56156C8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0C707EDE-6CBF-4444-92C0-7C50AD0598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xmlns="" id="{8AB6B3D8-185A-4E9D-83CE-4CFF8859A4CA}"/>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xmlns="" id="{F105CC08-3DCA-457C-A19B-9F63C15F35DB}"/>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xmlns="" id="{9F1EFF87-C18B-4AAC-AE7C-F2ED639BEDC3}"/>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xmlns="" id="{D8C9587D-D006-46E8-B37F-0572E6DF4877}"/>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xmlns="" id="{CE4A9592-48BA-4592-9A57-D413797D90FD}"/>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C27DE9B6-1A42-44ED-ACF9-AEB6EECE251F}"/>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xmlns="" id="{C0AF97C1-CA2F-48F8-92C1-66BCC785F826}"/>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xmlns="" id="{2800C389-1639-4789-8181-9D9F04FD79D6}"/>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xmlns="" id="{1DF9CCC6-9B80-4437-A4BE-506CBD4B0253}"/>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xmlns="" id="{27B46EA8-DC0E-4528-93E3-A94CF328B0F4}"/>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xmlns="" id="{128C3564-818C-45B1-BA2C-7708610A75CB}"/>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EF941900-E839-4241-BA8A-468FE6185E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BCBCAA40-77E4-4F32-83CE-AE5D8946C7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88291BFB-0711-4775-BA55-54CD43075D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6602C39A-E03E-4A28-A4CB-399823E97A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4B42725B-158B-4E6E-B038-1D8D2F87CB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51" name="楕円 550">
          <a:extLst>
            <a:ext uri="{FF2B5EF4-FFF2-40B4-BE49-F238E27FC236}">
              <a16:creationId xmlns:a16="http://schemas.microsoft.com/office/drawing/2014/main" xmlns="" id="{4D07462D-7616-4192-A368-2AB978954D40}"/>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552" name="【学校施設】&#10;有形固定資産減価償却率該当値テキスト">
          <a:extLst>
            <a:ext uri="{FF2B5EF4-FFF2-40B4-BE49-F238E27FC236}">
              <a16:creationId xmlns:a16="http://schemas.microsoft.com/office/drawing/2014/main" xmlns="" id="{1C914E82-D21B-411E-80A3-B0BF7173F21E}"/>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553" name="楕円 552">
          <a:extLst>
            <a:ext uri="{FF2B5EF4-FFF2-40B4-BE49-F238E27FC236}">
              <a16:creationId xmlns:a16="http://schemas.microsoft.com/office/drawing/2014/main" xmlns="" id="{5CDCE72D-C704-4827-9097-45F95CFD3BA3}"/>
            </a:ext>
          </a:extLst>
        </xdr:cNvPr>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140426</xdr:rowOff>
    </xdr:from>
    <xdr:to>
      <xdr:col>85</xdr:col>
      <xdr:colOff>127000</xdr:colOff>
      <xdr:row>60</xdr:row>
      <xdr:rowOff>11430</xdr:rowOff>
    </xdr:to>
    <xdr:cxnSp macro="">
      <xdr:nvCxnSpPr>
        <xdr:cNvPr id="554" name="直線コネクタ 553">
          <a:extLst>
            <a:ext uri="{FF2B5EF4-FFF2-40B4-BE49-F238E27FC236}">
              <a16:creationId xmlns:a16="http://schemas.microsoft.com/office/drawing/2014/main" xmlns="" id="{F712CF1C-F2EE-4E03-B501-B942D54294BD}"/>
            </a:ext>
          </a:extLst>
        </xdr:cNvPr>
        <xdr:cNvCxnSpPr/>
      </xdr:nvCxnSpPr>
      <xdr:spPr>
        <a:xfrm>
          <a:off x="15481300" y="102559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55" name="楕円 554">
          <a:extLst>
            <a:ext uri="{FF2B5EF4-FFF2-40B4-BE49-F238E27FC236}">
              <a16:creationId xmlns:a16="http://schemas.microsoft.com/office/drawing/2014/main" xmlns="" id="{1A1EFAF6-6769-4FDB-8D79-59C56ED7A2CA}"/>
            </a:ext>
          </a:extLst>
        </xdr:cNvPr>
        <xdr:cNvSpPr/>
      </xdr:nvSpPr>
      <xdr:spPr>
        <a:xfrm>
          <a:off x="1454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88174</xdr:rowOff>
    </xdr:from>
    <xdr:to>
      <xdr:col>81</xdr:col>
      <xdr:colOff>50800</xdr:colOff>
      <xdr:row>59</xdr:row>
      <xdr:rowOff>140426</xdr:rowOff>
    </xdr:to>
    <xdr:cxnSp macro="">
      <xdr:nvCxnSpPr>
        <xdr:cNvPr id="556" name="直線コネクタ 555">
          <a:extLst>
            <a:ext uri="{FF2B5EF4-FFF2-40B4-BE49-F238E27FC236}">
              <a16:creationId xmlns:a16="http://schemas.microsoft.com/office/drawing/2014/main" xmlns="" id="{2DDDB3EA-32E4-4ECE-824E-5BECED4F99BB}"/>
            </a:ext>
          </a:extLst>
        </xdr:cNvPr>
        <xdr:cNvCxnSpPr/>
      </xdr:nvCxnSpPr>
      <xdr:spPr>
        <a:xfrm>
          <a:off x="14592300" y="102037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159838</xdr:rowOff>
    </xdr:from>
    <xdr:to>
      <xdr:col>72</xdr:col>
      <xdr:colOff>38100</xdr:colOff>
      <xdr:row>59</xdr:row>
      <xdr:rowOff>89988</xdr:rowOff>
    </xdr:to>
    <xdr:sp macro="" textlink="">
      <xdr:nvSpPr>
        <xdr:cNvPr id="557" name="楕円 556">
          <a:extLst>
            <a:ext uri="{FF2B5EF4-FFF2-40B4-BE49-F238E27FC236}">
              <a16:creationId xmlns:a16="http://schemas.microsoft.com/office/drawing/2014/main" xmlns="" id="{5E5F235C-F46F-4F7C-9488-A6BB0D5A0123}"/>
            </a:ext>
          </a:extLst>
        </xdr:cNvPr>
        <xdr:cNvSpPr/>
      </xdr:nvSpPr>
      <xdr:spPr>
        <a:xfrm>
          <a:off x="13652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39188</xdr:rowOff>
    </xdr:from>
    <xdr:to>
      <xdr:col>76</xdr:col>
      <xdr:colOff>114300</xdr:colOff>
      <xdr:row>59</xdr:row>
      <xdr:rowOff>88174</xdr:rowOff>
    </xdr:to>
    <xdr:cxnSp macro="">
      <xdr:nvCxnSpPr>
        <xdr:cNvPr id="558" name="直線コネクタ 557">
          <a:extLst>
            <a:ext uri="{FF2B5EF4-FFF2-40B4-BE49-F238E27FC236}">
              <a16:creationId xmlns:a16="http://schemas.microsoft.com/office/drawing/2014/main" xmlns="" id="{F8A7F28E-8314-4930-91D6-CC0913A824E4}"/>
            </a:ext>
          </a:extLst>
        </xdr:cNvPr>
        <xdr:cNvCxnSpPr/>
      </xdr:nvCxnSpPr>
      <xdr:spPr>
        <a:xfrm>
          <a:off x="13703300" y="101547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117384</xdr:rowOff>
    </xdr:from>
    <xdr:to>
      <xdr:col>67</xdr:col>
      <xdr:colOff>101600</xdr:colOff>
      <xdr:row>59</xdr:row>
      <xdr:rowOff>47534</xdr:rowOff>
    </xdr:to>
    <xdr:sp macro="" textlink="">
      <xdr:nvSpPr>
        <xdr:cNvPr id="559" name="楕円 558">
          <a:extLst>
            <a:ext uri="{FF2B5EF4-FFF2-40B4-BE49-F238E27FC236}">
              <a16:creationId xmlns:a16="http://schemas.microsoft.com/office/drawing/2014/main" xmlns="" id="{38C78C75-FE74-49AB-90E5-41C3867AAD6E}"/>
            </a:ext>
          </a:extLst>
        </xdr:cNvPr>
        <xdr:cNvSpPr/>
      </xdr:nvSpPr>
      <xdr:spPr>
        <a:xfrm>
          <a:off x="12763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168184</xdr:rowOff>
    </xdr:from>
    <xdr:to>
      <xdr:col>71</xdr:col>
      <xdr:colOff>177800</xdr:colOff>
      <xdr:row>59</xdr:row>
      <xdr:rowOff>39188</xdr:rowOff>
    </xdr:to>
    <xdr:cxnSp macro="">
      <xdr:nvCxnSpPr>
        <xdr:cNvPr id="560" name="直線コネクタ 559">
          <a:extLst>
            <a:ext uri="{FF2B5EF4-FFF2-40B4-BE49-F238E27FC236}">
              <a16:creationId xmlns:a16="http://schemas.microsoft.com/office/drawing/2014/main" xmlns="" id="{9AD9D6ED-6DD2-4500-9BDB-35A70EFC07BD}"/>
            </a:ext>
          </a:extLst>
        </xdr:cNvPr>
        <xdr:cNvCxnSpPr/>
      </xdr:nvCxnSpPr>
      <xdr:spPr>
        <a:xfrm>
          <a:off x="12814300" y="101122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xmlns="" id="{1A61566C-491A-42E2-8BBD-D80A6B0BC7FC}"/>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xmlns="" id="{B638A825-3282-4FE8-926B-44AA71B00D59}"/>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xmlns="" id="{F822B0A9-1C87-4203-9C91-16888ED5A4D8}"/>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xmlns="" id="{76EDDF64-D25D-4227-AE6B-0E5E93C5866E}"/>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36303</xdr:rowOff>
    </xdr:from>
    <xdr:ext cx="405111" cy="259045"/>
    <xdr:sp macro="" textlink="">
      <xdr:nvSpPr>
        <xdr:cNvPr id="565" name="n_1mainValue【学校施設】&#10;有形固定資産減価償却率">
          <a:extLst>
            <a:ext uri="{FF2B5EF4-FFF2-40B4-BE49-F238E27FC236}">
              <a16:creationId xmlns:a16="http://schemas.microsoft.com/office/drawing/2014/main" xmlns="" id="{4706E750-FF1E-4756-9CBC-AB84A929DC55}"/>
            </a:ext>
          </a:extLst>
        </xdr:cNvPr>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66" name="n_2mainValue【学校施設】&#10;有形固定資産減価償却率">
          <a:extLst>
            <a:ext uri="{FF2B5EF4-FFF2-40B4-BE49-F238E27FC236}">
              <a16:creationId xmlns:a16="http://schemas.microsoft.com/office/drawing/2014/main" xmlns="" id="{9A4CCE9D-6E8A-49C3-BE85-D2621C680A63}"/>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106515</xdr:rowOff>
    </xdr:from>
    <xdr:ext cx="405111" cy="259045"/>
    <xdr:sp macro="" textlink="">
      <xdr:nvSpPr>
        <xdr:cNvPr id="567" name="n_3mainValue【学校施設】&#10;有形固定資産減価償却率">
          <a:extLst>
            <a:ext uri="{FF2B5EF4-FFF2-40B4-BE49-F238E27FC236}">
              <a16:creationId xmlns:a16="http://schemas.microsoft.com/office/drawing/2014/main" xmlns="" id="{EBAF2C1C-7AD5-449C-B33C-10CBCC3CD4EA}"/>
            </a:ext>
          </a:extLst>
        </xdr:cNvPr>
        <xdr:cNvSpPr txBox="1"/>
      </xdr:nvSpPr>
      <xdr:spPr>
        <a:xfrm>
          <a:off x="13500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568" name="n_4mainValue【学校施設】&#10;有形固定資産減価償却率">
          <a:extLst>
            <a:ext uri="{FF2B5EF4-FFF2-40B4-BE49-F238E27FC236}">
              <a16:creationId xmlns:a16="http://schemas.microsoft.com/office/drawing/2014/main" xmlns="" id="{414A8D31-6D1E-4EC9-99B8-983854CD922D}"/>
            </a:ext>
          </a:extLst>
        </xdr:cNvPr>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835592F6-55F1-4229-BE69-7BECE89470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52C93D10-F839-49FB-8E53-4E55CB0038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094A857E-6E41-4416-8BDE-6D59EA1CBF0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2AA31335-822D-4EE3-A374-BBE64E7B77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EEFF78D1-5A2A-4404-B8F3-4E6F988F3C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7E869424-921C-4529-B29A-E0DE59B6FA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E8FF291F-6B1D-47FE-B002-20EFD4FC6A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EE9604A8-72E7-424E-B961-FF13B56506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D9526CBF-634A-4B84-9867-4E128788048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19921936-CC39-4CFA-B4EC-77D1DE3AA6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xmlns="" id="{F9E64F04-C9CA-49A9-B02B-A35A4151543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xmlns="" id="{0E64E825-0E1A-4F5C-A651-9879E979481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xmlns="" id="{F7512789-F387-4881-8E38-A899D32F7DF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xmlns="" id="{6A9A3471-2646-4372-9919-7836EA5994C6}"/>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xmlns="" id="{625A050F-2563-4F78-8FE0-050CC9A9B7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xmlns="" id="{3D4341E6-4034-4B9D-AE3E-ADC48DDBD8A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xmlns="" id="{F23CDB6E-4D94-4EB2-BD28-6C2427F92CE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xmlns="" id="{03804F2A-4452-4C91-80EA-86C3717ED74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xmlns="" id="{D9E3A550-CDE2-4991-9812-43F3A661C44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xmlns="" id="{8E24352A-F6EA-427D-A8A2-0F8CC8B986A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E56D2255-B19A-46D6-BA5A-881AD71FA3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xmlns="" id="{4BF2F1D8-1818-477A-A250-A97132685BD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033A2DA4-56D0-4BA1-8CCD-79FACFFC68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xmlns="" id="{F9B7D8E0-F88A-4008-8AD1-55DBA2A70F0A}"/>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xmlns="" id="{F9DE56D6-3B7F-4BB1-8517-CFB837F4885B}"/>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xmlns="" id="{C095C399-D289-4077-9013-4A11034E3735}"/>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xmlns="" id="{44050EDA-3BB9-41F6-9FD1-B236FC279C04}"/>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xmlns="" id="{BD575F43-712B-492E-9E54-0CBF013CFAAB}"/>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a:extLst>
            <a:ext uri="{FF2B5EF4-FFF2-40B4-BE49-F238E27FC236}">
              <a16:creationId xmlns:a16="http://schemas.microsoft.com/office/drawing/2014/main" xmlns="" id="{BE4B2530-3E05-4495-89B6-CF4011ABF1C2}"/>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xmlns="" id="{21268FB5-75A0-4AB4-9DA8-50C77BDD74CE}"/>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xmlns="" id="{AD6998A2-B99C-454D-BCBB-E99708E9AA5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xmlns="" id="{011E7A6D-D726-44AD-B656-228139B03A3D}"/>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xmlns="" id="{EC1420B0-6AF0-4D96-957B-3E22D2D2A07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xmlns="" id="{E4F73550-D6C2-49E3-B204-6336E7BCE36B}"/>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C662F071-DE20-46E5-93B7-AD2DAD189C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92BAC088-A3B2-48FF-ACFD-231C1C43F3F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F1EEC561-633F-4686-AAA7-2324067590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EEDFAA81-1DC1-4834-BB66-B107E546FF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3A999BCD-0562-4CDD-9794-59FA9EA98B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56490</xdr:rowOff>
    </xdr:from>
    <xdr:to>
      <xdr:col>116</xdr:col>
      <xdr:colOff>114300</xdr:colOff>
      <xdr:row>63</xdr:row>
      <xdr:rowOff>158090</xdr:rowOff>
    </xdr:to>
    <xdr:sp macro="" textlink="">
      <xdr:nvSpPr>
        <xdr:cNvPr id="608" name="楕円 607">
          <a:extLst>
            <a:ext uri="{FF2B5EF4-FFF2-40B4-BE49-F238E27FC236}">
              <a16:creationId xmlns:a16="http://schemas.microsoft.com/office/drawing/2014/main" xmlns="" id="{03A47BA3-691F-4676-86FC-EE57CB268835}"/>
            </a:ext>
          </a:extLst>
        </xdr:cNvPr>
        <xdr:cNvSpPr/>
      </xdr:nvSpPr>
      <xdr:spPr>
        <a:xfrm>
          <a:off x="22110700" y="108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15867</xdr:rowOff>
    </xdr:from>
    <xdr:ext cx="469744" cy="259045"/>
    <xdr:sp macro="" textlink="">
      <xdr:nvSpPr>
        <xdr:cNvPr id="609" name="【学校施設】&#10;一人当たり面積該当値テキスト">
          <a:extLst>
            <a:ext uri="{FF2B5EF4-FFF2-40B4-BE49-F238E27FC236}">
              <a16:creationId xmlns:a16="http://schemas.microsoft.com/office/drawing/2014/main" xmlns="" id="{E9E82D4B-66EF-4C59-BE2A-19693A6F9454}"/>
            </a:ext>
          </a:extLst>
        </xdr:cNvPr>
        <xdr:cNvSpPr txBox="1"/>
      </xdr:nvSpPr>
      <xdr:spPr>
        <a:xfrm>
          <a:off x="22199600"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57099</xdr:rowOff>
    </xdr:from>
    <xdr:to>
      <xdr:col>112</xdr:col>
      <xdr:colOff>38100</xdr:colOff>
      <xdr:row>63</xdr:row>
      <xdr:rowOff>158699</xdr:rowOff>
    </xdr:to>
    <xdr:sp macro="" textlink="">
      <xdr:nvSpPr>
        <xdr:cNvPr id="610" name="楕円 609">
          <a:extLst>
            <a:ext uri="{FF2B5EF4-FFF2-40B4-BE49-F238E27FC236}">
              <a16:creationId xmlns:a16="http://schemas.microsoft.com/office/drawing/2014/main" xmlns="" id="{2CDC399F-E0AE-45CB-B4BF-CD4519C9F32A}"/>
            </a:ext>
          </a:extLst>
        </xdr:cNvPr>
        <xdr:cNvSpPr/>
      </xdr:nvSpPr>
      <xdr:spPr>
        <a:xfrm>
          <a:off x="212725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107290</xdr:rowOff>
    </xdr:from>
    <xdr:to>
      <xdr:col>116</xdr:col>
      <xdr:colOff>63500</xdr:colOff>
      <xdr:row>63</xdr:row>
      <xdr:rowOff>107899</xdr:rowOff>
    </xdr:to>
    <xdr:cxnSp macro="">
      <xdr:nvCxnSpPr>
        <xdr:cNvPr id="611" name="直線コネクタ 610">
          <a:extLst>
            <a:ext uri="{FF2B5EF4-FFF2-40B4-BE49-F238E27FC236}">
              <a16:creationId xmlns:a16="http://schemas.microsoft.com/office/drawing/2014/main" xmlns="" id="{E7716961-8AAC-411D-A410-56B018D243D8}"/>
            </a:ext>
          </a:extLst>
        </xdr:cNvPr>
        <xdr:cNvCxnSpPr/>
      </xdr:nvCxnSpPr>
      <xdr:spPr>
        <a:xfrm flipV="1">
          <a:off x="21323300" y="1090864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56909</xdr:rowOff>
    </xdr:from>
    <xdr:to>
      <xdr:col>107</xdr:col>
      <xdr:colOff>101600</xdr:colOff>
      <xdr:row>63</xdr:row>
      <xdr:rowOff>158509</xdr:rowOff>
    </xdr:to>
    <xdr:sp macro="" textlink="">
      <xdr:nvSpPr>
        <xdr:cNvPr id="612" name="楕円 611">
          <a:extLst>
            <a:ext uri="{FF2B5EF4-FFF2-40B4-BE49-F238E27FC236}">
              <a16:creationId xmlns:a16="http://schemas.microsoft.com/office/drawing/2014/main" xmlns="" id="{4087B6D0-0611-45F0-81AA-A5790F0C4C6A}"/>
            </a:ext>
          </a:extLst>
        </xdr:cNvPr>
        <xdr:cNvSpPr/>
      </xdr:nvSpPr>
      <xdr:spPr>
        <a:xfrm>
          <a:off x="20383500" y="108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107709</xdr:rowOff>
    </xdr:from>
    <xdr:to>
      <xdr:col>111</xdr:col>
      <xdr:colOff>177800</xdr:colOff>
      <xdr:row>63</xdr:row>
      <xdr:rowOff>107899</xdr:rowOff>
    </xdr:to>
    <xdr:cxnSp macro="">
      <xdr:nvCxnSpPr>
        <xdr:cNvPr id="613" name="直線コネクタ 612">
          <a:extLst>
            <a:ext uri="{FF2B5EF4-FFF2-40B4-BE49-F238E27FC236}">
              <a16:creationId xmlns:a16="http://schemas.microsoft.com/office/drawing/2014/main" xmlns="" id="{0395F529-37AD-4A0D-8664-56E5D65FFE92}"/>
            </a:ext>
          </a:extLst>
        </xdr:cNvPr>
        <xdr:cNvCxnSpPr/>
      </xdr:nvCxnSpPr>
      <xdr:spPr>
        <a:xfrm>
          <a:off x="20434300" y="1090905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89598</xdr:rowOff>
    </xdr:from>
    <xdr:to>
      <xdr:col>102</xdr:col>
      <xdr:colOff>165100</xdr:colOff>
      <xdr:row>64</xdr:row>
      <xdr:rowOff>19748</xdr:rowOff>
    </xdr:to>
    <xdr:sp macro="" textlink="">
      <xdr:nvSpPr>
        <xdr:cNvPr id="614" name="楕円 613">
          <a:extLst>
            <a:ext uri="{FF2B5EF4-FFF2-40B4-BE49-F238E27FC236}">
              <a16:creationId xmlns:a16="http://schemas.microsoft.com/office/drawing/2014/main" xmlns="" id="{C88B3836-0AC9-491C-9552-BADE944DAB27}"/>
            </a:ext>
          </a:extLst>
        </xdr:cNvPr>
        <xdr:cNvSpPr/>
      </xdr:nvSpPr>
      <xdr:spPr>
        <a:xfrm>
          <a:off x="19494500" y="108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107709</xdr:rowOff>
    </xdr:from>
    <xdr:to>
      <xdr:col>107</xdr:col>
      <xdr:colOff>50800</xdr:colOff>
      <xdr:row>63</xdr:row>
      <xdr:rowOff>140398</xdr:rowOff>
    </xdr:to>
    <xdr:cxnSp macro="">
      <xdr:nvCxnSpPr>
        <xdr:cNvPr id="615" name="直線コネクタ 614">
          <a:extLst>
            <a:ext uri="{FF2B5EF4-FFF2-40B4-BE49-F238E27FC236}">
              <a16:creationId xmlns:a16="http://schemas.microsoft.com/office/drawing/2014/main" xmlns="" id="{388B0D90-B3DC-4D44-8B0D-555A96D896FA}"/>
            </a:ext>
          </a:extLst>
        </xdr:cNvPr>
        <xdr:cNvCxnSpPr/>
      </xdr:nvCxnSpPr>
      <xdr:spPr>
        <a:xfrm flipV="1">
          <a:off x="19545300" y="10909059"/>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90589</xdr:rowOff>
    </xdr:from>
    <xdr:to>
      <xdr:col>98</xdr:col>
      <xdr:colOff>38100</xdr:colOff>
      <xdr:row>64</xdr:row>
      <xdr:rowOff>20739</xdr:rowOff>
    </xdr:to>
    <xdr:sp macro="" textlink="">
      <xdr:nvSpPr>
        <xdr:cNvPr id="616" name="楕円 615">
          <a:extLst>
            <a:ext uri="{FF2B5EF4-FFF2-40B4-BE49-F238E27FC236}">
              <a16:creationId xmlns:a16="http://schemas.microsoft.com/office/drawing/2014/main" xmlns="" id="{42B6880A-9546-4636-8305-040FB770A7E4}"/>
            </a:ext>
          </a:extLst>
        </xdr:cNvPr>
        <xdr:cNvSpPr/>
      </xdr:nvSpPr>
      <xdr:spPr>
        <a:xfrm>
          <a:off x="18605500" y="108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140398</xdr:rowOff>
    </xdr:from>
    <xdr:to>
      <xdr:col>102</xdr:col>
      <xdr:colOff>114300</xdr:colOff>
      <xdr:row>63</xdr:row>
      <xdr:rowOff>141389</xdr:rowOff>
    </xdr:to>
    <xdr:cxnSp macro="">
      <xdr:nvCxnSpPr>
        <xdr:cNvPr id="617" name="直線コネクタ 616">
          <a:extLst>
            <a:ext uri="{FF2B5EF4-FFF2-40B4-BE49-F238E27FC236}">
              <a16:creationId xmlns:a16="http://schemas.microsoft.com/office/drawing/2014/main" xmlns="" id="{78D2DC7C-EDBC-404D-96E8-449BCFA08AAE}"/>
            </a:ext>
          </a:extLst>
        </xdr:cNvPr>
        <xdr:cNvCxnSpPr/>
      </xdr:nvCxnSpPr>
      <xdr:spPr>
        <a:xfrm flipV="1">
          <a:off x="18656300" y="1094174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a:extLst>
            <a:ext uri="{FF2B5EF4-FFF2-40B4-BE49-F238E27FC236}">
              <a16:creationId xmlns:a16="http://schemas.microsoft.com/office/drawing/2014/main" xmlns="" id="{DDC8AC74-6219-4BF8-8077-462C0E5E5FBE}"/>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a:extLst>
            <a:ext uri="{FF2B5EF4-FFF2-40B4-BE49-F238E27FC236}">
              <a16:creationId xmlns:a16="http://schemas.microsoft.com/office/drawing/2014/main" xmlns="" id="{9F430797-FCB3-4E72-822F-F4F58B3C2274}"/>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a:extLst>
            <a:ext uri="{FF2B5EF4-FFF2-40B4-BE49-F238E27FC236}">
              <a16:creationId xmlns:a16="http://schemas.microsoft.com/office/drawing/2014/main" xmlns="" id="{26BEC7F6-097A-4401-B645-4BE1C7B0DEBA}"/>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a:extLst>
            <a:ext uri="{FF2B5EF4-FFF2-40B4-BE49-F238E27FC236}">
              <a16:creationId xmlns:a16="http://schemas.microsoft.com/office/drawing/2014/main" xmlns="" id="{737603F0-A8F4-47D3-A307-A63728B25255}"/>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3776</xdr:rowOff>
    </xdr:from>
    <xdr:ext cx="469744" cy="259045"/>
    <xdr:sp macro="" textlink="">
      <xdr:nvSpPr>
        <xdr:cNvPr id="622" name="n_1mainValue【学校施設】&#10;一人当たり面積">
          <a:extLst>
            <a:ext uri="{FF2B5EF4-FFF2-40B4-BE49-F238E27FC236}">
              <a16:creationId xmlns:a16="http://schemas.microsoft.com/office/drawing/2014/main" xmlns="" id="{6BF0EE51-64DE-46DA-B4F9-E843C49577C6}"/>
            </a:ext>
          </a:extLst>
        </xdr:cNvPr>
        <xdr:cNvSpPr txBox="1"/>
      </xdr:nvSpPr>
      <xdr:spPr>
        <a:xfrm>
          <a:off x="21075727" y="106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3586</xdr:rowOff>
    </xdr:from>
    <xdr:ext cx="469744" cy="259045"/>
    <xdr:sp macro="" textlink="">
      <xdr:nvSpPr>
        <xdr:cNvPr id="623" name="n_2mainValue【学校施設】&#10;一人当たり面積">
          <a:extLst>
            <a:ext uri="{FF2B5EF4-FFF2-40B4-BE49-F238E27FC236}">
              <a16:creationId xmlns:a16="http://schemas.microsoft.com/office/drawing/2014/main" xmlns="" id="{7DFB7BA8-F273-4C08-B9FE-F6195CD56675}"/>
            </a:ext>
          </a:extLst>
        </xdr:cNvPr>
        <xdr:cNvSpPr txBox="1"/>
      </xdr:nvSpPr>
      <xdr:spPr>
        <a:xfrm>
          <a:off x="20199427" y="1063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36275</xdr:rowOff>
    </xdr:from>
    <xdr:ext cx="469744" cy="259045"/>
    <xdr:sp macro="" textlink="">
      <xdr:nvSpPr>
        <xdr:cNvPr id="624" name="n_3mainValue【学校施設】&#10;一人当たり面積">
          <a:extLst>
            <a:ext uri="{FF2B5EF4-FFF2-40B4-BE49-F238E27FC236}">
              <a16:creationId xmlns:a16="http://schemas.microsoft.com/office/drawing/2014/main" xmlns="" id="{C9DCD966-B71D-4764-B8D3-BE1542D4ACA3}"/>
            </a:ext>
          </a:extLst>
        </xdr:cNvPr>
        <xdr:cNvSpPr txBox="1"/>
      </xdr:nvSpPr>
      <xdr:spPr>
        <a:xfrm>
          <a:off x="19310427" y="1066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37266</xdr:rowOff>
    </xdr:from>
    <xdr:ext cx="469744" cy="259045"/>
    <xdr:sp macro="" textlink="">
      <xdr:nvSpPr>
        <xdr:cNvPr id="625" name="n_4mainValue【学校施設】&#10;一人当たり面積">
          <a:extLst>
            <a:ext uri="{FF2B5EF4-FFF2-40B4-BE49-F238E27FC236}">
              <a16:creationId xmlns:a16="http://schemas.microsoft.com/office/drawing/2014/main" xmlns="" id="{A9EFBCC2-23E1-4FE4-825A-6DCD705F8488}"/>
            </a:ext>
          </a:extLst>
        </xdr:cNvPr>
        <xdr:cNvSpPr txBox="1"/>
      </xdr:nvSpPr>
      <xdr:spPr>
        <a:xfrm>
          <a:off x="18421427" y="106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E5ED2FF6-6F23-47A3-A3C5-E7553122ED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0F4D624C-0B09-4EBC-B2CB-38573D8BB2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86EE752D-DF4E-40B0-A96D-E746A53856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EAEC7815-F7CF-4B27-A4E6-24461A6143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EA56F2F1-82E1-4D25-BD61-CCA2395EEF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0B7014FC-337B-40BF-A3F2-572FD7D86D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E1ECFC26-A058-4CB0-B6BE-E9278FE205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6FAD9216-BED5-486E-9A65-8CE0FADFE9A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xmlns="" id="{14852757-6FD1-4B78-BA6A-28C4560F87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xmlns="" id="{E93E1028-D386-4F3D-BF91-5278938C68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xmlns="" id="{85D8C10F-369B-492A-BECD-230911585D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xmlns="" id="{D486174F-74E4-4F43-B989-7DDF0B1034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xmlns="" id="{FD8FEDCD-0AD7-411F-8A64-101FE184A1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xmlns="" id="{D3032919-4809-42E3-9AC2-CF4873B560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xmlns="" id="{228B52E3-9E04-42E8-812E-0DCB3CF206D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xmlns="" id="{55A561BE-0D1D-46CC-B339-D32720CD6C6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xmlns="" id="{CF685292-C624-410C-BB74-5B83F0FD85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xmlns="" id="{B7189BF8-CBB3-45B7-B847-58B5417D6A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xmlns="" id="{A0BE8A39-FB11-4D01-B10B-34267425C5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xmlns="" id="{E79F3401-7602-46F3-A380-03E67C9AC2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xmlns="" id="{B5F29E3D-A419-47CA-87F1-E66ADDDE54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xmlns="" id="{6E9AA6B4-666F-404F-8268-271B486585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xmlns="" id="{28F2A916-CBA5-4412-943F-C86186F38D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xmlns="" id="{9D9C8F86-E3A8-46E2-9906-7ADA766818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xmlns="" id="{A07850A2-CC87-49D6-994D-316CBF95B4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xmlns="" id="{5BE3CF0D-F5C2-437A-8BE3-C07A2CF6A7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xmlns="" id="{8D73FCB9-A9C5-4A15-A425-9E36750A53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xmlns="" id="{4D75A460-EFC7-4453-9964-F683699F770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xmlns="" id="{FC41C012-65F4-40B5-98E7-ADDE04FD2A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xmlns="" id="{38D030EB-78A9-471B-9EE6-4CB7A6B41DB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xmlns="" id="{5874746A-894B-412F-AB68-7FEE1E9F9C4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xmlns="" id="{9BEA6693-F9D4-4CBE-AAB6-E13171F3FCF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xmlns="" id="{19464F26-B85E-4037-A45A-CA27AD64D45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xmlns="" id="{3F1A4A36-05AF-49F1-9744-8DFF0D8595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xmlns="" id="{F3D7F27C-6518-4818-A4A5-FF3DBD7E4DF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xmlns="" id="{5B305152-5FBC-4322-BE53-8DB9AA1B367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xmlns="" id="{DABF4B34-A80F-452D-B444-17BE5740AC5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xmlns="" id="{26D36ACE-8C4D-41A4-9C3F-5DA332BCF1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xmlns="" id="{6F76E565-C94F-41E8-BE59-94A21E3A8EA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xmlns="" id="{7A0AAC45-3468-412A-96C9-7B123462E6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xmlns="" id="{4CDDCDA5-8DE7-4F12-AD55-3EE22A616205}"/>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xmlns="" id="{61DC6850-0833-4131-8264-037E41AC0AF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xmlns="" id="{18CA3C4E-02F4-4392-AEAD-8746FFE10A7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xmlns="" id="{8D2FB3C5-C3DF-41E6-ADF5-8E8D975DEE7B}"/>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xmlns="" id="{6473FC72-4733-4F8B-850D-A362DC52449C}"/>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xmlns="" id="{CB026AF6-4418-4FDA-BD48-9DFE7749A149}"/>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xmlns="" id="{6A1C5BA5-0321-4D3E-8F3E-D404337288A3}"/>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xmlns="" id="{12E0C13F-02B7-4FD4-B789-76316FD78E2C}"/>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xmlns="" id="{FF1249AD-FFD5-4F87-8FA4-3471DF18A33D}"/>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xmlns="" id="{FDE038FB-7A40-4B82-88B2-C28286377826}"/>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xmlns="" id="{C718B046-7AAC-4E56-9F3B-48F267B3EC21}"/>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4512C3F6-AD8C-4C15-A471-5F9FDA0485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E7CE4459-BAF0-4845-8204-A0A827925C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86010995-284C-43BF-8F34-F2AD398A8C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AB539A08-DB52-4A5A-B00A-3182E819A0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DEB4A12C-1269-4BB7-9998-240557C7A9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xdr:rowOff>
    </xdr:from>
    <xdr:to>
      <xdr:col>85</xdr:col>
      <xdr:colOff>177800</xdr:colOff>
      <xdr:row>107</xdr:row>
      <xdr:rowOff>117475</xdr:rowOff>
    </xdr:to>
    <xdr:sp macro="" textlink="">
      <xdr:nvSpPr>
        <xdr:cNvPr id="682" name="楕円 681">
          <a:extLst>
            <a:ext uri="{FF2B5EF4-FFF2-40B4-BE49-F238E27FC236}">
              <a16:creationId xmlns:a16="http://schemas.microsoft.com/office/drawing/2014/main" xmlns="" id="{DB4FD0BC-34A8-4674-B7F5-664CF64E1A37}"/>
            </a:ext>
          </a:extLst>
        </xdr:cNvPr>
        <xdr:cNvSpPr/>
      </xdr:nvSpPr>
      <xdr:spPr>
        <a:xfrm>
          <a:off x="16268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165752</xdr:rowOff>
    </xdr:from>
    <xdr:ext cx="405111" cy="259045"/>
    <xdr:sp macro="" textlink="">
      <xdr:nvSpPr>
        <xdr:cNvPr id="683" name="【公民館】&#10;有形固定資産減価償却率該当値テキスト">
          <a:extLst>
            <a:ext uri="{FF2B5EF4-FFF2-40B4-BE49-F238E27FC236}">
              <a16:creationId xmlns:a16="http://schemas.microsoft.com/office/drawing/2014/main" xmlns="" id="{15B7A35A-D1B5-41E9-9ACA-851E8E8402B8}"/>
            </a:ext>
          </a:extLst>
        </xdr:cNvPr>
        <xdr:cNvSpPr txBox="1"/>
      </xdr:nvSpPr>
      <xdr:spPr>
        <a:xfrm>
          <a:off x="163576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145414</xdr:rowOff>
    </xdr:from>
    <xdr:to>
      <xdr:col>81</xdr:col>
      <xdr:colOff>101600</xdr:colOff>
      <xdr:row>107</xdr:row>
      <xdr:rowOff>75564</xdr:rowOff>
    </xdr:to>
    <xdr:sp macro="" textlink="">
      <xdr:nvSpPr>
        <xdr:cNvPr id="684" name="楕円 683">
          <a:extLst>
            <a:ext uri="{FF2B5EF4-FFF2-40B4-BE49-F238E27FC236}">
              <a16:creationId xmlns:a16="http://schemas.microsoft.com/office/drawing/2014/main" xmlns="" id="{E39F6E65-A56E-4BDB-AB80-1DA30C733E35}"/>
            </a:ext>
          </a:extLst>
        </xdr:cNvPr>
        <xdr:cNvSpPr/>
      </xdr:nvSpPr>
      <xdr:spPr>
        <a:xfrm>
          <a:off x="1543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24764</xdr:rowOff>
    </xdr:from>
    <xdr:to>
      <xdr:col>85</xdr:col>
      <xdr:colOff>127000</xdr:colOff>
      <xdr:row>107</xdr:row>
      <xdr:rowOff>66675</xdr:rowOff>
    </xdr:to>
    <xdr:cxnSp macro="">
      <xdr:nvCxnSpPr>
        <xdr:cNvPr id="685" name="直線コネクタ 684">
          <a:extLst>
            <a:ext uri="{FF2B5EF4-FFF2-40B4-BE49-F238E27FC236}">
              <a16:creationId xmlns:a16="http://schemas.microsoft.com/office/drawing/2014/main" xmlns="" id="{A8D162CD-7298-424E-A9FA-3F05183E0EB4}"/>
            </a:ext>
          </a:extLst>
        </xdr:cNvPr>
        <xdr:cNvCxnSpPr/>
      </xdr:nvCxnSpPr>
      <xdr:spPr>
        <a:xfrm>
          <a:off x="15481300" y="183699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686" name="楕円 685">
          <a:extLst>
            <a:ext uri="{FF2B5EF4-FFF2-40B4-BE49-F238E27FC236}">
              <a16:creationId xmlns:a16="http://schemas.microsoft.com/office/drawing/2014/main" xmlns="" id="{A38725E9-BE91-4395-91D6-82BE6B71577B}"/>
            </a:ext>
          </a:extLst>
        </xdr:cNvPr>
        <xdr:cNvSpPr/>
      </xdr:nvSpPr>
      <xdr:spPr>
        <a:xfrm>
          <a:off x="14541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154305</xdr:rowOff>
    </xdr:from>
    <xdr:to>
      <xdr:col>81</xdr:col>
      <xdr:colOff>50800</xdr:colOff>
      <xdr:row>107</xdr:row>
      <xdr:rowOff>24764</xdr:rowOff>
    </xdr:to>
    <xdr:cxnSp macro="">
      <xdr:nvCxnSpPr>
        <xdr:cNvPr id="687" name="直線コネクタ 686">
          <a:extLst>
            <a:ext uri="{FF2B5EF4-FFF2-40B4-BE49-F238E27FC236}">
              <a16:creationId xmlns:a16="http://schemas.microsoft.com/office/drawing/2014/main" xmlns="" id="{636D6663-1B56-4D93-8B0D-77F4D9A75089}"/>
            </a:ext>
          </a:extLst>
        </xdr:cNvPr>
        <xdr:cNvCxnSpPr/>
      </xdr:nvCxnSpPr>
      <xdr:spPr>
        <a:xfrm>
          <a:off x="14592300" y="18328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61595</xdr:rowOff>
    </xdr:from>
    <xdr:to>
      <xdr:col>72</xdr:col>
      <xdr:colOff>38100</xdr:colOff>
      <xdr:row>106</xdr:row>
      <xdr:rowOff>163195</xdr:rowOff>
    </xdr:to>
    <xdr:sp macro="" textlink="">
      <xdr:nvSpPr>
        <xdr:cNvPr id="688" name="楕円 687">
          <a:extLst>
            <a:ext uri="{FF2B5EF4-FFF2-40B4-BE49-F238E27FC236}">
              <a16:creationId xmlns:a16="http://schemas.microsoft.com/office/drawing/2014/main" xmlns="" id="{AFEFDB34-4027-450B-A07B-F335668E6ED1}"/>
            </a:ext>
          </a:extLst>
        </xdr:cNvPr>
        <xdr:cNvSpPr/>
      </xdr:nvSpPr>
      <xdr:spPr>
        <a:xfrm>
          <a:off x="13652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112395</xdr:rowOff>
    </xdr:from>
    <xdr:to>
      <xdr:col>76</xdr:col>
      <xdr:colOff>114300</xdr:colOff>
      <xdr:row>106</xdr:row>
      <xdr:rowOff>154305</xdr:rowOff>
    </xdr:to>
    <xdr:cxnSp macro="">
      <xdr:nvCxnSpPr>
        <xdr:cNvPr id="689" name="直線コネクタ 688">
          <a:extLst>
            <a:ext uri="{FF2B5EF4-FFF2-40B4-BE49-F238E27FC236}">
              <a16:creationId xmlns:a16="http://schemas.microsoft.com/office/drawing/2014/main" xmlns="" id="{010B2BD4-0EF9-4F39-8A8A-BA3FE2FA0313}"/>
            </a:ext>
          </a:extLst>
        </xdr:cNvPr>
        <xdr:cNvCxnSpPr/>
      </xdr:nvCxnSpPr>
      <xdr:spPr>
        <a:xfrm>
          <a:off x="13703300" y="18286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19686</xdr:rowOff>
    </xdr:from>
    <xdr:to>
      <xdr:col>67</xdr:col>
      <xdr:colOff>101600</xdr:colOff>
      <xdr:row>106</xdr:row>
      <xdr:rowOff>121286</xdr:rowOff>
    </xdr:to>
    <xdr:sp macro="" textlink="">
      <xdr:nvSpPr>
        <xdr:cNvPr id="690" name="楕円 689">
          <a:extLst>
            <a:ext uri="{FF2B5EF4-FFF2-40B4-BE49-F238E27FC236}">
              <a16:creationId xmlns:a16="http://schemas.microsoft.com/office/drawing/2014/main" xmlns="" id="{1838B47B-2203-4DAE-9411-39E8C76B5079}"/>
            </a:ext>
          </a:extLst>
        </xdr:cNvPr>
        <xdr:cNvSpPr/>
      </xdr:nvSpPr>
      <xdr:spPr>
        <a:xfrm>
          <a:off x="12763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70486</xdr:rowOff>
    </xdr:from>
    <xdr:to>
      <xdr:col>71</xdr:col>
      <xdr:colOff>177800</xdr:colOff>
      <xdr:row>106</xdr:row>
      <xdr:rowOff>112395</xdr:rowOff>
    </xdr:to>
    <xdr:cxnSp macro="">
      <xdr:nvCxnSpPr>
        <xdr:cNvPr id="691" name="直線コネクタ 690">
          <a:extLst>
            <a:ext uri="{FF2B5EF4-FFF2-40B4-BE49-F238E27FC236}">
              <a16:creationId xmlns:a16="http://schemas.microsoft.com/office/drawing/2014/main" xmlns="" id="{F16EB9CB-BBA4-4D4D-8F5A-676842DD1707}"/>
            </a:ext>
          </a:extLst>
        </xdr:cNvPr>
        <xdr:cNvCxnSpPr/>
      </xdr:nvCxnSpPr>
      <xdr:spPr>
        <a:xfrm>
          <a:off x="12814300" y="182441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xmlns="" id="{746E449E-609B-4327-BAA8-454710DA67F1}"/>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xmlns="" id="{1FC3CC87-037D-4080-9654-21CFB1AA6297}"/>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xmlns="" id="{683B8132-C6CB-4356-A330-239E83B19A99}"/>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xmlns="" id="{B5F06C74-2579-4302-A3B5-38976DA9862C}"/>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66691</xdr:rowOff>
    </xdr:from>
    <xdr:ext cx="405111" cy="259045"/>
    <xdr:sp macro="" textlink="">
      <xdr:nvSpPr>
        <xdr:cNvPr id="696" name="n_1mainValue【公民館】&#10;有形固定資産減価償却率">
          <a:extLst>
            <a:ext uri="{FF2B5EF4-FFF2-40B4-BE49-F238E27FC236}">
              <a16:creationId xmlns:a16="http://schemas.microsoft.com/office/drawing/2014/main" xmlns="" id="{D507C41E-3928-4185-B7CD-A356A4874E1F}"/>
            </a:ext>
          </a:extLst>
        </xdr:cNvPr>
        <xdr:cNvSpPr txBox="1"/>
      </xdr:nvSpPr>
      <xdr:spPr>
        <a:xfrm>
          <a:off x="152660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697" name="n_2mainValue【公民館】&#10;有形固定資産減価償却率">
          <a:extLst>
            <a:ext uri="{FF2B5EF4-FFF2-40B4-BE49-F238E27FC236}">
              <a16:creationId xmlns:a16="http://schemas.microsoft.com/office/drawing/2014/main" xmlns="" id="{FA521145-BDC7-478C-8746-04A3A6D79FD4}"/>
            </a:ext>
          </a:extLst>
        </xdr:cNvPr>
        <xdr:cNvSpPr txBox="1"/>
      </xdr:nvSpPr>
      <xdr:spPr>
        <a:xfrm>
          <a:off x="14389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154322</xdr:rowOff>
    </xdr:from>
    <xdr:ext cx="405111" cy="259045"/>
    <xdr:sp macro="" textlink="">
      <xdr:nvSpPr>
        <xdr:cNvPr id="698" name="n_3mainValue【公民館】&#10;有形固定資産減価償却率">
          <a:extLst>
            <a:ext uri="{FF2B5EF4-FFF2-40B4-BE49-F238E27FC236}">
              <a16:creationId xmlns:a16="http://schemas.microsoft.com/office/drawing/2014/main" xmlns="" id="{E3DAC799-97DA-4BC8-A40A-C570B910EF12}"/>
            </a:ext>
          </a:extLst>
        </xdr:cNvPr>
        <xdr:cNvSpPr txBox="1"/>
      </xdr:nvSpPr>
      <xdr:spPr>
        <a:xfrm>
          <a:off x="13500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112413</xdr:rowOff>
    </xdr:from>
    <xdr:ext cx="405111" cy="259045"/>
    <xdr:sp macro="" textlink="">
      <xdr:nvSpPr>
        <xdr:cNvPr id="699" name="n_4mainValue【公民館】&#10;有形固定資産減価償却率">
          <a:extLst>
            <a:ext uri="{FF2B5EF4-FFF2-40B4-BE49-F238E27FC236}">
              <a16:creationId xmlns:a16="http://schemas.microsoft.com/office/drawing/2014/main" xmlns="" id="{54BCBC7E-63F8-4D2F-A571-BE158FD8FF6B}"/>
            </a:ext>
          </a:extLst>
        </xdr:cNvPr>
        <xdr:cNvSpPr txBox="1"/>
      </xdr:nvSpPr>
      <xdr:spPr>
        <a:xfrm>
          <a:off x="12611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CED0CBBD-7B3F-4632-8C07-B7670033F1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37EDB07D-D756-4C89-A881-14387A87BC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671E4398-5FF7-49C4-AFDA-4CB30CD45C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B7095A7D-9033-4E37-8D8A-7D987DBB5D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FB32B502-BEF9-413E-9B00-A03978F38F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FDCDAB08-4A90-4F6C-9150-46EC431367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24804240-CAA9-4450-B40D-45A8E703F8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4D5E70B1-5D00-4E36-81DD-8B850A0A49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F0F186E8-B465-41D7-9785-E15917E252B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B893910F-75CE-4325-A05D-5D4DF18628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xmlns="" id="{0F0D38B2-4ECE-4915-9B1D-2B2F3D3E287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xmlns="" id="{A69D2F5E-A890-4889-92B5-4600849C400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xmlns="" id="{3B8F1DB3-B783-4ABA-930A-918AC163B31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xmlns="" id="{04B61CE9-5754-4491-9C47-E6AD3106D18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xmlns="" id="{7AD76670-9E47-4183-9544-43F0293EDC4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xmlns="" id="{36D7ADAA-5702-4C8F-9D7C-DD90D8A8518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xmlns="" id="{AB2E1BCF-50E9-4E5E-A02C-38FE78538C0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xmlns="" id="{51F077B3-56D1-4A76-9456-3E2547BE0BA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xmlns="" id="{2E9F6C95-32E3-4F13-9216-7BBFA6575F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xmlns="" id="{4E72F475-17D3-4D6B-8C9F-2F061DC90C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xmlns="" id="{5355AC84-B9BF-4C0F-8174-1296AE6B04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xmlns="" id="{7C75A498-5C44-45D3-8FB5-443A3B2A478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xmlns="" id="{843D13FF-1785-4555-A90E-95749B50D995}"/>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xmlns="" id="{C2ECA35F-6714-41FB-AC7E-2DCFCD1BCFE4}"/>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xmlns="" id="{FEB6FB87-FEE9-490B-B746-24451EB742F3}"/>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xmlns="" id="{F03E4E71-4EFA-4CF4-AA42-ADF81CFAF71E}"/>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xmlns="" id="{F32E8489-A1E7-44E9-B4C8-4681426CAFB6}"/>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xmlns="" id="{BDD9D000-F568-43EC-9212-CF996D24AB53}"/>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xmlns="" id="{F4258524-4A64-4F00-84F2-307FD17CCCD1}"/>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xmlns="" id="{EB178B39-6A15-4413-A205-9584EBF06B98}"/>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xmlns="" id="{32F4DDB4-290E-4D5F-9A4C-AB01D5FE733B}"/>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xmlns="" id="{12B5A913-AD10-4A62-934C-1866F4E22363}"/>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BC387B8C-6326-4595-B310-B5C6C7589B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157EC90-E938-4AED-9E9C-BF94093A36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D1751F7A-0A4C-431A-9893-024B922231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9F7D1D96-3268-42E6-A5FA-CDD46BE7C6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8916F8C8-E1A9-4E4B-8A7C-C3C2F83596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94895</xdr:rowOff>
    </xdr:from>
    <xdr:to>
      <xdr:col>116</xdr:col>
      <xdr:colOff>114300</xdr:colOff>
      <xdr:row>108</xdr:row>
      <xdr:rowOff>25045</xdr:rowOff>
    </xdr:to>
    <xdr:sp macro="" textlink="">
      <xdr:nvSpPr>
        <xdr:cNvPr id="737" name="楕円 736">
          <a:extLst>
            <a:ext uri="{FF2B5EF4-FFF2-40B4-BE49-F238E27FC236}">
              <a16:creationId xmlns:a16="http://schemas.microsoft.com/office/drawing/2014/main" xmlns="" id="{ADE98EFD-427D-418E-9E5A-91D61A4BBFF5}"/>
            </a:ext>
          </a:extLst>
        </xdr:cNvPr>
        <xdr:cNvSpPr/>
      </xdr:nvSpPr>
      <xdr:spPr>
        <a:xfrm>
          <a:off x="22110700" y="18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9822</xdr:rowOff>
    </xdr:from>
    <xdr:ext cx="469744" cy="259045"/>
    <xdr:sp macro="" textlink="">
      <xdr:nvSpPr>
        <xdr:cNvPr id="738" name="【公民館】&#10;一人当たり面積該当値テキスト">
          <a:extLst>
            <a:ext uri="{FF2B5EF4-FFF2-40B4-BE49-F238E27FC236}">
              <a16:creationId xmlns:a16="http://schemas.microsoft.com/office/drawing/2014/main" xmlns="" id="{F9E723AF-0C82-4C51-BD99-64885B0E07A0}"/>
            </a:ext>
          </a:extLst>
        </xdr:cNvPr>
        <xdr:cNvSpPr txBox="1"/>
      </xdr:nvSpPr>
      <xdr:spPr>
        <a:xfrm>
          <a:off x="22199600" y="183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95352</xdr:rowOff>
    </xdr:from>
    <xdr:to>
      <xdr:col>112</xdr:col>
      <xdr:colOff>38100</xdr:colOff>
      <xdr:row>108</xdr:row>
      <xdr:rowOff>25502</xdr:rowOff>
    </xdr:to>
    <xdr:sp macro="" textlink="">
      <xdr:nvSpPr>
        <xdr:cNvPr id="739" name="楕円 738">
          <a:extLst>
            <a:ext uri="{FF2B5EF4-FFF2-40B4-BE49-F238E27FC236}">
              <a16:creationId xmlns:a16="http://schemas.microsoft.com/office/drawing/2014/main" xmlns="" id="{75E13048-2CC0-4D3F-9EB4-571269ADF537}"/>
            </a:ext>
          </a:extLst>
        </xdr:cNvPr>
        <xdr:cNvSpPr/>
      </xdr:nvSpPr>
      <xdr:spPr>
        <a:xfrm>
          <a:off x="21272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145695</xdr:rowOff>
    </xdr:from>
    <xdr:to>
      <xdr:col>116</xdr:col>
      <xdr:colOff>63500</xdr:colOff>
      <xdr:row>107</xdr:row>
      <xdr:rowOff>146152</xdr:rowOff>
    </xdr:to>
    <xdr:cxnSp macro="">
      <xdr:nvCxnSpPr>
        <xdr:cNvPr id="740" name="直線コネクタ 739">
          <a:extLst>
            <a:ext uri="{FF2B5EF4-FFF2-40B4-BE49-F238E27FC236}">
              <a16:creationId xmlns:a16="http://schemas.microsoft.com/office/drawing/2014/main" xmlns="" id="{18983646-7D79-4901-AD8D-CC65FF688ECA}"/>
            </a:ext>
          </a:extLst>
        </xdr:cNvPr>
        <xdr:cNvCxnSpPr/>
      </xdr:nvCxnSpPr>
      <xdr:spPr>
        <a:xfrm flipV="1">
          <a:off x="21323300" y="1849084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94895</xdr:rowOff>
    </xdr:from>
    <xdr:to>
      <xdr:col>107</xdr:col>
      <xdr:colOff>101600</xdr:colOff>
      <xdr:row>108</xdr:row>
      <xdr:rowOff>25045</xdr:rowOff>
    </xdr:to>
    <xdr:sp macro="" textlink="">
      <xdr:nvSpPr>
        <xdr:cNvPr id="741" name="楕円 740">
          <a:extLst>
            <a:ext uri="{FF2B5EF4-FFF2-40B4-BE49-F238E27FC236}">
              <a16:creationId xmlns:a16="http://schemas.microsoft.com/office/drawing/2014/main" xmlns="" id="{C4376C08-7033-42CC-9D83-7D7D687720FC}"/>
            </a:ext>
          </a:extLst>
        </xdr:cNvPr>
        <xdr:cNvSpPr/>
      </xdr:nvSpPr>
      <xdr:spPr>
        <a:xfrm>
          <a:off x="20383500" y="18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145695</xdr:rowOff>
    </xdr:from>
    <xdr:to>
      <xdr:col>111</xdr:col>
      <xdr:colOff>177800</xdr:colOff>
      <xdr:row>107</xdr:row>
      <xdr:rowOff>146152</xdr:rowOff>
    </xdr:to>
    <xdr:cxnSp macro="">
      <xdr:nvCxnSpPr>
        <xdr:cNvPr id="742" name="直線コネクタ 741">
          <a:extLst>
            <a:ext uri="{FF2B5EF4-FFF2-40B4-BE49-F238E27FC236}">
              <a16:creationId xmlns:a16="http://schemas.microsoft.com/office/drawing/2014/main" xmlns="" id="{CBF71F3E-8C1E-4EC2-B10D-BE97D74FE251}"/>
            </a:ext>
          </a:extLst>
        </xdr:cNvPr>
        <xdr:cNvCxnSpPr/>
      </xdr:nvCxnSpPr>
      <xdr:spPr>
        <a:xfrm>
          <a:off x="20434300" y="1849084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96265</xdr:rowOff>
    </xdr:from>
    <xdr:to>
      <xdr:col>102</xdr:col>
      <xdr:colOff>165100</xdr:colOff>
      <xdr:row>108</xdr:row>
      <xdr:rowOff>26415</xdr:rowOff>
    </xdr:to>
    <xdr:sp macro="" textlink="">
      <xdr:nvSpPr>
        <xdr:cNvPr id="743" name="楕円 742">
          <a:extLst>
            <a:ext uri="{FF2B5EF4-FFF2-40B4-BE49-F238E27FC236}">
              <a16:creationId xmlns:a16="http://schemas.microsoft.com/office/drawing/2014/main" xmlns="" id="{0C06778C-E117-47A4-821B-EBA82A34A38D}"/>
            </a:ext>
          </a:extLst>
        </xdr:cNvPr>
        <xdr:cNvSpPr/>
      </xdr:nvSpPr>
      <xdr:spPr>
        <a:xfrm>
          <a:off x="19494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145695</xdr:rowOff>
    </xdr:from>
    <xdr:to>
      <xdr:col>107</xdr:col>
      <xdr:colOff>50800</xdr:colOff>
      <xdr:row>107</xdr:row>
      <xdr:rowOff>147065</xdr:rowOff>
    </xdr:to>
    <xdr:cxnSp macro="">
      <xdr:nvCxnSpPr>
        <xdr:cNvPr id="744" name="直線コネクタ 743">
          <a:extLst>
            <a:ext uri="{FF2B5EF4-FFF2-40B4-BE49-F238E27FC236}">
              <a16:creationId xmlns:a16="http://schemas.microsoft.com/office/drawing/2014/main" xmlns="" id="{E60B9F2E-1E1F-47D0-8A93-CF54C4F6221B}"/>
            </a:ext>
          </a:extLst>
        </xdr:cNvPr>
        <xdr:cNvCxnSpPr/>
      </xdr:nvCxnSpPr>
      <xdr:spPr>
        <a:xfrm flipV="1">
          <a:off x="19545300" y="1849084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97180</xdr:rowOff>
    </xdr:from>
    <xdr:to>
      <xdr:col>98</xdr:col>
      <xdr:colOff>38100</xdr:colOff>
      <xdr:row>108</xdr:row>
      <xdr:rowOff>27330</xdr:rowOff>
    </xdr:to>
    <xdr:sp macro="" textlink="">
      <xdr:nvSpPr>
        <xdr:cNvPr id="745" name="楕円 744">
          <a:extLst>
            <a:ext uri="{FF2B5EF4-FFF2-40B4-BE49-F238E27FC236}">
              <a16:creationId xmlns:a16="http://schemas.microsoft.com/office/drawing/2014/main" xmlns="" id="{AF34D75E-91B8-4EB9-904C-BC1C9D4D4230}"/>
            </a:ext>
          </a:extLst>
        </xdr:cNvPr>
        <xdr:cNvSpPr/>
      </xdr:nvSpPr>
      <xdr:spPr>
        <a:xfrm>
          <a:off x="18605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147065</xdr:rowOff>
    </xdr:from>
    <xdr:to>
      <xdr:col>102</xdr:col>
      <xdr:colOff>114300</xdr:colOff>
      <xdr:row>107</xdr:row>
      <xdr:rowOff>147980</xdr:rowOff>
    </xdr:to>
    <xdr:cxnSp macro="">
      <xdr:nvCxnSpPr>
        <xdr:cNvPr id="746" name="直線コネクタ 745">
          <a:extLst>
            <a:ext uri="{FF2B5EF4-FFF2-40B4-BE49-F238E27FC236}">
              <a16:creationId xmlns:a16="http://schemas.microsoft.com/office/drawing/2014/main" xmlns="" id="{FE22A8EC-B195-4CF3-B017-F895F652A079}"/>
            </a:ext>
          </a:extLst>
        </xdr:cNvPr>
        <xdr:cNvCxnSpPr/>
      </xdr:nvCxnSpPr>
      <xdr:spPr>
        <a:xfrm flipV="1">
          <a:off x="18656300" y="1849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a:extLst>
            <a:ext uri="{FF2B5EF4-FFF2-40B4-BE49-F238E27FC236}">
              <a16:creationId xmlns:a16="http://schemas.microsoft.com/office/drawing/2014/main" xmlns="" id="{9D8A8B06-E71A-4524-9CA3-59D85AE1E280}"/>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a:extLst>
            <a:ext uri="{FF2B5EF4-FFF2-40B4-BE49-F238E27FC236}">
              <a16:creationId xmlns:a16="http://schemas.microsoft.com/office/drawing/2014/main" xmlns="" id="{8352D440-386A-4115-81A3-96F6849D367E}"/>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a:extLst>
            <a:ext uri="{FF2B5EF4-FFF2-40B4-BE49-F238E27FC236}">
              <a16:creationId xmlns:a16="http://schemas.microsoft.com/office/drawing/2014/main" xmlns="" id="{32AE4E1F-FBA3-4255-9687-87703BCEE02A}"/>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xmlns="" id="{F30E6571-C563-4310-9CAB-847406A16E4E}"/>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16629</xdr:rowOff>
    </xdr:from>
    <xdr:ext cx="469744" cy="259045"/>
    <xdr:sp macro="" textlink="">
      <xdr:nvSpPr>
        <xdr:cNvPr id="751" name="n_1mainValue【公民館】&#10;一人当たり面積">
          <a:extLst>
            <a:ext uri="{FF2B5EF4-FFF2-40B4-BE49-F238E27FC236}">
              <a16:creationId xmlns:a16="http://schemas.microsoft.com/office/drawing/2014/main" xmlns="" id="{48E4E4CA-F2B7-425C-B699-1A3CB8847633}"/>
            </a:ext>
          </a:extLst>
        </xdr:cNvPr>
        <xdr:cNvSpPr txBox="1"/>
      </xdr:nvSpPr>
      <xdr:spPr>
        <a:xfrm>
          <a:off x="210757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16172</xdr:rowOff>
    </xdr:from>
    <xdr:ext cx="469744" cy="259045"/>
    <xdr:sp macro="" textlink="">
      <xdr:nvSpPr>
        <xdr:cNvPr id="752" name="n_2mainValue【公民館】&#10;一人当たり面積">
          <a:extLst>
            <a:ext uri="{FF2B5EF4-FFF2-40B4-BE49-F238E27FC236}">
              <a16:creationId xmlns:a16="http://schemas.microsoft.com/office/drawing/2014/main" xmlns="" id="{3C4F9090-73D0-4CA4-8928-2B8469564895}"/>
            </a:ext>
          </a:extLst>
        </xdr:cNvPr>
        <xdr:cNvSpPr txBox="1"/>
      </xdr:nvSpPr>
      <xdr:spPr>
        <a:xfrm>
          <a:off x="20199427" y="185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17542</xdr:rowOff>
    </xdr:from>
    <xdr:ext cx="469744" cy="259045"/>
    <xdr:sp macro="" textlink="">
      <xdr:nvSpPr>
        <xdr:cNvPr id="753" name="n_3mainValue【公民館】&#10;一人当たり面積">
          <a:extLst>
            <a:ext uri="{FF2B5EF4-FFF2-40B4-BE49-F238E27FC236}">
              <a16:creationId xmlns:a16="http://schemas.microsoft.com/office/drawing/2014/main" xmlns="" id="{048DAC73-B733-416A-B922-C3CB24341A92}"/>
            </a:ext>
          </a:extLst>
        </xdr:cNvPr>
        <xdr:cNvSpPr txBox="1"/>
      </xdr:nvSpPr>
      <xdr:spPr>
        <a:xfrm>
          <a:off x="19310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18457</xdr:rowOff>
    </xdr:from>
    <xdr:ext cx="469744" cy="259045"/>
    <xdr:sp macro="" textlink="">
      <xdr:nvSpPr>
        <xdr:cNvPr id="754" name="n_4mainValue【公民館】&#10;一人当たり面積">
          <a:extLst>
            <a:ext uri="{FF2B5EF4-FFF2-40B4-BE49-F238E27FC236}">
              <a16:creationId xmlns:a16="http://schemas.microsoft.com/office/drawing/2014/main" xmlns="" id="{DD8512FE-870A-4022-80F5-38DFEF43143C}"/>
            </a:ext>
          </a:extLst>
        </xdr:cNvPr>
        <xdr:cNvSpPr txBox="1"/>
      </xdr:nvSpPr>
      <xdr:spPr>
        <a:xfrm>
          <a:off x="18421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xmlns="" id="{F938014C-8D2C-4F22-BF2E-94A441BA7E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xmlns="" id="{5A8CCF6F-0811-423C-8AE6-9D0617B385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xmlns="" id="{B9A5BB1C-3F41-4B47-8037-E29E467BC0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有価固定資産減価償却率</a:t>
          </a:r>
          <a:r>
            <a:rPr kumimoji="1" lang="ja-JP" altLang="en-US" sz="1100">
              <a:solidFill>
                <a:sysClr val="windowText" lastClr="000000"/>
              </a:solidFill>
              <a:effectLst/>
              <a:latin typeface="+mn-lt"/>
              <a:ea typeface="+mn-ea"/>
              <a:cs typeface="+mn-cs"/>
            </a:rPr>
            <a:t>について、学校施設については平成２８年度から大規模改修を行った影響で類似他団体よりも低い水準にある。一方でその他の施設、特に橋りょう、公営住宅、公民館については</a:t>
          </a:r>
          <a:r>
            <a:rPr kumimoji="1" lang="en-US" altLang="ja-JP" sz="1100">
              <a:solidFill>
                <a:sysClr val="windowText" lastClr="000000"/>
              </a:solidFill>
              <a:effectLst/>
              <a:latin typeface="+mn-lt"/>
              <a:ea typeface="+mn-ea"/>
              <a:cs typeface="+mn-cs"/>
            </a:rPr>
            <a:t>80</a:t>
          </a:r>
          <a:r>
            <a:rPr kumimoji="1" lang="ja-JP" altLang="en-US" sz="1100">
              <a:solidFill>
                <a:sysClr val="windowText" lastClr="000000"/>
              </a:solidFill>
              <a:effectLst/>
              <a:latin typeface="+mn-lt"/>
              <a:ea typeface="+mn-ea"/>
              <a:cs typeface="+mn-cs"/>
            </a:rPr>
            <a:t>％を超えており老朽化が進んでおり、平成２７年度に策定した公共施設総合管理計画に基づき、大規模改修等を計画的に行っていく必要がある。ま</a:t>
          </a:r>
          <a:r>
            <a:rPr kumimoji="1" lang="ja-JP" altLang="ja-JP" sz="1100">
              <a:solidFill>
                <a:sysClr val="windowText" lastClr="000000"/>
              </a:solidFill>
              <a:effectLst/>
              <a:latin typeface="+mn-lt"/>
              <a:ea typeface="+mn-ea"/>
              <a:cs typeface="+mn-cs"/>
            </a:rPr>
            <a:t>た、一人当たりの面積等については低い傾向にあるため、施設保有量等を適切に管理していく必要がある。</a:t>
          </a:r>
          <a:endParaRPr kumimoji="1" lang="en-US" altLang="ja-JP" sz="1100">
            <a:solidFill>
              <a:sysClr val="windowText" lastClr="000000"/>
            </a:solidFill>
            <a:effectLst/>
            <a:latin typeface="+mn-lt"/>
            <a:ea typeface="+mn-ea"/>
            <a:cs typeface="+mn-cs"/>
          </a:endParaRPr>
        </a:p>
        <a:p>
          <a:endParaRPr lang="ja-JP" altLang="ja-JP" sz="14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425241A-88FF-4868-8E50-C7ECE774D8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6E7682A-5F8F-48A7-9466-E8AB26940F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BEE7AA3-39DF-4F0F-8E48-1D7126C3F7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F2173E8-F134-42FD-839D-E78688C21E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4B59136-4B80-42F5-98EE-9E2E658BE4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4095268-DE34-47CA-9679-3479681149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799A1ED-FA40-4A67-95CE-CDAD77E186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F4D04D6-27A6-441C-83AA-648A22D68E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5EFC6EE-1AF1-4812-A54D-BC3846E0B5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BA65F66-9C6B-4F8A-8A18-A964DCE56C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7,377
7,342
33.22
7,748,752
7,504,413
240,473
2,835,822
5,953,479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BEC8B23-DED8-4DBB-933B-AA7A18D908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AC374A1-85BC-4F5B-8C43-131EF5B968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CEB58C0-5AF3-4C0D-8DD7-D91F6A54B8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EB3D57C-A652-4189-B6A8-7DAA920EB7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BD4ABCF-0422-4274-A87D-3D3167778A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A06C8AF-9438-42F1-9F39-49743FD3A2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266174D-EDE2-437C-AB1F-9C0F7CFB65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B16F9F5-E8F1-4797-B8FF-DEA4E2559C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3AF7D66-82D8-4A40-940D-97A52BDFE5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0D43109-D0F6-4D95-8E9F-91094E7360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C51003D-9A4B-4511-8634-69E98E3377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1F18BD0-C156-41B3-BC77-BA7B1A2BBF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8EB9A5C-84DD-467F-9294-59C8D04753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E9DB609-1D7C-419B-A1F4-364FD03DD9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33654A9-1E9C-4E2D-9ACE-21FE03A18D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0710A4B-19D4-454A-83FB-DB7E92CFBF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8968A93-24AC-4B30-AA03-E2780151EE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E853577-FF12-4FDA-B2F4-29BDA47616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E5EDDC6-1AB3-403C-BDB6-43497D9741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1E4C32B-BE32-4034-A9CD-5A3CE135AC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8918647-9274-4413-9FB6-591025A5F54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56D2E2A-1E33-4B22-B0E6-1842239503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80D860E-822F-462B-8EAC-7AB55E5E7E3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894F5FD-B9A7-4AC7-9ACC-64F804B1C7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CCBA059-211A-48BB-9C02-AFDF4EEAD9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98D07B6-6454-4AE0-A7A1-1873C60E06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E9E1933-1998-42DC-B69B-E48E3F59F4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EF18A6A-F014-485F-A6BA-87DDC2522D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569841A-A7A4-4737-B76C-4C5EBE5751A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DEEE413C-3A77-43BB-9064-22430ECCBB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BF281657-9642-4A75-934F-24A2A1F766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E16D7218-FC42-4F5F-BC95-5F4430DB3D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2A1F9D14-5117-45E2-9343-795F321646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269B604D-316B-4DBD-870A-F449484CD0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08D38CB6-5BF9-4994-AFC7-318F1A62A9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067C7831-1D5F-4046-837C-076335D41D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D751DFA8-86A2-4DBD-B81B-CF20366E9D9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D3BAFF44-A913-4E15-A276-EA8459835B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39570686-3B2D-4764-B5DA-7DE380A6ED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5A045006-7FD9-4F65-BA33-EA0287075E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25ADC7C0-43B3-4AE8-AE21-95AAE44475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906F97AC-B42B-4D78-BB8F-3F0CD1267F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813220C5-6689-40E0-AC30-638637112B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633CD62C-73CA-4FF5-8FD1-2F884A4CE2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77BCBD52-6FD6-4415-B4D2-6670289D8F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8B044C9-FDFA-46E9-A2F4-CE8C2ECB80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F4F5C169-2C29-4E21-8AB8-A16F365CA6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D6775C99-932A-46C7-B9EE-CF464E6894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A39B9E42-86C6-4074-BC22-2307B465984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BB71F114-CEA5-405A-808D-F282E82AE6D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E88AE572-405B-4828-835A-9BEE125731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0B64CF0D-1DA7-490D-B642-D5DCB689EF1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B13CA22C-5606-4584-BCE6-5220AFD4AD2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922B5584-2590-46B2-818B-2EFB7904A5D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3713380A-46B5-4A3A-A560-708A46A2450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17A4682A-22FB-4253-AB07-C1EE853FC7E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419A1807-B59A-4884-871C-75B4DA94E85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8BD50BD6-68A7-42AD-B39D-7730233E2A0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5146A3BC-C8CA-4692-9407-BFA2560952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B46AEFCD-63B7-44D2-9E8A-14189858AC8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1D3F4928-F0C9-4604-B1E3-0120F7D2F4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FF876D2E-1826-4656-ACE9-849FBC1B863F}"/>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40095312-A9BA-4147-BE17-C0816969C14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4C1796D8-FED2-4701-9EB7-3A0C48CD180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6D0960CB-A517-41D2-855D-72789BD9DDA1}"/>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xmlns="" id="{52749670-5F49-450A-8159-E8C09FE0687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4BF2E1FF-B407-4D15-BEAC-4B8FF4485A05}"/>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xmlns="" id="{D36532D9-8C86-4B97-8A57-953B18D1E28E}"/>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xmlns="" id="{91DDF96A-1868-4FEC-A0A3-59E9A9B678AC}"/>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xmlns="" id="{EC9D9C91-500B-4145-9336-BF385C1091BE}"/>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xmlns="" id="{EA6EEC17-811D-495C-A67B-D192638BF6AE}"/>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xmlns="" id="{2BF4AD73-18E4-4DF6-826A-AEDA5B78FDF7}"/>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571684CE-442A-41E4-A8E3-CA257C9FDF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9F450200-BA19-4DFA-922A-A597554ED8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F343FB33-8EC7-49C5-BE94-9B8AC4547B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22F0BBFE-6DC5-4545-8B3F-5DC09F49617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685B4D48-4F56-4025-9B0D-89A7A995A9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macro="" textlink="">
      <xdr:nvSpPr>
        <xdr:cNvPr id="89" name="楕円 88">
          <a:extLst>
            <a:ext uri="{FF2B5EF4-FFF2-40B4-BE49-F238E27FC236}">
              <a16:creationId xmlns:a16="http://schemas.microsoft.com/office/drawing/2014/main" xmlns="" id="{C4412BAB-D1AD-49C8-95E1-84BA54FEA63D}"/>
            </a:ext>
          </a:extLst>
        </xdr:cNvPr>
        <xdr:cNvSpPr/>
      </xdr:nvSpPr>
      <xdr:spPr>
        <a:xfrm>
          <a:off x="4584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80027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38E5BB11-0E54-43AE-BE41-1032E8FE1A3A}"/>
            </a:ext>
          </a:extLst>
        </xdr:cNvPr>
        <xdr:cNvSpPr txBox="1"/>
      </xdr:nvSpPr>
      <xdr:spPr>
        <a:xfrm>
          <a:off x="46736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91" name="楕円 90">
          <a:extLst>
            <a:ext uri="{FF2B5EF4-FFF2-40B4-BE49-F238E27FC236}">
              <a16:creationId xmlns:a16="http://schemas.microsoft.com/office/drawing/2014/main" xmlns="" id="{2C3BA13E-043D-4415-B857-999CA3B1189E}"/>
            </a:ext>
          </a:extLst>
        </xdr:cNvPr>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62</xdr:row>
      <xdr:rowOff>152400</xdr:rowOff>
    </xdr:to>
    <xdr:cxnSp macro="">
      <xdr:nvCxnSpPr>
        <xdr:cNvPr id="92" name="直線コネクタ 91">
          <a:extLst>
            <a:ext uri="{FF2B5EF4-FFF2-40B4-BE49-F238E27FC236}">
              <a16:creationId xmlns:a16="http://schemas.microsoft.com/office/drawing/2014/main" xmlns="" id="{CD413D64-B830-4FAC-B559-9F8D7D4FC7ED}"/>
            </a:ext>
          </a:extLst>
        </xdr:cNvPr>
        <xdr:cNvCxnSpPr/>
      </xdr:nvCxnSpPr>
      <xdr:spPr>
        <a:xfrm>
          <a:off x="3797300" y="10763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57785</xdr:rowOff>
    </xdr:from>
    <xdr:to>
      <xdr:col>15</xdr:col>
      <xdr:colOff>101600</xdr:colOff>
      <xdr:row>62</xdr:row>
      <xdr:rowOff>159385</xdr:rowOff>
    </xdr:to>
    <xdr:sp macro="" textlink="">
      <xdr:nvSpPr>
        <xdr:cNvPr id="93" name="楕円 92">
          <a:extLst>
            <a:ext uri="{FF2B5EF4-FFF2-40B4-BE49-F238E27FC236}">
              <a16:creationId xmlns:a16="http://schemas.microsoft.com/office/drawing/2014/main" xmlns="" id="{F7D34F44-94D3-4525-8464-EBE960EF8C9C}"/>
            </a:ext>
          </a:extLst>
        </xdr:cNvPr>
        <xdr:cNvSpPr/>
      </xdr:nvSpPr>
      <xdr:spPr>
        <a:xfrm>
          <a:off x="2857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108585</xdr:rowOff>
    </xdr:from>
    <xdr:to>
      <xdr:col>19</xdr:col>
      <xdr:colOff>177800</xdr:colOff>
      <xdr:row>62</xdr:row>
      <xdr:rowOff>133350</xdr:rowOff>
    </xdr:to>
    <xdr:cxnSp macro="">
      <xdr:nvCxnSpPr>
        <xdr:cNvPr id="94" name="直線コネクタ 93">
          <a:extLst>
            <a:ext uri="{FF2B5EF4-FFF2-40B4-BE49-F238E27FC236}">
              <a16:creationId xmlns:a16="http://schemas.microsoft.com/office/drawing/2014/main" xmlns="" id="{47FC0C6F-26C7-40CB-BB45-B4BCF9B650F0}"/>
            </a:ext>
          </a:extLst>
        </xdr:cNvPr>
        <xdr:cNvCxnSpPr/>
      </xdr:nvCxnSpPr>
      <xdr:spPr>
        <a:xfrm>
          <a:off x="2908300" y="107384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168275</xdr:rowOff>
    </xdr:from>
    <xdr:to>
      <xdr:col>10</xdr:col>
      <xdr:colOff>165100</xdr:colOff>
      <xdr:row>63</xdr:row>
      <xdr:rowOff>98425</xdr:rowOff>
    </xdr:to>
    <xdr:sp macro="" textlink="">
      <xdr:nvSpPr>
        <xdr:cNvPr id="95" name="楕円 94">
          <a:extLst>
            <a:ext uri="{FF2B5EF4-FFF2-40B4-BE49-F238E27FC236}">
              <a16:creationId xmlns:a16="http://schemas.microsoft.com/office/drawing/2014/main" xmlns="" id="{0AC74FB6-B59E-46C1-9DA9-D4D34936C9E1}"/>
            </a:ext>
          </a:extLst>
        </xdr:cNvPr>
        <xdr:cNvSpPr/>
      </xdr:nvSpPr>
      <xdr:spPr>
        <a:xfrm>
          <a:off x="196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108585</xdr:rowOff>
    </xdr:from>
    <xdr:to>
      <xdr:col>15</xdr:col>
      <xdr:colOff>50800</xdr:colOff>
      <xdr:row>63</xdr:row>
      <xdr:rowOff>47625</xdr:rowOff>
    </xdr:to>
    <xdr:cxnSp macro="">
      <xdr:nvCxnSpPr>
        <xdr:cNvPr id="96" name="直線コネクタ 95">
          <a:extLst>
            <a:ext uri="{FF2B5EF4-FFF2-40B4-BE49-F238E27FC236}">
              <a16:creationId xmlns:a16="http://schemas.microsoft.com/office/drawing/2014/main" xmlns="" id="{3DF23A08-B313-41BB-B0B1-274EE4331D42}"/>
            </a:ext>
          </a:extLst>
        </xdr:cNvPr>
        <xdr:cNvCxnSpPr/>
      </xdr:nvCxnSpPr>
      <xdr:spPr>
        <a:xfrm flipV="1">
          <a:off x="2019300" y="1073848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135890</xdr:rowOff>
    </xdr:from>
    <xdr:to>
      <xdr:col>6</xdr:col>
      <xdr:colOff>38100</xdr:colOff>
      <xdr:row>63</xdr:row>
      <xdr:rowOff>66040</xdr:rowOff>
    </xdr:to>
    <xdr:sp macro="" textlink="">
      <xdr:nvSpPr>
        <xdr:cNvPr id="97" name="楕円 96">
          <a:extLst>
            <a:ext uri="{FF2B5EF4-FFF2-40B4-BE49-F238E27FC236}">
              <a16:creationId xmlns:a16="http://schemas.microsoft.com/office/drawing/2014/main" xmlns="" id="{FEE3AA36-A707-4890-8202-D20859C15905}"/>
            </a:ext>
          </a:extLst>
        </xdr:cNvPr>
        <xdr:cNvSpPr/>
      </xdr:nvSpPr>
      <xdr:spPr>
        <a:xfrm>
          <a:off x="107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15240</xdr:rowOff>
    </xdr:from>
    <xdr:to>
      <xdr:col>10</xdr:col>
      <xdr:colOff>114300</xdr:colOff>
      <xdr:row>63</xdr:row>
      <xdr:rowOff>47625</xdr:rowOff>
    </xdr:to>
    <xdr:cxnSp macro="">
      <xdr:nvCxnSpPr>
        <xdr:cNvPr id="98" name="直線コネクタ 97">
          <a:extLst>
            <a:ext uri="{FF2B5EF4-FFF2-40B4-BE49-F238E27FC236}">
              <a16:creationId xmlns:a16="http://schemas.microsoft.com/office/drawing/2014/main" xmlns="" id="{E6BC4EA6-7337-4FA5-A58A-3ACF12291161}"/>
            </a:ext>
          </a:extLst>
        </xdr:cNvPr>
        <xdr:cNvCxnSpPr/>
      </xdr:nvCxnSpPr>
      <xdr:spPr>
        <a:xfrm>
          <a:off x="1130300" y="10816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920AA9AE-3B85-4BB9-AE56-42416D68147F}"/>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9364E4B7-373D-4A9B-BA45-CA2F384FD40E}"/>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8ABD8105-3227-45E3-A5F4-D89898F8C674}"/>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66850E14-6DD1-4A23-A79F-7BD76AEBD075}"/>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24BE093B-93AE-49AE-A364-47CA6FED8609}"/>
            </a:ext>
          </a:extLst>
        </xdr:cNvPr>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150512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F684FCFF-89C3-4ABB-932B-3E2970102A36}"/>
            </a:ext>
          </a:extLst>
        </xdr:cNvPr>
        <xdr:cNvSpPr txBox="1"/>
      </xdr:nvSpPr>
      <xdr:spPr>
        <a:xfrm>
          <a:off x="2705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89552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4644979D-5D9E-4ADF-A605-8575D21D9DDC}"/>
            </a:ext>
          </a:extLst>
        </xdr:cNvPr>
        <xdr:cNvSpPr txBox="1"/>
      </xdr:nvSpPr>
      <xdr:spPr>
        <a:xfrm>
          <a:off x="1816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57167</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CA2DCBB4-2DA3-43B9-BE8F-B0BCEB6E8B91}"/>
            </a:ext>
          </a:extLst>
        </xdr:cNvPr>
        <xdr:cNvSpPr txBox="1"/>
      </xdr:nvSpPr>
      <xdr:spPr>
        <a:xfrm>
          <a:off x="927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2D59C83F-B504-4FC8-B62D-12761F2FE14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9D85B8CA-71B0-48D7-B9A6-F67CF6999C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D57B7E75-1D4A-499E-9D0D-290690FD06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9AF67166-84EB-449D-AD7F-879A0C5C3A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BBCB260C-B86D-4387-8271-CBEA487B81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8089CFC6-6EEA-49F1-9EA0-A522340836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089C9820-15D7-40F3-9CB2-2B6D1963B1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37EFBFD0-E73C-4611-9CCE-4E1F5B5738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D75EA8CA-F51D-42FE-9B03-C6F1D3E833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311F68F8-D101-4C31-8694-11AEA2F3ED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EE6BEFBC-CB09-4D33-962C-38AF4A9E985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BB0E5A55-B1FE-46FD-862E-E9B3C069E79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9C640267-D93B-4F84-8B39-1E1D0F4658B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CD4E530C-828E-49C8-9F46-41B1423ABAB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563FBAEE-602E-4932-BF14-458416F73DA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2491E9DB-2014-4DD2-9F5B-663C7141CF0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4CFC9834-F4DD-433A-A5B3-28DE68D4B2B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D4A93594-A6DC-4DBE-8543-EC1F801FE86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0685F769-E764-459F-912B-E19C4AF405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4E5BC80D-D1BB-4B94-804C-29E3FABAEE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E63873C0-E387-4F83-92D1-AFA278F6D2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xmlns="" id="{AB704045-C3A2-4F26-8025-FBA39D5348B3}"/>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80B4B79B-4449-498D-B2BF-EA3DC43348AD}"/>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xmlns="" id="{83F5B6A6-3169-4901-A449-56DB63301C72}"/>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7A2E81AE-6577-4B1B-AAA9-2FFE0704C3D7}"/>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xmlns="" id="{D22C638D-958B-432B-9602-C3E507E21BCF}"/>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CB15A654-D649-4E10-AA97-9979E61F8721}"/>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xmlns="" id="{F5258E6E-8D80-41AE-A81A-3D69E3863B56}"/>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xmlns="" id="{4BADD9DB-5491-4BE4-9581-50A650279D51}"/>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xmlns="" id="{8C3FBD6B-5437-40A8-8826-8A48DF3C43A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xmlns="" id="{B94BFFAC-EF91-4066-B805-3E0D3EB9F131}"/>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xmlns="" id="{1CF09B3B-0A7F-4D78-BB02-A5C9368B8C85}"/>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292C39C0-79AB-44F8-A71B-0FA325A1D1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BAEE9809-6955-4763-83C9-E85B6F2DE3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57894077-0D90-44DC-A136-5F9E4D82C0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2BB90A55-9738-4F1C-89D8-4B418DC770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32A0E6D7-EA94-421D-A294-564B17C36F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28296</xdr:rowOff>
    </xdr:from>
    <xdr:to>
      <xdr:col>55</xdr:col>
      <xdr:colOff>50800</xdr:colOff>
      <xdr:row>62</xdr:row>
      <xdr:rowOff>129896</xdr:rowOff>
    </xdr:to>
    <xdr:sp macro="" textlink="">
      <xdr:nvSpPr>
        <xdr:cNvPr id="144" name="楕円 143">
          <a:extLst>
            <a:ext uri="{FF2B5EF4-FFF2-40B4-BE49-F238E27FC236}">
              <a16:creationId xmlns:a16="http://schemas.microsoft.com/office/drawing/2014/main" xmlns="" id="{13E8FDB8-B633-4C5B-9179-2CA44CFD9C39}"/>
            </a:ext>
          </a:extLst>
        </xdr:cNvPr>
        <xdr:cNvSpPr/>
      </xdr:nvSpPr>
      <xdr:spPr>
        <a:xfrm>
          <a:off x="104267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6723</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6F01623E-C1B9-44BA-A866-75BE8A91368F}"/>
            </a:ext>
          </a:extLst>
        </xdr:cNvPr>
        <xdr:cNvSpPr txBox="1"/>
      </xdr:nvSpPr>
      <xdr:spPr>
        <a:xfrm>
          <a:off x="10515600" y="106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29667</xdr:rowOff>
    </xdr:from>
    <xdr:to>
      <xdr:col>50</xdr:col>
      <xdr:colOff>165100</xdr:colOff>
      <xdr:row>62</xdr:row>
      <xdr:rowOff>131267</xdr:rowOff>
    </xdr:to>
    <xdr:sp macro="" textlink="">
      <xdr:nvSpPr>
        <xdr:cNvPr id="146" name="楕円 145">
          <a:extLst>
            <a:ext uri="{FF2B5EF4-FFF2-40B4-BE49-F238E27FC236}">
              <a16:creationId xmlns:a16="http://schemas.microsoft.com/office/drawing/2014/main" xmlns="" id="{196E8573-AD9B-4B29-9BCC-185FF9922900}"/>
            </a:ext>
          </a:extLst>
        </xdr:cNvPr>
        <xdr:cNvSpPr/>
      </xdr:nvSpPr>
      <xdr:spPr>
        <a:xfrm>
          <a:off x="9588500" y="106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79096</xdr:rowOff>
    </xdr:from>
    <xdr:to>
      <xdr:col>55</xdr:col>
      <xdr:colOff>0</xdr:colOff>
      <xdr:row>62</xdr:row>
      <xdr:rowOff>80467</xdr:rowOff>
    </xdr:to>
    <xdr:cxnSp macro="">
      <xdr:nvCxnSpPr>
        <xdr:cNvPr id="147" name="直線コネクタ 146">
          <a:extLst>
            <a:ext uri="{FF2B5EF4-FFF2-40B4-BE49-F238E27FC236}">
              <a16:creationId xmlns:a16="http://schemas.microsoft.com/office/drawing/2014/main" xmlns="" id="{826BA5F0-DF3C-4DB6-8857-B3026092EB59}"/>
            </a:ext>
          </a:extLst>
        </xdr:cNvPr>
        <xdr:cNvCxnSpPr/>
      </xdr:nvCxnSpPr>
      <xdr:spPr>
        <a:xfrm flipV="1">
          <a:off x="9639300" y="1070899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24181</xdr:rowOff>
    </xdr:from>
    <xdr:to>
      <xdr:col>46</xdr:col>
      <xdr:colOff>38100</xdr:colOff>
      <xdr:row>62</xdr:row>
      <xdr:rowOff>125781</xdr:rowOff>
    </xdr:to>
    <xdr:sp macro="" textlink="">
      <xdr:nvSpPr>
        <xdr:cNvPr id="148" name="楕円 147">
          <a:extLst>
            <a:ext uri="{FF2B5EF4-FFF2-40B4-BE49-F238E27FC236}">
              <a16:creationId xmlns:a16="http://schemas.microsoft.com/office/drawing/2014/main" xmlns="" id="{2EC36513-3C6F-4148-A8BE-9C85B233BEB2}"/>
            </a:ext>
          </a:extLst>
        </xdr:cNvPr>
        <xdr:cNvSpPr/>
      </xdr:nvSpPr>
      <xdr:spPr>
        <a:xfrm>
          <a:off x="8699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74981</xdr:rowOff>
    </xdr:from>
    <xdr:to>
      <xdr:col>50</xdr:col>
      <xdr:colOff>114300</xdr:colOff>
      <xdr:row>62</xdr:row>
      <xdr:rowOff>80467</xdr:rowOff>
    </xdr:to>
    <xdr:cxnSp macro="">
      <xdr:nvCxnSpPr>
        <xdr:cNvPr id="149" name="直線コネクタ 148">
          <a:extLst>
            <a:ext uri="{FF2B5EF4-FFF2-40B4-BE49-F238E27FC236}">
              <a16:creationId xmlns:a16="http://schemas.microsoft.com/office/drawing/2014/main" xmlns="" id="{836B4F52-9573-4D49-80D1-92A569B78C4B}"/>
            </a:ext>
          </a:extLst>
        </xdr:cNvPr>
        <xdr:cNvCxnSpPr/>
      </xdr:nvCxnSpPr>
      <xdr:spPr>
        <a:xfrm>
          <a:off x="8750300" y="1070488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150" name="楕円 149">
          <a:extLst>
            <a:ext uri="{FF2B5EF4-FFF2-40B4-BE49-F238E27FC236}">
              <a16:creationId xmlns:a16="http://schemas.microsoft.com/office/drawing/2014/main" xmlns="" id="{4B23EA2E-0213-4312-9886-93B5CE3F08B6}"/>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74981</xdr:rowOff>
    </xdr:to>
    <xdr:cxnSp macro="">
      <xdr:nvCxnSpPr>
        <xdr:cNvPr id="151" name="直線コネクタ 150">
          <a:extLst>
            <a:ext uri="{FF2B5EF4-FFF2-40B4-BE49-F238E27FC236}">
              <a16:creationId xmlns:a16="http://schemas.microsoft.com/office/drawing/2014/main" xmlns="" id="{AF46FBE4-A049-4C0C-937D-0D5366661EF5}"/>
            </a:ext>
          </a:extLst>
        </xdr:cNvPr>
        <xdr:cNvCxnSpPr/>
      </xdr:nvCxnSpPr>
      <xdr:spPr>
        <a:xfrm>
          <a:off x="7861300" y="1067562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169113</xdr:rowOff>
    </xdr:from>
    <xdr:to>
      <xdr:col>36</xdr:col>
      <xdr:colOff>165100</xdr:colOff>
      <xdr:row>62</xdr:row>
      <xdr:rowOff>99263</xdr:rowOff>
    </xdr:to>
    <xdr:sp macro="" textlink="">
      <xdr:nvSpPr>
        <xdr:cNvPr id="152" name="楕円 151">
          <a:extLst>
            <a:ext uri="{FF2B5EF4-FFF2-40B4-BE49-F238E27FC236}">
              <a16:creationId xmlns:a16="http://schemas.microsoft.com/office/drawing/2014/main" xmlns="" id="{9D1AB562-42D4-4E19-BFC8-985FAF09E057}"/>
            </a:ext>
          </a:extLst>
        </xdr:cNvPr>
        <xdr:cNvSpPr/>
      </xdr:nvSpPr>
      <xdr:spPr>
        <a:xfrm>
          <a:off x="69215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48463</xdr:rowOff>
    </xdr:to>
    <xdr:cxnSp macro="">
      <xdr:nvCxnSpPr>
        <xdr:cNvPr id="153" name="直線コネクタ 152">
          <a:extLst>
            <a:ext uri="{FF2B5EF4-FFF2-40B4-BE49-F238E27FC236}">
              <a16:creationId xmlns:a16="http://schemas.microsoft.com/office/drawing/2014/main" xmlns="" id="{95917CC9-973F-4F63-BD35-0851BF6F6AC9}"/>
            </a:ext>
          </a:extLst>
        </xdr:cNvPr>
        <xdr:cNvCxnSpPr/>
      </xdr:nvCxnSpPr>
      <xdr:spPr>
        <a:xfrm flipV="1">
          <a:off x="6972300" y="1067562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xmlns="" id="{EF081A4D-F0BF-4E48-B25E-AC8848817AEC}"/>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xmlns="" id="{9623509A-D0A0-4817-8C4D-29252D9EBCFD}"/>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xmlns="" id="{BD6CF6C2-4391-45A0-8F56-71A049EA51A5}"/>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xmlns="" id="{44F98CC3-D8B9-4364-A94F-5F93F44E052F}"/>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122394</xdr:rowOff>
    </xdr:from>
    <xdr:ext cx="469744" cy="259045"/>
    <xdr:sp macro="" textlink="">
      <xdr:nvSpPr>
        <xdr:cNvPr id="158" name="n_1mainValue【体育館・プール】&#10;一人当たり面積">
          <a:extLst>
            <a:ext uri="{FF2B5EF4-FFF2-40B4-BE49-F238E27FC236}">
              <a16:creationId xmlns:a16="http://schemas.microsoft.com/office/drawing/2014/main" xmlns="" id="{4CAC8218-54B2-4E17-977C-47560B12A961}"/>
            </a:ext>
          </a:extLst>
        </xdr:cNvPr>
        <xdr:cNvSpPr txBox="1"/>
      </xdr:nvSpPr>
      <xdr:spPr>
        <a:xfrm>
          <a:off x="9391727" y="1075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142308</xdr:rowOff>
    </xdr:from>
    <xdr:ext cx="469744" cy="259045"/>
    <xdr:sp macro="" textlink="">
      <xdr:nvSpPr>
        <xdr:cNvPr id="159" name="n_2mainValue【体育館・プール】&#10;一人当たり面積">
          <a:extLst>
            <a:ext uri="{FF2B5EF4-FFF2-40B4-BE49-F238E27FC236}">
              <a16:creationId xmlns:a16="http://schemas.microsoft.com/office/drawing/2014/main" xmlns="" id="{CE4C20F5-44E3-4D74-B762-E7668B8926A3}"/>
            </a:ext>
          </a:extLst>
        </xdr:cNvPr>
        <xdr:cNvSpPr txBox="1"/>
      </xdr:nvSpPr>
      <xdr:spPr>
        <a:xfrm>
          <a:off x="8515427" y="104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113047</xdr:rowOff>
    </xdr:from>
    <xdr:ext cx="469744" cy="259045"/>
    <xdr:sp macro="" textlink="">
      <xdr:nvSpPr>
        <xdr:cNvPr id="160" name="n_3mainValue【体育館・プール】&#10;一人当たり面積">
          <a:extLst>
            <a:ext uri="{FF2B5EF4-FFF2-40B4-BE49-F238E27FC236}">
              <a16:creationId xmlns:a16="http://schemas.microsoft.com/office/drawing/2014/main" xmlns="" id="{083713E6-8CB8-46F2-B2BC-806D06A3DB3E}"/>
            </a:ext>
          </a:extLst>
        </xdr:cNvPr>
        <xdr:cNvSpPr txBox="1"/>
      </xdr:nvSpPr>
      <xdr:spPr>
        <a:xfrm>
          <a:off x="7626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90390</xdr:rowOff>
    </xdr:from>
    <xdr:ext cx="469744" cy="259045"/>
    <xdr:sp macro="" textlink="">
      <xdr:nvSpPr>
        <xdr:cNvPr id="161" name="n_4mainValue【体育館・プール】&#10;一人当たり面積">
          <a:extLst>
            <a:ext uri="{FF2B5EF4-FFF2-40B4-BE49-F238E27FC236}">
              <a16:creationId xmlns:a16="http://schemas.microsoft.com/office/drawing/2014/main" xmlns="" id="{EC709A77-1F5A-413E-BD74-44D2EDF399EC}"/>
            </a:ext>
          </a:extLst>
        </xdr:cNvPr>
        <xdr:cNvSpPr txBox="1"/>
      </xdr:nvSpPr>
      <xdr:spPr>
        <a:xfrm>
          <a:off x="6737427" y="107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0DA02533-F56F-45D2-9568-1BFB73305D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8BF6FBFB-8E65-4EBF-BDB6-850C2C8A48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AD123270-448F-4F95-9052-038B254CC6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E33DCD07-F490-40F4-8133-7AFD90FFE1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C524865F-1975-4C2B-8396-9DC54ABE7F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E4908C17-7AB8-4B69-9F50-0B616E4AE7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4C093FA7-F012-424F-82B7-ABD3582C4E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09146617-8ECA-476E-B3A1-9DB9998EECA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xmlns="" id="{6E76595C-F026-4A62-9C02-62897EFA6C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xmlns="" id="{CE981C27-A5E0-4865-B7D9-30C481AE43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xmlns="" id="{DB5AC748-5306-4873-99FE-5AEB95577B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xmlns="" id="{A1E93215-369C-45A4-B29F-90B9192DB4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xmlns="" id="{586CAA4F-7914-41CF-B563-4936AE7EB7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xmlns="" id="{6156708F-12E2-4868-AF44-EE1D996DE5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xmlns="" id="{64FDFE68-D504-4E45-86D2-1CCA787852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xmlns="" id="{F1C22EF2-D442-4A30-8FDC-CB9A594669F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xmlns="" id="{BB6A810D-5A85-4316-87D4-7814402744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xmlns="" id="{CA612B2A-B2C9-47A3-BFDE-10B9468B35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xmlns="" id="{81C0EDA0-8DF5-428D-BAD8-8201651C6E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xmlns="" id="{55FE82A4-D00A-4B0E-856E-7DB7E3E8EE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xmlns="" id="{DBE767B0-D5F5-42DF-8331-2AB4892414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xmlns="" id="{30ACDFD7-62D0-4A51-B7B4-AC1FF04BE0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xmlns="" id="{1A742D45-2EE8-47DE-A676-25A7A186C6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xmlns="" id="{AE6ED5F0-AB56-4FCB-8C7C-2475293BF6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xmlns="" id="{0F1DE895-D30F-45D2-899C-9CE7544D0D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xmlns="" id="{E18F6099-BA67-423C-AF65-C452C32A08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xmlns="" id="{C0D2A27A-E3D7-45C5-B647-6CD909031D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xmlns="" id="{D36A9838-F954-49A9-A8BC-7CB29A93A0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xmlns="" id="{B1D4B039-0AB7-4844-89DB-0F436A21E8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xmlns="" id="{018E289A-C8A7-4AB1-B70A-FA0F8F2238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xmlns="" id="{63AF315D-EC7E-4BC4-834D-79AD8D919F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xmlns="" id="{D499DD90-4E6C-4742-BDB1-1535246925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xmlns="" id="{5B886E57-FE91-47E6-AFD0-07640A22BF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xmlns="" id="{1C1F9190-C325-40BD-9A5C-72DCA59A6F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xmlns="" id="{0B38FCC6-9E05-43E7-B67F-C9D204C881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xmlns="" id="{E61546CB-3003-419A-AE21-017BAD02CA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xmlns="" id="{BDC025B4-972B-4B0E-9ECC-D6D26A9498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xmlns="" id="{08830A38-1EE3-4ACF-82EC-8995B417CD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xmlns="" id="{A696A3D9-2A5E-4D51-815A-90EEA64E1F6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xmlns="" id="{C0FEDB9B-F1CC-4281-A505-39BA885C864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2" name="正方形/長方形 201">
          <a:extLst>
            <a:ext uri="{FF2B5EF4-FFF2-40B4-BE49-F238E27FC236}">
              <a16:creationId xmlns:a16="http://schemas.microsoft.com/office/drawing/2014/main" xmlns="" id="{1DFD50DD-237D-4B4C-93A6-2424303729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3" name="正方形/長方形 202">
          <a:extLst>
            <a:ext uri="{FF2B5EF4-FFF2-40B4-BE49-F238E27FC236}">
              <a16:creationId xmlns:a16="http://schemas.microsoft.com/office/drawing/2014/main" xmlns="" id="{DCFF666C-C7E0-4E07-8E9C-EEC3EE43A5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4" name="正方形/長方形 203">
          <a:extLst>
            <a:ext uri="{FF2B5EF4-FFF2-40B4-BE49-F238E27FC236}">
              <a16:creationId xmlns:a16="http://schemas.microsoft.com/office/drawing/2014/main" xmlns="" id="{BA240D0D-3DA2-4CC0-ABF2-0106CDF24F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5" name="正方形/長方形 204">
          <a:extLst>
            <a:ext uri="{FF2B5EF4-FFF2-40B4-BE49-F238E27FC236}">
              <a16:creationId xmlns:a16="http://schemas.microsoft.com/office/drawing/2014/main" xmlns="" id="{58CFB114-CF99-42CD-B4F0-691A33BC2F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6" name="正方形/長方形 205">
          <a:extLst>
            <a:ext uri="{FF2B5EF4-FFF2-40B4-BE49-F238E27FC236}">
              <a16:creationId xmlns:a16="http://schemas.microsoft.com/office/drawing/2014/main" xmlns="" id="{0E7ACCAA-0B51-48EC-A66B-FB481D801C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7" name="正方形/長方形 206">
          <a:extLst>
            <a:ext uri="{FF2B5EF4-FFF2-40B4-BE49-F238E27FC236}">
              <a16:creationId xmlns:a16="http://schemas.microsoft.com/office/drawing/2014/main" xmlns="" id="{FDF37E4A-AD82-46AF-A6AE-DE9DC1E919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8" name="正方形/長方形 207">
          <a:extLst>
            <a:ext uri="{FF2B5EF4-FFF2-40B4-BE49-F238E27FC236}">
              <a16:creationId xmlns:a16="http://schemas.microsoft.com/office/drawing/2014/main" xmlns="" id="{4F96D903-133A-4372-8C17-5E66A55C6D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9" name="正方形/長方形 208">
          <a:extLst>
            <a:ext uri="{FF2B5EF4-FFF2-40B4-BE49-F238E27FC236}">
              <a16:creationId xmlns:a16="http://schemas.microsoft.com/office/drawing/2014/main" xmlns="" id="{FD12A3D5-3D0F-4B39-AE37-E2EE3A708C4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0" name="正方形/長方形 209">
          <a:extLst>
            <a:ext uri="{FF2B5EF4-FFF2-40B4-BE49-F238E27FC236}">
              <a16:creationId xmlns:a16="http://schemas.microsoft.com/office/drawing/2014/main" xmlns="" id="{42F2580D-D892-4A6E-AAF5-933A5C6452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1" name="正方形/長方形 210">
          <a:extLst>
            <a:ext uri="{FF2B5EF4-FFF2-40B4-BE49-F238E27FC236}">
              <a16:creationId xmlns:a16="http://schemas.microsoft.com/office/drawing/2014/main" xmlns="" id="{C0ED9DF6-7675-4FA1-B891-1F61341D3A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2" name="正方形/長方形 211">
          <a:extLst>
            <a:ext uri="{FF2B5EF4-FFF2-40B4-BE49-F238E27FC236}">
              <a16:creationId xmlns:a16="http://schemas.microsoft.com/office/drawing/2014/main" xmlns="" id="{9076E0F6-4B31-4049-84DC-2B2324FCD5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3" name="正方形/長方形 212">
          <a:extLst>
            <a:ext uri="{FF2B5EF4-FFF2-40B4-BE49-F238E27FC236}">
              <a16:creationId xmlns:a16="http://schemas.microsoft.com/office/drawing/2014/main" xmlns="" id="{9D704136-70E0-44ED-81D4-20392EC64E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4" name="正方形/長方形 213">
          <a:extLst>
            <a:ext uri="{FF2B5EF4-FFF2-40B4-BE49-F238E27FC236}">
              <a16:creationId xmlns:a16="http://schemas.microsoft.com/office/drawing/2014/main" xmlns="" id="{29096ABF-2EC3-40A0-8395-2A1EE04451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5" name="正方形/長方形 214">
          <a:extLst>
            <a:ext uri="{FF2B5EF4-FFF2-40B4-BE49-F238E27FC236}">
              <a16:creationId xmlns:a16="http://schemas.microsoft.com/office/drawing/2014/main" xmlns="" id="{635D7D30-667F-4777-84E1-E8DAE5B83C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6" name="正方形/長方形 215">
          <a:extLst>
            <a:ext uri="{FF2B5EF4-FFF2-40B4-BE49-F238E27FC236}">
              <a16:creationId xmlns:a16="http://schemas.microsoft.com/office/drawing/2014/main" xmlns="" id="{8FF0E9E4-5E77-4A70-B21A-53F411E835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7" name="正方形/長方形 216">
          <a:extLst>
            <a:ext uri="{FF2B5EF4-FFF2-40B4-BE49-F238E27FC236}">
              <a16:creationId xmlns:a16="http://schemas.microsoft.com/office/drawing/2014/main" xmlns="" id="{8E9FE784-6970-4EB8-895B-CF3E55C75A2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8" name="正方形/長方形 217">
          <a:extLst>
            <a:ext uri="{FF2B5EF4-FFF2-40B4-BE49-F238E27FC236}">
              <a16:creationId xmlns:a16="http://schemas.microsoft.com/office/drawing/2014/main" xmlns="" id="{E9F99EFB-E737-4227-A6A3-BDC9351CB6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9" name="正方形/長方形 218">
          <a:extLst>
            <a:ext uri="{FF2B5EF4-FFF2-40B4-BE49-F238E27FC236}">
              <a16:creationId xmlns:a16="http://schemas.microsoft.com/office/drawing/2014/main" xmlns="" id="{DBEDFE17-E890-49ED-BB88-EE08F9290F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0" name="正方形/長方形 219">
          <a:extLst>
            <a:ext uri="{FF2B5EF4-FFF2-40B4-BE49-F238E27FC236}">
              <a16:creationId xmlns:a16="http://schemas.microsoft.com/office/drawing/2014/main" xmlns="" id="{5B41C3F9-C95C-44F2-9D4E-C15118956C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1" name="正方形/長方形 220">
          <a:extLst>
            <a:ext uri="{FF2B5EF4-FFF2-40B4-BE49-F238E27FC236}">
              <a16:creationId xmlns:a16="http://schemas.microsoft.com/office/drawing/2014/main" xmlns="" id="{36876A5C-3562-46FE-A0BB-675664E358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2" name="正方形/長方形 221">
          <a:extLst>
            <a:ext uri="{FF2B5EF4-FFF2-40B4-BE49-F238E27FC236}">
              <a16:creationId xmlns:a16="http://schemas.microsoft.com/office/drawing/2014/main" xmlns="" id="{B326682F-7358-40E7-8A4F-3749C13DD8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3" name="正方形/長方形 222">
          <a:extLst>
            <a:ext uri="{FF2B5EF4-FFF2-40B4-BE49-F238E27FC236}">
              <a16:creationId xmlns:a16="http://schemas.microsoft.com/office/drawing/2014/main" xmlns="" id="{2AA32F14-46C1-42EA-911C-5B51B5D3E2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4" name="正方形/長方形 223">
          <a:extLst>
            <a:ext uri="{FF2B5EF4-FFF2-40B4-BE49-F238E27FC236}">
              <a16:creationId xmlns:a16="http://schemas.microsoft.com/office/drawing/2014/main" xmlns="" id="{40CCB8DA-FD89-431E-9ACA-980545D3F8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5" name="正方形/長方形 224">
          <a:extLst>
            <a:ext uri="{FF2B5EF4-FFF2-40B4-BE49-F238E27FC236}">
              <a16:creationId xmlns:a16="http://schemas.microsoft.com/office/drawing/2014/main" xmlns="" id="{01E1703C-9C33-4CD9-9A4B-EB8D3EFB026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6" name="正方形/長方形 225">
          <a:extLst>
            <a:ext uri="{FF2B5EF4-FFF2-40B4-BE49-F238E27FC236}">
              <a16:creationId xmlns:a16="http://schemas.microsoft.com/office/drawing/2014/main" xmlns="" id="{9F0981B8-1386-44C4-B3E2-7332ADC59B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7" name="正方形/長方形 226">
          <a:extLst>
            <a:ext uri="{FF2B5EF4-FFF2-40B4-BE49-F238E27FC236}">
              <a16:creationId xmlns:a16="http://schemas.microsoft.com/office/drawing/2014/main" xmlns="" id="{91CEB80A-EA34-4608-A155-04F3F4A537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8" name="正方形/長方形 227">
          <a:extLst>
            <a:ext uri="{FF2B5EF4-FFF2-40B4-BE49-F238E27FC236}">
              <a16:creationId xmlns:a16="http://schemas.microsoft.com/office/drawing/2014/main" xmlns="" id="{E6E2312F-A82D-4048-88C0-4DA57CBBB9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9" name="正方形/長方形 228">
          <a:extLst>
            <a:ext uri="{FF2B5EF4-FFF2-40B4-BE49-F238E27FC236}">
              <a16:creationId xmlns:a16="http://schemas.microsoft.com/office/drawing/2014/main" xmlns="" id="{A4BEA0B9-6A66-433A-AB33-E37D65F35A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0" name="正方形/長方形 229">
          <a:extLst>
            <a:ext uri="{FF2B5EF4-FFF2-40B4-BE49-F238E27FC236}">
              <a16:creationId xmlns:a16="http://schemas.microsoft.com/office/drawing/2014/main" xmlns="" id="{4B762361-52C6-4E05-A15F-44E8289C40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1" name="正方形/長方形 230">
          <a:extLst>
            <a:ext uri="{FF2B5EF4-FFF2-40B4-BE49-F238E27FC236}">
              <a16:creationId xmlns:a16="http://schemas.microsoft.com/office/drawing/2014/main" xmlns="" id="{2CC03B0F-B3AB-4AB3-9985-9BFA36C8F5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2" name="正方形/長方形 231">
          <a:extLst>
            <a:ext uri="{FF2B5EF4-FFF2-40B4-BE49-F238E27FC236}">
              <a16:creationId xmlns:a16="http://schemas.microsoft.com/office/drawing/2014/main" xmlns="" id="{01387A5C-FCA6-4FDD-9633-569D6EAC6E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3" name="正方形/長方形 232">
          <a:extLst>
            <a:ext uri="{FF2B5EF4-FFF2-40B4-BE49-F238E27FC236}">
              <a16:creationId xmlns:a16="http://schemas.microsoft.com/office/drawing/2014/main" xmlns="" id="{99C372FE-C7E1-4C5E-8A70-34A72A2F32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xmlns="" id="{1810E154-38C5-4790-A0DA-9DA97B1426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5" name="直線コネクタ 234">
          <a:extLst>
            <a:ext uri="{FF2B5EF4-FFF2-40B4-BE49-F238E27FC236}">
              <a16:creationId xmlns:a16="http://schemas.microsoft.com/office/drawing/2014/main" xmlns="" id="{13B9E334-0A0F-4FCD-B4BE-2428C380E6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xmlns="" id="{311EEE97-F7CF-442E-A726-8ECC78970D0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7" name="直線コネクタ 236">
          <a:extLst>
            <a:ext uri="{FF2B5EF4-FFF2-40B4-BE49-F238E27FC236}">
              <a16:creationId xmlns:a16="http://schemas.microsoft.com/office/drawing/2014/main" xmlns="" id="{E0A5B956-8934-4E47-8AC2-BD46018C4F7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8" name="テキスト ボックス 237">
          <a:extLst>
            <a:ext uri="{FF2B5EF4-FFF2-40B4-BE49-F238E27FC236}">
              <a16:creationId xmlns:a16="http://schemas.microsoft.com/office/drawing/2014/main" xmlns="" id="{F4E67756-03A1-44A9-A01C-A45C82C476C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39" name="直線コネクタ 238">
          <a:extLst>
            <a:ext uri="{FF2B5EF4-FFF2-40B4-BE49-F238E27FC236}">
              <a16:creationId xmlns:a16="http://schemas.microsoft.com/office/drawing/2014/main" xmlns="" id="{C2EE6BAE-D344-4A5C-9E9C-F778F6253AA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xmlns="" id="{BEAB573B-9841-4ED5-B38A-A86F7205CC4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1" name="直線コネクタ 240">
          <a:extLst>
            <a:ext uri="{FF2B5EF4-FFF2-40B4-BE49-F238E27FC236}">
              <a16:creationId xmlns:a16="http://schemas.microsoft.com/office/drawing/2014/main" xmlns="" id="{897017F6-9AFA-4B07-B9E5-8FC19E4CA5C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xmlns="" id="{61CCFBA2-5847-454C-B20E-D87CE3CC982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3" name="直線コネクタ 242">
          <a:extLst>
            <a:ext uri="{FF2B5EF4-FFF2-40B4-BE49-F238E27FC236}">
              <a16:creationId xmlns:a16="http://schemas.microsoft.com/office/drawing/2014/main" xmlns="" id="{83F05EE1-034B-4C9A-B584-66000DEC5EC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xmlns="" id="{8DFC2676-2E35-4C07-A953-E5B8D56E980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5" name="直線コネクタ 244">
          <a:extLst>
            <a:ext uri="{FF2B5EF4-FFF2-40B4-BE49-F238E27FC236}">
              <a16:creationId xmlns:a16="http://schemas.microsoft.com/office/drawing/2014/main" xmlns="" id="{030FED86-6C9C-40E2-BD7A-F23C5B59E7E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46" name="テキスト ボックス 245">
          <a:extLst>
            <a:ext uri="{FF2B5EF4-FFF2-40B4-BE49-F238E27FC236}">
              <a16:creationId xmlns:a16="http://schemas.microsoft.com/office/drawing/2014/main" xmlns="" id="{3434BA9B-7A96-499C-A01A-7153782F228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7" name="直線コネクタ 246">
          <a:extLst>
            <a:ext uri="{FF2B5EF4-FFF2-40B4-BE49-F238E27FC236}">
              <a16:creationId xmlns:a16="http://schemas.microsoft.com/office/drawing/2014/main" xmlns="" id="{EACFFF41-3633-4C44-801A-55531EF58E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48" name="テキスト ボックス 247">
          <a:extLst>
            <a:ext uri="{FF2B5EF4-FFF2-40B4-BE49-F238E27FC236}">
              <a16:creationId xmlns:a16="http://schemas.microsoft.com/office/drawing/2014/main" xmlns="" id="{2DFF6EBC-7E95-4B04-BDDE-94A11ABCA32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49" name="【消防施設】&#10;有形固定資産減価償却率グラフ枠">
          <a:extLst>
            <a:ext uri="{FF2B5EF4-FFF2-40B4-BE49-F238E27FC236}">
              <a16:creationId xmlns:a16="http://schemas.microsoft.com/office/drawing/2014/main" xmlns="" id="{BAFC253A-28BA-4554-A1FC-637BBB7966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250" name="直線コネクタ 249">
          <a:extLst>
            <a:ext uri="{FF2B5EF4-FFF2-40B4-BE49-F238E27FC236}">
              <a16:creationId xmlns:a16="http://schemas.microsoft.com/office/drawing/2014/main" xmlns="" id="{B1FDCF96-5A92-4678-89BF-120AC6A1F6DD}"/>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251" name="【消防施設】&#10;有形固定資産減価償却率最小値テキスト">
          <a:extLst>
            <a:ext uri="{FF2B5EF4-FFF2-40B4-BE49-F238E27FC236}">
              <a16:creationId xmlns:a16="http://schemas.microsoft.com/office/drawing/2014/main" xmlns="" id="{A2E4E8A9-745C-4FBC-B288-5BEC460BAF88}"/>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252" name="直線コネクタ 251">
          <a:extLst>
            <a:ext uri="{FF2B5EF4-FFF2-40B4-BE49-F238E27FC236}">
              <a16:creationId xmlns:a16="http://schemas.microsoft.com/office/drawing/2014/main" xmlns="" id="{C97143C2-7EE7-479B-A0A2-F2AF5DC19311}"/>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253" name="【消防施設】&#10;有形固定資産減価償却率最大値テキスト">
          <a:extLst>
            <a:ext uri="{FF2B5EF4-FFF2-40B4-BE49-F238E27FC236}">
              <a16:creationId xmlns:a16="http://schemas.microsoft.com/office/drawing/2014/main" xmlns="" id="{CBE0B9F8-5E13-43CB-9215-C79EBE3EB8B6}"/>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254" name="直線コネクタ 253">
          <a:extLst>
            <a:ext uri="{FF2B5EF4-FFF2-40B4-BE49-F238E27FC236}">
              <a16:creationId xmlns:a16="http://schemas.microsoft.com/office/drawing/2014/main" xmlns="" id="{02E61ECE-7DAB-427A-BD5E-32DC4A801C4D}"/>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255" name="【消防施設】&#10;有形固定資産減価償却率平均値テキスト">
          <a:extLst>
            <a:ext uri="{FF2B5EF4-FFF2-40B4-BE49-F238E27FC236}">
              <a16:creationId xmlns:a16="http://schemas.microsoft.com/office/drawing/2014/main" xmlns="" id="{AD648287-2B08-4AAE-9325-C28C7F9B870D}"/>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256" name="フローチャート: 判断 255">
          <a:extLst>
            <a:ext uri="{FF2B5EF4-FFF2-40B4-BE49-F238E27FC236}">
              <a16:creationId xmlns:a16="http://schemas.microsoft.com/office/drawing/2014/main" xmlns="" id="{F92488FC-EB9F-45C2-836D-2CC60979F64D}"/>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257" name="フローチャート: 判断 256">
          <a:extLst>
            <a:ext uri="{FF2B5EF4-FFF2-40B4-BE49-F238E27FC236}">
              <a16:creationId xmlns:a16="http://schemas.microsoft.com/office/drawing/2014/main" xmlns="" id="{23566E7F-DFBF-484C-BD8B-5958050C1A04}"/>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258" name="フローチャート: 判断 257">
          <a:extLst>
            <a:ext uri="{FF2B5EF4-FFF2-40B4-BE49-F238E27FC236}">
              <a16:creationId xmlns:a16="http://schemas.microsoft.com/office/drawing/2014/main" xmlns="" id="{74B966F8-004B-4654-A158-8ADCD9B50634}"/>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259" name="フローチャート: 判断 258">
          <a:extLst>
            <a:ext uri="{FF2B5EF4-FFF2-40B4-BE49-F238E27FC236}">
              <a16:creationId xmlns:a16="http://schemas.microsoft.com/office/drawing/2014/main" xmlns="" id="{2EE6DE10-7108-4B60-B5B2-837AE3DD38AF}"/>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260" name="フローチャート: 判断 259">
          <a:extLst>
            <a:ext uri="{FF2B5EF4-FFF2-40B4-BE49-F238E27FC236}">
              <a16:creationId xmlns:a16="http://schemas.microsoft.com/office/drawing/2014/main" xmlns="" id="{FFA03451-5F4A-4BC7-9564-7A914F2BC3EC}"/>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C0DE0073-C81D-4B7C-9E4D-DEAE8DE355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26BD51CF-BDF6-4959-8773-8D58F3C9FCB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1B8143C6-FB74-4186-B9B5-56A1EABDBB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C78B83B3-ABE2-4EDA-BE63-522ADA9AA8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11E9E610-9149-40D7-909A-648F21BBFE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266" name="楕円 265">
          <a:extLst>
            <a:ext uri="{FF2B5EF4-FFF2-40B4-BE49-F238E27FC236}">
              <a16:creationId xmlns:a16="http://schemas.microsoft.com/office/drawing/2014/main" xmlns="" id="{AC0BB221-EDD0-407B-BD01-2CF98AAB98B9}"/>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267" name="【消防施設】&#10;有形固定資産減価償却率該当値テキスト">
          <a:extLst>
            <a:ext uri="{FF2B5EF4-FFF2-40B4-BE49-F238E27FC236}">
              <a16:creationId xmlns:a16="http://schemas.microsoft.com/office/drawing/2014/main" xmlns="" id="{C3ACD2A7-635A-4599-9EA4-A355D6A23D2B}"/>
            </a:ext>
          </a:extLst>
        </xdr:cNvPr>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268" name="楕円 267">
          <a:extLst>
            <a:ext uri="{FF2B5EF4-FFF2-40B4-BE49-F238E27FC236}">
              <a16:creationId xmlns:a16="http://schemas.microsoft.com/office/drawing/2014/main" xmlns="" id="{43CC49F8-2C9B-4FA7-98DF-8D4E4E9396B9}"/>
            </a:ext>
          </a:extLst>
        </xdr:cNvPr>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125730</xdr:rowOff>
    </xdr:from>
    <xdr:to>
      <xdr:col>85</xdr:col>
      <xdr:colOff>127000</xdr:colOff>
      <xdr:row>82</xdr:row>
      <xdr:rowOff>152400</xdr:rowOff>
    </xdr:to>
    <xdr:cxnSp macro="">
      <xdr:nvCxnSpPr>
        <xdr:cNvPr id="269" name="直線コネクタ 268">
          <a:extLst>
            <a:ext uri="{FF2B5EF4-FFF2-40B4-BE49-F238E27FC236}">
              <a16:creationId xmlns:a16="http://schemas.microsoft.com/office/drawing/2014/main" xmlns="" id="{1BD17A20-6521-4040-AAC9-B29FBC40A720}"/>
            </a:ext>
          </a:extLst>
        </xdr:cNvPr>
        <xdr:cNvCxnSpPr/>
      </xdr:nvCxnSpPr>
      <xdr:spPr>
        <a:xfrm>
          <a:off x="15481300" y="14184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34925</xdr:rowOff>
    </xdr:from>
    <xdr:to>
      <xdr:col>76</xdr:col>
      <xdr:colOff>165100</xdr:colOff>
      <xdr:row>82</xdr:row>
      <xdr:rowOff>136525</xdr:rowOff>
    </xdr:to>
    <xdr:sp macro="" textlink="">
      <xdr:nvSpPr>
        <xdr:cNvPr id="270" name="楕円 269">
          <a:extLst>
            <a:ext uri="{FF2B5EF4-FFF2-40B4-BE49-F238E27FC236}">
              <a16:creationId xmlns:a16="http://schemas.microsoft.com/office/drawing/2014/main" xmlns="" id="{84514469-872A-43F5-9C01-DF43E034F14F}"/>
            </a:ext>
          </a:extLst>
        </xdr:cNvPr>
        <xdr:cNvSpPr/>
      </xdr:nvSpPr>
      <xdr:spPr>
        <a:xfrm>
          <a:off x="14541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85725</xdr:rowOff>
    </xdr:from>
    <xdr:to>
      <xdr:col>81</xdr:col>
      <xdr:colOff>50800</xdr:colOff>
      <xdr:row>82</xdr:row>
      <xdr:rowOff>125730</xdr:rowOff>
    </xdr:to>
    <xdr:cxnSp macro="">
      <xdr:nvCxnSpPr>
        <xdr:cNvPr id="271" name="直線コネクタ 270">
          <a:extLst>
            <a:ext uri="{FF2B5EF4-FFF2-40B4-BE49-F238E27FC236}">
              <a16:creationId xmlns:a16="http://schemas.microsoft.com/office/drawing/2014/main" xmlns="" id="{D869D30D-AE06-4CF6-9CF3-39AA10432BC3}"/>
            </a:ext>
          </a:extLst>
        </xdr:cNvPr>
        <xdr:cNvCxnSpPr/>
      </xdr:nvCxnSpPr>
      <xdr:spPr>
        <a:xfrm>
          <a:off x="14592300" y="14144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160655</xdr:rowOff>
    </xdr:from>
    <xdr:to>
      <xdr:col>72</xdr:col>
      <xdr:colOff>38100</xdr:colOff>
      <xdr:row>85</xdr:row>
      <xdr:rowOff>90805</xdr:rowOff>
    </xdr:to>
    <xdr:sp macro="" textlink="">
      <xdr:nvSpPr>
        <xdr:cNvPr id="272" name="楕円 271">
          <a:extLst>
            <a:ext uri="{FF2B5EF4-FFF2-40B4-BE49-F238E27FC236}">
              <a16:creationId xmlns:a16="http://schemas.microsoft.com/office/drawing/2014/main" xmlns="" id="{ED81A22B-0E4E-4576-8389-F92A6E8359CF}"/>
            </a:ext>
          </a:extLst>
        </xdr:cNvPr>
        <xdr:cNvSpPr/>
      </xdr:nvSpPr>
      <xdr:spPr>
        <a:xfrm>
          <a:off x="13652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85</xdr:row>
      <xdr:rowOff>40005</xdr:rowOff>
    </xdr:to>
    <xdr:cxnSp macro="">
      <xdr:nvCxnSpPr>
        <xdr:cNvPr id="273" name="直線コネクタ 272">
          <a:extLst>
            <a:ext uri="{FF2B5EF4-FFF2-40B4-BE49-F238E27FC236}">
              <a16:creationId xmlns:a16="http://schemas.microsoft.com/office/drawing/2014/main" xmlns="" id="{B60ABFA0-6503-42A5-A421-FDD8EDDDBBDF}"/>
            </a:ext>
          </a:extLst>
        </xdr:cNvPr>
        <xdr:cNvCxnSpPr/>
      </xdr:nvCxnSpPr>
      <xdr:spPr>
        <a:xfrm flipV="1">
          <a:off x="13703300" y="1414462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122555</xdr:rowOff>
    </xdr:from>
    <xdr:to>
      <xdr:col>67</xdr:col>
      <xdr:colOff>101600</xdr:colOff>
      <xdr:row>85</xdr:row>
      <xdr:rowOff>52705</xdr:rowOff>
    </xdr:to>
    <xdr:sp macro="" textlink="">
      <xdr:nvSpPr>
        <xdr:cNvPr id="274" name="楕円 273">
          <a:extLst>
            <a:ext uri="{FF2B5EF4-FFF2-40B4-BE49-F238E27FC236}">
              <a16:creationId xmlns:a16="http://schemas.microsoft.com/office/drawing/2014/main" xmlns="" id="{6EDB8CDC-4D39-425C-9E26-477086A04D57}"/>
            </a:ext>
          </a:extLst>
        </xdr:cNvPr>
        <xdr:cNvSpPr/>
      </xdr:nvSpPr>
      <xdr:spPr>
        <a:xfrm>
          <a:off x="12763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1905</xdr:rowOff>
    </xdr:from>
    <xdr:to>
      <xdr:col>71</xdr:col>
      <xdr:colOff>177800</xdr:colOff>
      <xdr:row>85</xdr:row>
      <xdr:rowOff>40005</xdr:rowOff>
    </xdr:to>
    <xdr:cxnSp macro="">
      <xdr:nvCxnSpPr>
        <xdr:cNvPr id="275" name="直線コネクタ 274">
          <a:extLst>
            <a:ext uri="{FF2B5EF4-FFF2-40B4-BE49-F238E27FC236}">
              <a16:creationId xmlns:a16="http://schemas.microsoft.com/office/drawing/2014/main" xmlns="" id="{F01F197F-06CC-4368-9859-8284A0F43421}"/>
            </a:ext>
          </a:extLst>
        </xdr:cNvPr>
        <xdr:cNvCxnSpPr/>
      </xdr:nvCxnSpPr>
      <xdr:spPr>
        <a:xfrm>
          <a:off x="12814300" y="14575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276" name="n_1aveValue【消防施設】&#10;有形固定資産減価償却率">
          <a:extLst>
            <a:ext uri="{FF2B5EF4-FFF2-40B4-BE49-F238E27FC236}">
              <a16:creationId xmlns:a16="http://schemas.microsoft.com/office/drawing/2014/main" xmlns="" id="{EADBF3A7-A879-4742-890B-E89CB074E933}"/>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277" name="n_2aveValue【消防施設】&#10;有形固定資産減価償却率">
          <a:extLst>
            <a:ext uri="{FF2B5EF4-FFF2-40B4-BE49-F238E27FC236}">
              <a16:creationId xmlns:a16="http://schemas.microsoft.com/office/drawing/2014/main" xmlns="" id="{4267804F-C012-401A-85C3-666DD173121E}"/>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278" name="n_3aveValue【消防施設】&#10;有形固定資産減価償却率">
          <a:extLst>
            <a:ext uri="{FF2B5EF4-FFF2-40B4-BE49-F238E27FC236}">
              <a16:creationId xmlns:a16="http://schemas.microsoft.com/office/drawing/2014/main" xmlns="" id="{237BB310-2190-422E-A30A-C81E0AFEBC35}"/>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279" name="n_4aveValue【消防施設】&#10;有形固定資産減価償却率">
          <a:extLst>
            <a:ext uri="{FF2B5EF4-FFF2-40B4-BE49-F238E27FC236}">
              <a16:creationId xmlns:a16="http://schemas.microsoft.com/office/drawing/2014/main" xmlns="" id="{C8C165DE-F052-4211-9058-3163B8C3A6A9}"/>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21607</xdr:rowOff>
    </xdr:from>
    <xdr:ext cx="405111" cy="259045"/>
    <xdr:sp macro="" textlink="">
      <xdr:nvSpPr>
        <xdr:cNvPr id="280" name="n_1mainValue【消防施設】&#10;有形固定資産減価償却率">
          <a:extLst>
            <a:ext uri="{FF2B5EF4-FFF2-40B4-BE49-F238E27FC236}">
              <a16:creationId xmlns:a16="http://schemas.microsoft.com/office/drawing/2014/main" xmlns="" id="{1D3C71B1-FAA2-4DAD-B718-772BF9C13B5B}"/>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127652</xdr:rowOff>
    </xdr:from>
    <xdr:ext cx="405111" cy="259045"/>
    <xdr:sp macro="" textlink="">
      <xdr:nvSpPr>
        <xdr:cNvPr id="281" name="n_2mainValue【消防施設】&#10;有形固定資産減価償却率">
          <a:extLst>
            <a:ext uri="{FF2B5EF4-FFF2-40B4-BE49-F238E27FC236}">
              <a16:creationId xmlns:a16="http://schemas.microsoft.com/office/drawing/2014/main" xmlns="" id="{3B46BAFD-A44E-42B8-9ECB-E0AFBE81F744}"/>
            </a:ext>
          </a:extLst>
        </xdr:cNvPr>
        <xdr:cNvSpPr txBox="1"/>
      </xdr:nvSpPr>
      <xdr:spPr>
        <a:xfrm>
          <a:off x="14389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81932</xdr:rowOff>
    </xdr:from>
    <xdr:ext cx="405111" cy="259045"/>
    <xdr:sp macro="" textlink="">
      <xdr:nvSpPr>
        <xdr:cNvPr id="282" name="n_3mainValue【消防施設】&#10;有形固定資産減価償却率">
          <a:extLst>
            <a:ext uri="{FF2B5EF4-FFF2-40B4-BE49-F238E27FC236}">
              <a16:creationId xmlns:a16="http://schemas.microsoft.com/office/drawing/2014/main" xmlns="" id="{1030649A-A4A2-4C83-8378-FCE83383B8D2}"/>
            </a:ext>
          </a:extLst>
        </xdr:cNvPr>
        <xdr:cNvSpPr txBox="1"/>
      </xdr:nvSpPr>
      <xdr:spPr>
        <a:xfrm>
          <a:off x="13500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43832</xdr:rowOff>
    </xdr:from>
    <xdr:ext cx="405111" cy="259045"/>
    <xdr:sp macro="" textlink="">
      <xdr:nvSpPr>
        <xdr:cNvPr id="283" name="n_4mainValue【消防施設】&#10;有形固定資産減価償却率">
          <a:extLst>
            <a:ext uri="{FF2B5EF4-FFF2-40B4-BE49-F238E27FC236}">
              <a16:creationId xmlns:a16="http://schemas.microsoft.com/office/drawing/2014/main" xmlns="" id="{C02A9E3C-909F-4A24-A1B3-D79D3DB9896A}"/>
            </a:ext>
          </a:extLst>
        </xdr:cNvPr>
        <xdr:cNvSpPr txBox="1"/>
      </xdr:nvSpPr>
      <xdr:spPr>
        <a:xfrm>
          <a:off x="12611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4" name="正方形/長方形 283">
          <a:extLst>
            <a:ext uri="{FF2B5EF4-FFF2-40B4-BE49-F238E27FC236}">
              <a16:creationId xmlns:a16="http://schemas.microsoft.com/office/drawing/2014/main" xmlns="" id="{4EB40C4B-3F1F-458B-A9EC-D2ACB76D52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5" name="正方形/長方形 284">
          <a:extLst>
            <a:ext uri="{FF2B5EF4-FFF2-40B4-BE49-F238E27FC236}">
              <a16:creationId xmlns:a16="http://schemas.microsoft.com/office/drawing/2014/main" xmlns="" id="{DAD6DE1B-93F0-4AC3-84F3-CADBBFEE48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6" name="正方形/長方形 285">
          <a:extLst>
            <a:ext uri="{FF2B5EF4-FFF2-40B4-BE49-F238E27FC236}">
              <a16:creationId xmlns:a16="http://schemas.microsoft.com/office/drawing/2014/main" xmlns="" id="{1201488C-5928-40DC-9DAE-8A9B911AD2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7" name="正方形/長方形 286">
          <a:extLst>
            <a:ext uri="{FF2B5EF4-FFF2-40B4-BE49-F238E27FC236}">
              <a16:creationId xmlns:a16="http://schemas.microsoft.com/office/drawing/2014/main" xmlns="" id="{4F0B9849-CE8D-45AB-A06E-B71E59BBCD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8" name="正方形/長方形 287">
          <a:extLst>
            <a:ext uri="{FF2B5EF4-FFF2-40B4-BE49-F238E27FC236}">
              <a16:creationId xmlns:a16="http://schemas.microsoft.com/office/drawing/2014/main" xmlns="" id="{D265A0FC-D662-4F4F-9512-5E93E9F4BA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9" name="正方形/長方形 288">
          <a:extLst>
            <a:ext uri="{FF2B5EF4-FFF2-40B4-BE49-F238E27FC236}">
              <a16:creationId xmlns:a16="http://schemas.microsoft.com/office/drawing/2014/main" xmlns="" id="{65968503-67CF-46E4-BCEF-EE4E24DD69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0" name="正方形/長方形 289">
          <a:extLst>
            <a:ext uri="{FF2B5EF4-FFF2-40B4-BE49-F238E27FC236}">
              <a16:creationId xmlns:a16="http://schemas.microsoft.com/office/drawing/2014/main" xmlns="" id="{7A15BBF5-8061-478C-B698-7F95C6CB12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1" name="正方形/長方形 290">
          <a:extLst>
            <a:ext uri="{FF2B5EF4-FFF2-40B4-BE49-F238E27FC236}">
              <a16:creationId xmlns:a16="http://schemas.microsoft.com/office/drawing/2014/main" xmlns="" id="{850D9458-0CDC-4C59-A697-47EA7BAE43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xmlns="" id="{932F6239-8344-4CE7-ABF9-C70D9AC9B7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3" name="直線コネクタ 292">
          <a:extLst>
            <a:ext uri="{FF2B5EF4-FFF2-40B4-BE49-F238E27FC236}">
              <a16:creationId xmlns:a16="http://schemas.microsoft.com/office/drawing/2014/main" xmlns="" id="{23BE5700-713F-4CEC-9E2F-16907D086A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94" name="直線コネクタ 293">
          <a:extLst>
            <a:ext uri="{FF2B5EF4-FFF2-40B4-BE49-F238E27FC236}">
              <a16:creationId xmlns:a16="http://schemas.microsoft.com/office/drawing/2014/main" xmlns="" id="{1AA223E0-1745-45F5-9B6F-8A488EADC5C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95" name="テキスト ボックス 294">
          <a:extLst>
            <a:ext uri="{FF2B5EF4-FFF2-40B4-BE49-F238E27FC236}">
              <a16:creationId xmlns:a16="http://schemas.microsoft.com/office/drawing/2014/main" xmlns="" id="{9396D07B-1658-464D-8813-5B3A552A2DE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96" name="直線コネクタ 295">
          <a:extLst>
            <a:ext uri="{FF2B5EF4-FFF2-40B4-BE49-F238E27FC236}">
              <a16:creationId xmlns:a16="http://schemas.microsoft.com/office/drawing/2014/main" xmlns="" id="{B54097BD-19E5-49C9-9262-F5D4A7AD698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97" name="テキスト ボックス 296">
          <a:extLst>
            <a:ext uri="{FF2B5EF4-FFF2-40B4-BE49-F238E27FC236}">
              <a16:creationId xmlns:a16="http://schemas.microsoft.com/office/drawing/2014/main" xmlns="" id="{91CC651E-F008-42E1-8389-C2FB92FC021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98" name="直線コネクタ 297">
          <a:extLst>
            <a:ext uri="{FF2B5EF4-FFF2-40B4-BE49-F238E27FC236}">
              <a16:creationId xmlns:a16="http://schemas.microsoft.com/office/drawing/2014/main" xmlns="" id="{1BF359D9-19AB-46C4-96DA-877F952F781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99" name="テキスト ボックス 298">
          <a:extLst>
            <a:ext uri="{FF2B5EF4-FFF2-40B4-BE49-F238E27FC236}">
              <a16:creationId xmlns:a16="http://schemas.microsoft.com/office/drawing/2014/main" xmlns="" id="{9DC84FAE-DC7E-4886-8142-08A5C5EBE4F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00" name="直線コネクタ 299">
          <a:extLst>
            <a:ext uri="{FF2B5EF4-FFF2-40B4-BE49-F238E27FC236}">
              <a16:creationId xmlns:a16="http://schemas.microsoft.com/office/drawing/2014/main" xmlns="" id="{8C41272A-4C58-4F6E-B312-574A209A5D1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01" name="テキスト ボックス 300">
          <a:extLst>
            <a:ext uri="{FF2B5EF4-FFF2-40B4-BE49-F238E27FC236}">
              <a16:creationId xmlns:a16="http://schemas.microsoft.com/office/drawing/2014/main" xmlns="" id="{C3DD1DF8-FD1E-4385-A8C4-7F558DA0EF8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2" name="直線コネクタ 301">
          <a:extLst>
            <a:ext uri="{FF2B5EF4-FFF2-40B4-BE49-F238E27FC236}">
              <a16:creationId xmlns:a16="http://schemas.microsoft.com/office/drawing/2014/main" xmlns="" id="{F41CDD46-ACC3-4CCD-86DE-5C0584C4B1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xmlns="" id="{0E1D37E9-3FFC-46FA-8265-B3D12D244F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4" name="【消防施設】&#10;一人当たり面積グラフ枠">
          <a:extLst>
            <a:ext uri="{FF2B5EF4-FFF2-40B4-BE49-F238E27FC236}">
              <a16:creationId xmlns:a16="http://schemas.microsoft.com/office/drawing/2014/main" xmlns="" id="{AE3EBAC4-B1D2-4012-A46F-E6525468A7C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305" name="直線コネクタ 304">
          <a:extLst>
            <a:ext uri="{FF2B5EF4-FFF2-40B4-BE49-F238E27FC236}">
              <a16:creationId xmlns:a16="http://schemas.microsoft.com/office/drawing/2014/main" xmlns="" id="{72430C69-D10F-48FB-80B6-DECB4FF4E014}"/>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306" name="【消防施設】&#10;一人当たり面積最小値テキスト">
          <a:extLst>
            <a:ext uri="{FF2B5EF4-FFF2-40B4-BE49-F238E27FC236}">
              <a16:creationId xmlns:a16="http://schemas.microsoft.com/office/drawing/2014/main" xmlns="" id="{2855D42D-6E34-4355-B22C-222E3AE036ED}"/>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307" name="直線コネクタ 306">
          <a:extLst>
            <a:ext uri="{FF2B5EF4-FFF2-40B4-BE49-F238E27FC236}">
              <a16:creationId xmlns:a16="http://schemas.microsoft.com/office/drawing/2014/main" xmlns="" id="{05B39605-F13B-40CF-A6DB-2D1416264E23}"/>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308" name="【消防施設】&#10;一人当たり面積最大値テキスト">
          <a:extLst>
            <a:ext uri="{FF2B5EF4-FFF2-40B4-BE49-F238E27FC236}">
              <a16:creationId xmlns:a16="http://schemas.microsoft.com/office/drawing/2014/main" xmlns="" id="{3ECD8C56-3016-41EA-9A63-6297531786DD}"/>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309" name="直線コネクタ 308">
          <a:extLst>
            <a:ext uri="{FF2B5EF4-FFF2-40B4-BE49-F238E27FC236}">
              <a16:creationId xmlns:a16="http://schemas.microsoft.com/office/drawing/2014/main" xmlns="" id="{A5002CAB-9B41-4721-8391-B332758F57F1}"/>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310" name="【消防施設】&#10;一人当たり面積平均値テキスト">
          <a:extLst>
            <a:ext uri="{FF2B5EF4-FFF2-40B4-BE49-F238E27FC236}">
              <a16:creationId xmlns:a16="http://schemas.microsoft.com/office/drawing/2014/main" xmlns="" id="{196CE4F0-AD2D-41CF-A3DF-38F3F3D583A3}"/>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311" name="フローチャート: 判断 310">
          <a:extLst>
            <a:ext uri="{FF2B5EF4-FFF2-40B4-BE49-F238E27FC236}">
              <a16:creationId xmlns:a16="http://schemas.microsoft.com/office/drawing/2014/main" xmlns="" id="{BEEE28FB-A58D-409F-B74F-9C8A731A8551}"/>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312" name="フローチャート: 判断 311">
          <a:extLst>
            <a:ext uri="{FF2B5EF4-FFF2-40B4-BE49-F238E27FC236}">
              <a16:creationId xmlns:a16="http://schemas.microsoft.com/office/drawing/2014/main" xmlns="" id="{FA1F1EE8-8773-4C3F-B7C9-BABEEAB41A82}"/>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313" name="フローチャート: 判断 312">
          <a:extLst>
            <a:ext uri="{FF2B5EF4-FFF2-40B4-BE49-F238E27FC236}">
              <a16:creationId xmlns:a16="http://schemas.microsoft.com/office/drawing/2014/main" xmlns="" id="{816435B6-28E2-41C9-99C3-D0BEC8434BCB}"/>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314" name="フローチャート: 判断 313">
          <a:extLst>
            <a:ext uri="{FF2B5EF4-FFF2-40B4-BE49-F238E27FC236}">
              <a16:creationId xmlns:a16="http://schemas.microsoft.com/office/drawing/2014/main" xmlns="" id="{D2636943-BBFB-4AA1-A32D-7D134D35291A}"/>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315" name="フローチャート: 判断 314">
          <a:extLst>
            <a:ext uri="{FF2B5EF4-FFF2-40B4-BE49-F238E27FC236}">
              <a16:creationId xmlns:a16="http://schemas.microsoft.com/office/drawing/2014/main" xmlns="" id="{14D0B722-4C88-4C39-B3B8-F52FB3723172}"/>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C928C9CB-4261-4EAC-9217-D88C71B69D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3488C244-62C6-4E0C-A857-EA8C63E936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C1E1F28A-429C-4BDC-ACE4-1EF7005124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1AAB5994-740B-4D9E-984E-926C6B8FD6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8F500D91-73C4-4764-A2E6-8ED83BCE62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129032</xdr:rowOff>
    </xdr:from>
    <xdr:to>
      <xdr:col>116</xdr:col>
      <xdr:colOff>114300</xdr:colOff>
      <xdr:row>86</xdr:row>
      <xdr:rowOff>59182</xdr:rowOff>
    </xdr:to>
    <xdr:sp macro="" textlink="">
      <xdr:nvSpPr>
        <xdr:cNvPr id="321" name="楕円 320">
          <a:extLst>
            <a:ext uri="{FF2B5EF4-FFF2-40B4-BE49-F238E27FC236}">
              <a16:creationId xmlns:a16="http://schemas.microsoft.com/office/drawing/2014/main" xmlns="" id="{38A8232F-565D-49A2-B6CB-88657FBADE65}"/>
            </a:ext>
          </a:extLst>
        </xdr:cNvPr>
        <xdr:cNvSpPr/>
      </xdr:nvSpPr>
      <xdr:spPr>
        <a:xfrm>
          <a:off x="22110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43959</xdr:rowOff>
    </xdr:from>
    <xdr:ext cx="469744" cy="259045"/>
    <xdr:sp macro="" textlink="">
      <xdr:nvSpPr>
        <xdr:cNvPr id="322" name="【消防施設】&#10;一人当たり面積該当値テキスト">
          <a:extLst>
            <a:ext uri="{FF2B5EF4-FFF2-40B4-BE49-F238E27FC236}">
              <a16:creationId xmlns:a16="http://schemas.microsoft.com/office/drawing/2014/main" xmlns="" id="{6E06BA72-E3CD-4F1A-987E-9BBA427833FE}"/>
            </a:ext>
          </a:extLst>
        </xdr:cNvPr>
        <xdr:cNvSpPr txBox="1"/>
      </xdr:nvSpPr>
      <xdr:spPr>
        <a:xfrm>
          <a:off x="22199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118059</xdr:rowOff>
    </xdr:from>
    <xdr:to>
      <xdr:col>112</xdr:col>
      <xdr:colOff>38100</xdr:colOff>
      <xdr:row>86</xdr:row>
      <xdr:rowOff>48209</xdr:rowOff>
    </xdr:to>
    <xdr:sp macro="" textlink="">
      <xdr:nvSpPr>
        <xdr:cNvPr id="323" name="楕円 322">
          <a:extLst>
            <a:ext uri="{FF2B5EF4-FFF2-40B4-BE49-F238E27FC236}">
              <a16:creationId xmlns:a16="http://schemas.microsoft.com/office/drawing/2014/main" xmlns="" id="{00AA185A-350E-4130-9DCA-609289760034}"/>
            </a:ext>
          </a:extLst>
        </xdr:cNvPr>
        <xdr:cNvSpPr/>
      </xdr:nvSpPr>
      <xdr:spPr>
        <a:xfrm>
          <a:off x="21272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168859</xdr:rowOff>
    </xdr:from>
    <xdr:to>
      <xdr:col>116</xdr:col>
      <xdr:colOff>63500</xdr:colOff>
      <xdr:row>86</xdr:row>
      <xdr:rowOff>8382</xdr:rowOff>
    </xdr:to>
    <xdr:cxnSp macro="">
      <xdr:nvCxnSpPr>
        <xdr:cNvPr id="324" name="直線コネクタ 323">
          <a:extLst>
            <a:ext uri="{FF2B5EF4-FFF2-40B4-BE49-F238E27FC236}">
              <a16:creationId xmlns:a16="http://schemas.microsoft.com/office/drawing/2014/main" xmlns="" id="{641ADDC3-C4C9-4CAA-8FAE-115D6A9697E1}"/>
            </a:ext>
          </a:extLst>
        </xdr:cNvPr>
        <xdr:cNvCxnSpPr/>
      </xdr:nvCxnSpPr>
      <xdr:spPr>
        <a:xfrm>
          <a:off x="21323300" y="1474210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118059</xdr:rowOff>
    </xdr:from>
    <xdr:to>
      <xdr:col>107</xdr:col>
      <xdr:colOff>101600</xdr:colOff>
      <xdr:row>86</xdr:row>
      <xdr:rowOff>48209</xdr:rowOff>
    </xdr:to>
    <xdr:sp macro="" textlink="">
      <xdr:nvSpPr>
        <xdr:cNvPr id="325" name="楕円 324">
          <a:extLst>
            <a:ext uri="{FF2B5EF4-FFF2-40B4-BE49-F238E27FC236}">
              <a16:creationId xmlns:a16="http://schemas.microsoft.com/office/drawing/2014/main" xmlns="" id="{9B297094-9291-47C1-A701-9E04113FD2AA}"/>
            </a:ext>
          </a:extLst>
        </xdr:cNvPr>
        <xdr:cNvSpPr/>
      </xdr:nvSpPr>
      <xdr:spPr>
        <a:xfrm>
          <a:off x="20383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168859</xdr:rowOff>
    </xdr:from>
    <xdr:to>
      <xdr:col>111</xdr:col>
      <xdr:colOff>177800</xdr:colOff>
      <xdr:row>85</xdr:row>
      <xdr:rowOff>168859</xdr:rowOff>
    </xdr:to>
    <xdr:cxnSp macro="">
      <xdr:nvCxnSpPr>
        <xdr:cNvPr id="326" name="直線コネクタ 325">
          <a:extLst>
            <a:ext uri="{FF2B5EF4-FFF2-40B4-BE49-F238E27FC236}">
              <a16:creationId xmlns:a16="http://schemas.microsoft.com/office/drawing/2014/main" xmlns="" id="{B34D9CF8-5696-49F2-9543-0A5C15742CDF}"/>
            </a:ext>
          </a:extLst>
        </xdr:cNvPr>
        <xdr:cNvCxnSpPr/>
      </xdr:nvCxnSpPr>
      <xdr:spPr>
        <a:xfrm>
          <a:off x="20434300" y="14742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118517</xdr:rowOff>
    </xdr:from>
    <xdr:to>
      <xdr:col>102</xdr:col>
      <xdr:colOff>165100</xdr:colOff>
      <xdr:row>86</xdr:row>
      <xdr:rowOff>48667</xdr:rowOff>
    </xdr:to>
    <xdr:sp macro="" textlink="">
      <xdr:nvSpPr>
        <xdr:cNvPr id="327" name="楕円 326">
          <a:extLst>
            <a:ext uri="{FF2B5EF4-FFF2-40B4-BE49-F238E27FC236}">
              <a16:creationId xmlns:a16="http://schemas.microsoft.com/office/drawing/2014/main" xmlns="" id="{7011FFDA-E3B4-4F48-BC0C-590E10DFCA82}"/>
            </a:ext>
          </a:extLst>
        </xdr:cNvPr>
        <xdr:cNvSpPr/>
      </xdr:nvSpPr>
      <xdr:spPr>
        <a:xfrm>
          <a:off x="19494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168859</xdr:rowOff>
    </xdr:from>
    <xdr:to>
      <xdr:col>107</xdr:col>
      <xdr:colOff>50800</xdr:colOff>
      <xdr:row>85</xdr:row>
      <xdr:rowOff>169317</xdr:rowOff>
    </xdr:to>
    <xdr:cxnSp macro="">
      <xdr:nvCxnSpPr>
        <xdr:cNvPr id="328" name="直線コネクタ 327">
          <a:extLst>
            <a:ext uri="{FF2B5EF4-FFF2-40B4-BE49-F238E27FC236}">
              <a16:creationId xmlns:a16="http://schemas.microsoft.com/office/drawing/2014/main" xmlns="" id="{C491C1DD-6968-41B0-97EC-6390CDCF6B52}"/>
            </a:ext>
          </a:extLst>
        </xdr:cNvPr>
        <xdr:cNvCxnSpPr/>
      </xdr:nvCxnSpPr>
      <xdr:spPr>
        <a:xfrm flipV="1">
          <a:off x="19545300" y="147421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141376</xdr:rowOff>
    </xdr:from>
    <xdr:to>
      <xdr:col>98</xdr:col>
      <xdr:colOff>38100</xdr:colOff>
      <xdr:row>86</xdr:row>
      <xdr:rowOff>71526</xdr:rowOff>
    </xdr:to>
    <xdr:sp macro="" textlink="">
      <xdr:nvSpPr>
        <xdr:cNvPr id="329" name="楕円 328">
          <a:extLst>
            <a:ext uri="{FF2B5EF4-FFF2-40B4-BE49-F238E27FC236}">
              <a16:creationId xmlns:a16="http://schemas.microsoft.com/office/drawing/2014/main" xmlns="" id="{BECEC014-6FD3-4C15-A7DD-95A2C5D76142}"/>
            </a:ext>
          </a:extLst>
        </xdr:cNvPr>
        <xdr:cNvSpPr/>
      </xdr:nvSpPr>
      <xdr:spPr>
        <a:xfrm>
          <a:off x="18605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169317</xdr:rowOff>
    </xdr:from>
    <xdr:to>
      <xdr:col>102</xdr:col>
      <xdr:colOff>114300</xdr:colOff>
      <xdr:row>86</xdr:row>
      <xdr:rowOff>20726</xdr:rowOff>
    </xdr:to>
    <xdr:cxnSp macro="">
      <xdr:nvCxnSpPr>
        <xdr:cNvPr id="330" name="直線コネクタ 329">
          <a:extLst>
            <a:ext uri="{FF2B5EF4-FFF2-40B4-BE49-F238E27FC236}">
              <a16:creationId xmlns:a16="http://schemas.microsoft.com/office/drawing/2014/main" xmlns="" id="{57D91D8D-D914-40D2-8C2E-138CBC1DE4AC}"/>
            </a:ext>
          </a:extLst>
        </xdr:cNvPr>
        <xdr:cNvCxnSpPr/>
      </xdr:nvCxnSpPr>
      <xdr:spPr>
        <a:xfrm flipV="1">
          <a:off x="18656300" y="1474256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331" name="n_1aveValue【消防施設】&#10;一人当たり面積">
          <a:extLst>
            <a:ext uri="{FF2B5EF4-FFF2-40B4-BE49-F238E27FC236}">
              <a16:creationId xmlns:a16="http://schemas.microsoft.com/office/drawing/2014/main" xmlns="" id="{B9028E0D-8F68-4B4F-8012-E956E3B4879E}"/>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332" name="n_2aveValue【消防施設】&#10;一人当たり面積">
          <a:extLst>
            <a:ext uri="{FF2B5EF4-FFF2-40B4-BE49-F238E27FC236}">
              <a16:creationId xmlns:a16="http://schemas.microsoft.com/office/drawing/2014/main" xmlns="" id="{4BB68018-4B53-4AF1-A873-E1FE9A9EE546}"/>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333" name="n_3aveValue【消防施設】&#10;一人当たり面積">
          <a:extLst>
            <a:ext uri="{FF2B5EF4-FFF2-40B4-BE49-F238E27FC236}">
              <a16:creationId xmlns:a16="http://schemas.microsoft.com/office/drawing/2014/main" xmlns="" id="{0D19CF3D-44F3-4D8F-9D6A-42CE9C0158D3}"/>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334" name="n_4aveValue【消防施設】&#10;一人当たり面積">
          <a:extLst>
            <a:ext uri="{FF2B5EF4-FFF2-40B4-BE49-F238E27FC236}">
              <a16:creationId xmlns:a16="http://schemas.microsoft.com/office/drawing/2014/main" xmlns="" id="{216A3732-CAAD-4C16-96A2-363ECE12B56C}"/>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39336</xdr:rowOff>
    </xdr:from>
    <xdr:ext cx="469744" cy="259045"/>
    <xdr:sp macro="" textlink="">
      <xdr:nvSpPr>
        <xdr:cNvPr id="335" name="n_1mainValue【消防施設】&#10;一人当たり面積">
          <a:extLst>
            <a:ext uri="{FF2B5EF4-FFF2-40B4-BE49-F238E27FC236}">
              <a16:creationId xmlns:a16="http://schemas.microsoft.com/office/drawing/2014/main" xmlns="" id="{1C2961E3-BCF8-43C7-8627-44ABDE11411D}"/>
            </a:ext>
          </a:extLst>
        </xdr:cNvPr>
        <xdr:cNvSpPr txBox="1"/>
      </xdr:nvSpPr>
      <xdr:spPr>
        <a:xfrm>
          <a:off x="210757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39336</xdr:rowOff>
    </xdr:from>
    <xdr:ext cx="469744" cy="259045"/>
    <xdr:sp macro="" textlink="">
      <xdr:nvSpPr>
        <xdr:cNvPr id="336" name="n_2mainValue【消防施設】&#10;一人当たり面積">
          <a:extLst>
            <a:ext uri="{FF2B5EF4-FFF2-40B4-BE49-F238E27FC236}">
              <a16:creationId xmlns:a16="http://schemas.microsoft.com/office/drawing/2014/main" xmlns="" id="{E05B0DD2-66B5-485D-802B-756613BEB570}"/>
            </a:ext>
          </a:extLst>
        </xdr:cNvPr>
        <xdr:cNvSpPr txBox="1"/>
      </xdr:nvSpPr>
      <xdr:spPr>
        <a:xfrm>
          <a:off x="201994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39794</xdr:rowOff>
    </xdr:from>
    <xdr:ext cx="469744" cy="259045"/>
    <xdr:sp macro="" textlink="">
      <xdr:nvSpPr>
        <xdr:cNvPr id="337" name="n_3mainValue【消防施設】&#10;一人当たり面積">
          <a:extLst>
            <a:ext uri="{FF2B5EF4-FFF2-40B4-BE49-F238E27FC236}">
              <a16:creationId xmlns:a16="http://schemas.microsoft.com/office/drawing/2014/main" xmlns="" id="{E779D327-A3CB-498B-A242-3A6269107776}"/>
            </a:ext>
          </a:extLst>
        </xdr:cNvPr>
        <xdr:cNvSpPr txBox="1"/>
      </xdr:nvSpPr>
      <xdr:spPr>
        <a:xfrm>
          <a:off x="19310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62653</xdr:rowOff>
    </xdr:from>
    <xdr:ext cx="469744" cy="259045"/>
    <xdr:sp macro="" textlink="">
      <xdr:nvSpPr>
        <xdr:cNvPr id="338" name="n_4mainValue【消防施設】&#10;一人当たり面積">
          <a:extLst>
            <a:ext uri="{FF2B5EF4-FFF2-40B4-BE49-F238E27FC236}">
              <a16:creationId xmlns:a16="http://schemas.microsoft.com/office/drawing/2014/main" xmlns="" id="{14C7C45C-CE90-4B97-9F9F-8CA15EAD3E64}"/>
            </a:ext>
          </a:extLst>
        </xdr:cNvPr>
        <xdr:cNvSpPr txBox="1"/>
      </xdr:nvSpPr>
      <xdr:spPr>
        <a:xfrm>
          <a:off x="184214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39" name="正方形/長方形 338">
          <a:extLst>
            <a:ext uri="{FF2B5EF4-FFF2-40B4-BE49-F238E27FC236}">
              <a16:creationId xmlns:a16="http://schemas.microsoft.com/office/drawing/2014/main" xmlns="" id="{C3784C3E-6D21-408B-8FC1-C75CDAB99D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0" name="正方形/長方形 339">
          <a:extLst>
            <a:ext uri="{FF2B5EF4-FFF2-40B4-BE49-F238E27FC236}">
              <a16:creationId xmlns:a16="http://schemas.microsoft.com/office/drawing/2014/main" xmlns="" id="{1E043FDF-55E1-45CE-9855-FB67738BA3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1" name="正方形/長方形 340">
          <a:extLst>
            <a:ext uri="{FF2B5EF4-FFF2-40B4-BE49-F238E27FC236}">
              <a16:creationId xmlns:a16="http://schemas.microsoft.com/office/drawing/2014/main" xmlns="" id="{4FCDF91E-D28B-4C49-B193-222EA06DEB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2" name="正方形/長方形 341">
          <a:extLst>
            <a:ext uri="{FF2B5EF4-FFF2-40B4-BE49-F238E27FC236}">
              <a16:creationId xmlns:a16="http://schemas.microsoft.com/office/drawing/2014/main" xmlns="" id="{F49133B9-16CF-4708-818F-8EECDDD4D2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3" name="正方形/長方形 342">
          <a:extLst>
            <a:ext uri="{FF2B5EF4-FFF2-40B4-BE49-F238E27FC236}">
              <a16:creationId xmlns:a16="http://schemas.microsoft.com/office/drawing/2014/main" xmlns="" id="{2138CEC8-F85A-40C9-9701-035AD787D5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4" name="正方形/長方形 343">
          <a:extLst>
            <a:ext uri="{FF2B5EF4-FFF2-40B4-BE49-F238E27FC236}">
              <a16:creationId xmlns:a16="http://schemas.microsoft.com/office/drawing/2014/main" xmlns="" id="{04A7DB25-D07C-4E5F-AB20-094D7CB3B4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5" name="正方形/長方形 344">
          <a:extLst>
            <a:ext uri="{FF2B5EF4-FFF2-40B4-BE49-F238E27FC236}">
              <a16:creationId xmlns:a16="http://schemas.microsoft.com/office/drawing/2014/main" xmlns="" id="{8B0F4FF2-07DD-4EDD-B1AC-04034E742D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6" name="正方形/長方形 345">
          <a:extLst>
            <a:ext uri="{FF2B5EF4-FFF2-40B4-BE49-F238E27FC236}">
              <a16:creationId xmlns:a16="http://schemas.microsoft.com/office/drawing/2014/main" xmlns="" id="{FE354ABC-E1D3-4207-BFCA-A1FEC5406B5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xmlns="" id="{27BEDF57-1AED-4E6E-8EBD-464E3A8E92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8" name="直線コネクタ 347">
          <a:extLst>
            <a:ext uri="{FF2B5EF4-FFF2-40B4-BE49-F238E27FC236}">
              <a16:creationId xmlns:a16="http://schemas.microsoft.com/office/drawing/2014/main" xmlns="" id="{8A680B14-7C71-47A1-A96F-812BE48C58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xmlns="" id="{774229B1-B305-445A-BF42-947244820F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0" name="直線コネクタ 349">
          <a:extLst>
            <a:ext uri="{FF2B5EF4-FFF2-40B4-BE49-F238E27FC236}">
              <a16:creationId xmlns:a16="http://schemas.microsoft.com/office/drawing/2014/main" xmlns="" id="{DA677CC6-078E-4340-B582-4164C093E1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xmlns="" id="{66663879-540E-453D-924A-855B892DFAC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2" name="直線コネクタ 351">
          <a:extLst>
            <a:ext uri="{FF2B5EF4-FFF2-40B4-BE49-F238E27FC236}">
              <a16:creationId xmlns:a16="http://schemas.microsoft.com/office/drawing/2014/main" xmlns="" id="{9F4E3064-999B-4602-A0B1-E40EA73EAB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3" name="テキスト ボックス 352">
          <a:extLst>
            <a:ext uri="{FF2B5EF4-FFF2-40B4-BE49-F238E27FC236}">
              <a16:creationId xmlns:a16="http://schemas.microsoft.com/office/drawing/2014/main" xmlns="" id="{D0D94E78-D042-4CB6-A257-B77F4053ED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4" name="直線コネクタ 353">
          <a:extLst>
            <a:ext uri="{FF2B5EF4-FFF2-40B4-BE49-F238E27FC236}">
              <a16:creationId xmlns:a16="http://schemas.microsoft.com/office/drawing/2014/main" xmlns="" id="{5CA4F4BC-F9A2-45F5-849C-74ED318EF30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5" name="テキスト ボックス 354">
          <a:extLst>
            <a:ext uri="{FF2B5EF4-FFF2-40B4-BE49-F238E27FC236}">
              <a16:creationId xmlns:a16="http://schemas.microsoft.com/office/drawing/2014/main" xmlns="" id="{1A2BD59E-2F57-4F8A-99F2-08F5248297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6" name="直線コネクタ 355">
          <a:extLst>
            <a:ext uri="{FF2B5EF4-FFF2-40B4-BE49-F238E27FC236}">
              <a16:creationId xmlns:a16="http://schemas.microsoft.com/office/drawing/2014/main" xmlns="" id="{8B58E758-C493-4C78-B80A-2907249B45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7" name="テキスト ボックス 356">
          <a:extLst>
            <a:ext uri="{FF2B5EF4-FFF2-40B4-BE49-F238E27FC236}">
              <a16:creationId xmlns:a16="http://schemas.microsoft.com/office/drawing/2014/main" xmlns="" id="{02129514-08AA-4521-9A31-A6E69122F1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8" name="直線コネクタ 357">
          <a:extLst>
            <a:ext uri="{FF2B5EF4-FFF2-40B4-BE49-F238E27FC236}">
              <a16:creationId xmlns:a16="http://schemas.microsoft.com/office/drawing/2014/main" xmlns="" id="{2CD5B41D-303F-4191-9543-3E507FFC00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9" name="テキスト ボックス 358">
          <a:extLst>
            <a:ext uri="{FF2B5EF4-FFF2-40B4-BE49-F238E27FC236}">
              <a16:creationId xmlns:a16="http://schemas.microsoft.com/office/drawing/2014/main" xmlns="" id="{59C3FCA7-AA67-4EFF-9A17-AE3E95F488D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0" name="直線コネクタ 359">
          <a:extLst>
            <a:ext uri="{FF2B5EF4-FFF2-40B4-BE49-F238E27FC236}">
              <a16:creationId xmlns:a16="http://schemas.microsoft.com/office/drawing/2014/main" xmlns="" id="{F9CA2EFB-0874-400E-9335-205026729B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1" name="テキスト ボックス 360">
          <a:extLst>
            <a:ext uri="{FF2B5EF4-FFF2-40B4-BE49-F238E27FC236}">
              <a16:creationId xmlns:a16="http://schemas.microsoft.com/office/drawing/2014/main" xmlns="" id="{6299971A-E24A-4D23-A63E-18874AD00A1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2" name="直線コネクタ 361">
          <a:extLst>
            <a:ext uri="{FF2B5EF4-FFF2-40B4-BE49-F238E27FC236}">
              <a16:creationId xmlns:a16="http://schemas.microsoft.com/office/drawing/2014/main" xmlns="" id="{B6334494-0DBD-4679-B605-A245932574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3" name="【庁舎】&#10;有形固定資産減価償却率グラフ枠">
          <a:extLst>
            <a:ext uri="{FF2B5EF4-FFF2-40B4-BE49-F238E27FC236}">
              <a16:creationId xmlns:a16="http://schemas.microsoft.com/office/drawing/2014/main" xmlns="" id="{25329EC4-EC3E-4605-B289-8FC9B1106E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364" name="直線コネクタ 363">
          <a:extLst>
            <a:ext uri="{FF2B5EF4-FFF2-40B4-BE49-F238E27FC236}">
              <a16:creationId xmlns:a16="http://schemas.microsoft.com/office/drawing/2014/main" xmlns="" id="{D655F2E3-9E98-446A-AC31-9ACFD39A79F2}"/>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365" name="【庁舎】&#10;有形固定資産減価償却率最小値テキスト">
          <a:extLst>
            <a:ext uri="{FF2B5EF4-FFF2-40B4-BE49-F238E27FC236}">
              <a16:creationId xmlns:a16="http://schemas.microsoft.com/office/drawing/2014/main" xmlns="" id="{D3EEFF8A-5130-46D6-B5C6-57BE5B66232D}"/>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366" name="直線コネクタ 365">
          <a:extLst>
            <a:ext uri="{FF2B5EF4-FFF2-40B4-BE49-F238E27FC236}">
              <a16:creationId xmlns:a16="http://schemas.microsoft.com/office/drawing/2014/main" xmlns="" id="{72D0BF10-5645-4FD1-8D1B-CB0ECB2CC08F}"/>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67" name="【庁舎】&#10;有形固定資産減価償却率最大値テキスト">
          <a:extLst>
            <a:ext uri="{FF2B5EF4-FFF2-40B4-BE49-F238E27FC236}">
              <a16:creationId xmlns:a16="http://schemas.microsoft.com/office/drawing/2014/main" xmlns="" id="{5EF82961-7663-44FC-B070-6258946F56CD}"/>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68" name="直線コネクタ 367">
          <a:extLst>
            <a:ext uri="{FF2B5EF4-FFF2-40B4-BE49-F238E27FC236}">
              <a16:creationId xmlns:a16="http://schemas.microsoft.com/office/drawing/2014/main" xmlns="" id="{503955BE-4262-4C95-AA33-9C6561AC5AC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369" name="【庁舎】&#10;有形固定資産減価償却率平均値テキスト">
          <a:extLst>
            <a:ext uri="{FF2B5EF4-FFF2-40B4-BE49-F238E27FC236}">
              <a16:creationId xmlns:a16="http://schemas.microsoft.com/office/drawing/2014/main" xmlns="" id="{1D27C5A5-0446-4B1F-944C-C83C1DCC1381}"/>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370" name="フローチャート: 判断 369">
          <a:extLst>
            <a:ext uri="{FF2B5EF4-FFF2-40B4-BE49-F238E27FC236}">
              <a16:creationId xmlns:a16="http://schemas.microsoft.com/office/drawing/2014/main" xmlns="" id="{26E674B8-52AC-4E1F-977A-DE6691BA8059}"/>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371" name="フローチャート: 判断 370">
          <a:extLst>
            <a:ext uri="{FF2B5EF4-FFF2-40B4-BE49-F238E27FC236}">
              <a16:creationId xmlns:a16="http://schemas.microsoft.com/office/drawing/2014/main" xmlns="" id="{8BA552EA-2A8B-412E-93AA-4E92E17BBE33}"/>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372" name="フローチャート: 判断 371">
          <a:extLst>
            <a:ext uri="{FF2B5EF4-FFF2-40B4-BE49-F238E27FC236}">
              <a16:creationId xmlns:a16="http://schemas.microsoft.com/office/drawing/2014/main" xmlns="" id="{F9BAB841-C3CE-4EE9-9B67-501609075D29}"/>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373" name="フローチャート: 判断 372">
          <a:extLst>
            <a:ext uri="{FF2B5EF4-FFF2-40B4-BE49-F238E27FC236}">
              <a16:creationId xmlns:a16="http://schemas.microsoft.com/office/drawing/2014/main" xmlns="" id="{0008B5C3-5E6F-4C46-85BA-ACC727AE6F6C}"/>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374" name="フローチャート: 判断 373">
          <a:extLst>
            <a:ext uri="{FF2B5EF4-FFF2-40B4-BE49-F238E27FC236}">
              <a16:creationId xmlns:a16="http://schemas.microsoft.com/office/drawing/2014/main" xmlns="" id="{BF3B7B5C-2CBE-4476-9028-AB1DDF4AE193}"/>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37B011F9-0382-45BA-9EEB-962B727040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D8A1381E-E2CD-4F45-8FE3-D2ECB3FC92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0D83E311-2FFD-4F24-AB52-23511D64244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433C91A3-FC2D-4307-A6A1-4BD07E09B8E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24C6167C-F743-4C37-9B8E-2E2F07A6EC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380" name="楕円 379">
          <a:extLst>
            <a:ext uri="{FF2B5EF4-FFF2-40B4-BE49-F238E27FC236}">
              <a16:creationId xmlns:a16="http://schemas.microsoft.com/office/drawing/2014/main" xmlns="" id="{714D5FE7-1169-41DF-B7F9-547AC5539EEC}"/>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381" name="【庁舎】&#10;有形固定資産減価償却率該当値テキスト">
          <a:extLst>
            <a:ext uri="{FF2B5EF4-FFF2-40B4-BE49-F238E27FC236}">
              <a16:creationId xmlns:a16="http://schemas.microsoft.com/office/drawing/2014/main" xmlns="" id="{5A6E20A8-0B98-4390-BD24-6DF2888CD4AC}"/>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382" name="楕円 381">
          <a:extLst>
            <a:ext uri="{FF2B5EF4-FFF2-40B4-BE49-F238E27FC236}">
              <a16:creationId xmlns:a16="http://schemas.microsoft.com/office/drawing/2014/main" xmlns="" id="{688C6F31-3E60-4EAB-8710-24441B6ADB15}"/>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74568</xdr:rowOff>
    </xdr:to>
    <xdr:cxnSp macro="">
      <xdr:nvCxnSpPr>
        <xdr:cNvPr id="383" name="直線コネクタ 382">
          <a:extLst>
            <a:ext uri="{FF2B5EF4-FFF2-40B4-BE49-F238E27FC236}">
              <a16:creationId xmlns:a16="http://schemas.microsoft.com/office/drawing/2014/main" xmlns="" id="{6773A229-7767-4383-B1D0-863013EB3A18}"/>
            </a:ext>
          </a:extLst>
        </xdr:cNvPr>
        <xdr:cNvCxnSpPr/>
      </xdr:nvCxnSpPr>
      <xdr:spPr>
        <a:xfrm>
          <a:off x="15481300" y="181911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384" name="楕円 383">
          <a:extLst>
            <a:ext uri="{FF2B5EF4-FFF2-40B4-BE49-F238E27FC236}">
              <a16:creationId xmlns:a16="http://schemas.microsoft.com/office/drawing/2014/main" xmlns="" id="{9C67F5AD-6EBA-4BCE-86C8-F8414E13FA3D}"/>
            </a:ext>
          </a:extLst>
        </xdr:cNvPr>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106</xdr:row>
      <xdr:rowOff>17418</xdr:rowOff>
    </xdr:to>
    <xdr:cxnSp macro="">
      <xdr:nvCxnSpPr>
        <xdr:cNvPr id="385" name="直線コネクタ 384">
          <a:extLst>
            <a:ext uri="{FF2B5EF4-FFF2-40B4-BE49-F238E27FC236}">
              <a16:creationId xmlns:a16="http://schemas.microsoft.com/office/drawing/2014/main" xmlns="" id="{99436E0D-A316-4215-AD38-08A654FF0D06}"/>
            </a:ext>
          </a:extLst>
        </xdr:cNvPr>
        <xdr:cNvCxnSpPr/>
      </xdr:nvCxnSpPr>
      <xdr:spPr>
        <a:xfrm>
          <a:off x="14592300" y="181535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386" name="楕円 385">
          <a:extLst>
            <a:ext uri="{FF2B5EF4-FFF2-40B4-BE49-F238E27FC236}">
              <a16:creationId xmlns:a16="http://schemas.microsoft.com/office/drawing/2014/main" xmlns="" id="{89FB87E6-5EBB-4C69-AB41-265F76A47682}"/>
            </a:ext>
          </a:extLst>
        </xdr:cNvPr>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97427</xdr:rowOff>
    </xdr:from>
    <xdr:to>
      <xdr:col>76</xdr:col>
      <xdr:colOff>114300</xdr:colOff>
      <xdr:row>105</xdr:row>
      <xdr:rowOff>151312</xdr:rowOff>
    </xdr:to>
    <xdr:cxnSp macro="">
      <xdr:nvCxnSpPr>
        <xdr:cNvPr id="387" name="直線コネクタ 386">
          <a:extLst>
            <a:ext uri="{FF2B5EF4-FFF2-40B4-BE49-F238E27FC236}">
              <a16:creationId xmlns:a16="http://schemas.microsoft.com/office/drawing/2014/main" xmlns="" id="{B67FCDD2-7A14-443E-8331-6675EAE722E1}"/>
            </a:ext>
          </a:extLst>
        </xdr:cNvPr>
        <xdr:cNvCxnSpPr/>
      </xdr:nvCxnSpPr>
      <xdr:spPr>
        <a:xfrm>
          <a:off x="13703300" y="1809967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388" name="楕円 387">
          <a:extLst>
            <a:ext uri="{FF2B5EF4-FFF2-40B4-BE49-F238E27FC236}">
              <a16:creationId xmlns:a16="http://schemas.microsoft.com/office/drawing/2014/main" xmlns="" id="{C26CF345-8E3E-45F8-9037-930C4D03E9F2}"/>
            </a:ext>
          </a:extLst>
        </xdr:cNvPr>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97427</xdr:rowOff>
    </xdr:to>
    <xdr:cxnSp macro="">
      <xdr:nvCxnSpPr>
        <xdr:cNvPr id="389" name="直線コネクタ 388">
          <a:extLst>
            <a:ext uri="{FF2B5EF4-FFF2-40B4-BE49-F238E27FC236}">
              <a16:creationId xmlns:a16="http://schemas.microsoft.com/office/drawing/2014/main" xmlns="" id="{CA2F171F-7765-4AFF-B490-E142B620210F}"/>
            </a:ext>
          </a:extLst>
        </xdr:cNvPr>
        <xdr:cNvCxnSpPr/>
      </xdr:nvCxnSpPr>
      <xdr:spPr>
        <a:xfrm>
          <a:off x="12814300" y="1807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390" name="n_1aveValue【庁舎】&#10;有形固定資産減価償却率">
          <a:extLst>
            <a:ext uri="{FF2B5EF4-FFF2-40B4-BE49-F238E27FC236}">
              <a16:creationId xmlns:a16="http://schemas.microsoft.com/office/drawing/2014/main" xmlns="" id="{2FC0D19A-5629-4D21-80A3-6D7A4B612865}"/>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391" name="n_2aveValue【庁舎】&#10;有形固定資産減価償却率">
          <a:extLst>
            <a:ext uri="{FF2B5EF4-FFF2-40B4-BE49-F238E27FC236}">
              <a16:creationId xmlns:a16="http://schemas.microsoft.com/office/drawing/2014/main" xmlns="" id="{FCF7C639-6EF9-4F75-B6AA-40BF55F8CB1B}"/>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392" name="n_3aveValue【庁舎】&#10;有形固定資産減価償却率">
          <a:extLst>
            <a:ext uri="{FF2B5EF4-FFF2-40B4-BE49-F238E27FC236}">
              <a16:creationId xmlns:a16="http://schemas.microsoft.com/office/drawing/2014/main" xmlns="" id="{F517BF03-69B1-4545-8622-6AD81A53E0BF}"/>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393" name="n_4aveValue【庁舎】&#10;有形固定資産減価償却率">
          <a:extLst>
            <a:ext uri="{FF2B5EF4-FFF2-40B4-BE49-F238E27FC236}">
              <a16:creationId xmlns:a16="http://schemas.microsoft.com/office/drawing/2014/main" xmlns="" id="{BE54C47D-F817-43DC-95A5-562D643DE645}"/>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394" name="n_1mainValue【庁舎】&#10;有形固定資産減価償却率">
          <a:extLst>
            <a:ext uri="{FF2B5EF4-FFF2-40B4-BE49-F238E27FC236}">
              <a16:creationId xmlns:a16="http://schemas.microsoft.com/office/drawing/2014/main" xmlns="" id="{00E7DB3D-005F-4B67-BE71-65CE18DA27AD}"/>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395" name="n_2mainValue【庁舎】&#10;有形固定資産減価償却率">
          <a:extLst>
            <a:ext uri="{FF2B5EF4-FFF2-40B4-BE49-F238E27FC236}">
              <a16:creationId xmlns:a16="http://schemas.microsoft.com/office/drawing/2014/main" xmlns="" id="{A3F2AAC0-84E7-43A6-98D6-61A081C497AD}"/>
            </a:ext>
          </a:extLst>
        </xdr:cNvPr>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139354</xdr:rowOff>
    </xdr:from>
    <xdr:ext cx="405111" cy="259045"/>
    <xdr:sp macro="" textlink="">
      <xdr:nvSpPr>
        <xdr:cNvPr id="396" name="n_3mainValue【庁舎】&#10;有形固定資産減価償却率">
          <a:extLst>
            <a:ext uri="{FF2B5EF4-FFF2-40B4-BE49-F238E27FC236}">
              <a16:creationId xmlns:a16="http://schemas.microsoft.com/office/drawing/2014/main" xmlns="" id="{4B626260-5A1D-4186-94EE-618E8B2D435F}"/>
            </a:ext>
          </a:extLst>
        </xdr:cNvPr>
        <xdr:cNvSpPr txBox="1"/>
      </xdr:nvSpPr>
      <xdr:spPr>
        <a:xfrm>
          <a:off x="13500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114861</xdr:rowOff>
    </xdr:from>
    <xdr:ext cx="405111" cy="259045"/>
    <xdr:sp macro="" textlink="">
      <xdr:nvSpPr>
        <xdr:cNvPr id="397" name="n_4mainValue【庁舎】&#10;有形固定資産減価償却率">
          <a:extLst>
            <a:ext uri="{FF2B5EF4-FFF2-40B4-BE49-F238E27FC236}">
              <a16:creationId xmlns:a16="http://schemas.microsoft.com/office/drawing/2014/main" xmlns="" id="{DAF38144-1002-4205-AF96-2C2102179E12}"/>
            </a:ext>
          </a:extLst>
        </xdr:cNvPr>
        <xdr:cNvSpPr txBox="1"/>
      </xdr:nvSpPr>
      <xdr:spPr>
        <a:xfrm>
          <a:off x="12611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8" name="正方形/長方形 397">
          <a:extLst>
            <a:ext uri="{FF2B5EF4-FFF2-40B4-BE49-F238E27FC236}">
              <a16:creationId xmlns:a16="http://schemas.microsoft.com/office/drawing/2014/main" xmlns="" id="{645E7317-D308-43CB-A395-63AEE6112A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9" name="正方形/長方形 398">
          <a:extLst>
            <a:ext uri="{FF2B5EF4-FFF2-40B4-BE49-F238E27FC236}">
              <a16:creationId xmlns:a16="http://schemas.microsoft.com/office/drawing/2014/main" xmlns="" id="{8B8E8454-76AE-48D2-9162-B8A82CCA03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0" name="正方形/長方形 399">
          <a:extLst>
            <a:ext uri="{FF2B5EF4-FFF2-40B4-BE49-F238E27FC236}">
              <a16:creationId xmlns:a16="http://schemas.microsoft.com/office/drawing/2014/main" xmlns="" id="{108FC2DE-C8B7-431B-ACA4-7EF6340359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1" name="正方形/長方形 400">
          <a:extLst>
            <a:ext uri="{FF2B5EF4-FFF2-40B4-BE49-F238E27FC236}">
              <a16:creationId xmlns:a16="http://schemas.microsoft.com/office/drawing/2014/main" xmlns="" id="{B88F0A9A-FA25-46E6-B2DF-C8DE45C3A0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2" name="正方形/長方形 401">
          <a:extLst>
            <a:ext uri="{FF2B5EF4-FFF2-40B4-BE49-F238E27FC236}">
              <a16:creationId xmlns:a16="http://schemas.microsoft.com/office/drawing/2014/main" xmlns="" id="{E8C1C8F1-6BDA-4F7B-9172-1928517B91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3" name="正方形/長方形 402">
          <a:extLst>
            <a:ext uri="{FF2B5EF4-FFF2-40B4-BE49-F238E27FC236}">
              <a16:creationId xmlns:a16="http://schemas.microsoft.com/office/drawing/2014/main" xmlns="" id="{41331100-F596-446F-B7FD-563D8AB5CB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4" name="正方形/長方形 403">
          <a:extLst>
            <a:ext uri="{FF2B5EF4-FFF2-40B4-BE49-F238E27FC236}">
              <a16:creationId xmlns:a16="http://schemas.microsoft.com/office/drawing/2014/main" xmlns="" id="{E1CF45A9-9EF0-4EF9-9F08-D1A6628106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5" name="正方形/長方形 404">
          <a:extLst>
            <a:ext uri="{FF2B5EF4-FFF2-40B4-BE49-F238E27FC236}">
              <a16:creationId xmlns:a16="http://schemas.microsoft.com/office/drawing/2014/main" xmlns="" id="{1D9509D0-85F6-43A3-85BD-2F26FA4406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xmlns="" id="{FEA52FBE-D741-460A-BB3A-023646A535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7" name="直線コネクタ 406">
          <a:extLst>
            <a:ext uri="{FF2B5EF4-FFF2-40B4-BE49-F238E27FC236}">
              <a16:creationId xmlns:a16="http://schemas.microsoft.com/office/drawing/2014/main" xmlns="" id="{69665EEC-39DB-4B98-A4E6-2A1731C5A3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08" name="直線コネクタ 407">
          <a:extLst>
            <a:ext uri="{FF2B5EF4-FFF2-40B4-BE49-F238E27FC236}">
              <a16:creationId xmlns:a16="http://schemas.microsoft.com/office/drawing/2014/main" xmlns="" id="{6366C43E-E844-4296-B8A0-C504E5CD792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09" name="テキスト ボックス 408">
          <a:extLst>
            <a:ext uri="{FF2B5EF4-FFF2-40B4-BE49-F238E27FC236}">
              <a16:creationId xmlns:a16="http://schemas.microsoft.com/office/drawing/2014/main" xmlns="" id="{0FACAE40-76CE-4D9F-8961-FEAE6C50157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0" name="直線コネクタ 409">
          <a:extLst>
            <a:ext uri="{FF2B5EF4-FFF2-40B4-BE49-F238E27FC236}">
              <a16:creationId xmlns:a16="http://schemas.microsoft.com/office/drawing/2014/main" xmlns="" id="{7707F557-4A94-4954-8D60-A3CAD337637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1" name="テキスト ボックス 410">
          <a:extLst>
            <a:ext uri="{FF2B5EF4-FFF2-40B4-BE49-F238E27FC236}">
              <a16:creationId xmlns:a16="http://schemas.microsoft.com/office/drawing/2014/main" xmlns="" id="{83B79C79-7956-4EAD-A693-55B9E9D74BD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2" name="直線コネクタ 411">
          <a:extLst>
            <a:ext uri="{FF2B5EF4-FFF2-40B4-BE49-F238E27FC236}">
              <a16:creationId xmlns:a16="http://schemas.microsoft.com/office/drawing/2014/main" xmlns="" id="{9063EBB3-0B76-435D-9C65-5ECF9B9E3E9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3" name="テキスト ボックス 412">
          <a:extLst>
            <a:ext uri="{FF2B5EF4-FFF2-40B4-BE49-F238E27FC236}">
              <a16:creationId xmlns:a16="http://schemas.microsoft.com/office/drawing/2014/main" xmlns="" id="{57EFD4AA-7DA7-4505-9854-D7901E85D9B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4" name="直線コネクタ 413">
          <a:extLst>
            <a:ext uri="{FF2B5EF4-FFF2-40B4-BE49-F238E27FC236}">
              <a16:creationId xmlns:a16="http://schemas.microsoft.com/office/drawing/2014/main" xmlns="" id="{4519546D-05E6-40B8-92D2-7D0D81633CF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5" name="テキスト ボックス 414">
          <a:extLst>
            <a:ext uri="{FF2B5EF4-FFF2-40B4-BE49-F238E27FC236}">
              <a16:creationId xmlns:a16="http://schemas.microsoft.com/office/drawing/2014/main" xmlns="" id="{9332E9B1-FBFA-4D80-9308-1CAA82AB3AF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6" name="直線コネクタ 415">
          <a:extLst>
            <a:ext uri="{FF2B5EF4-FFF2-40B4-BE49-F238E27FC236}">
              <a16:creationId xmlns:a16="http://schemas.microsoft.com/office/drawing/2014/main" xmlns="" id="{B795D1B8-2306-4E6F-ADF8-0A855B11E4A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17" name="テキスト ボックス 416">
          <a:extLst>
            <a:ext uri="{FF2B5EF4-FFF2-40B4-BE49-F238E27FC236}">
              <a16:creationId xmlns:a16="http://schemas.microsoft.com/office/drawing/2014/main" xmlns="" id="{3E2F0429-0D0C-4A61-9265-4FAA5B72AB7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18" name="直線コネクタ 417">
          <a:extLst>
            <a:ext uri="{FF2B5EF4-FFF2-40B4-BE49-F238E27FC236}">
              <a16:creationId xmlns:a16="http://schemas.microsoft.com/office/drawing/2014/main" xmlns="" id="{FFA890FA-D5D6-4E8B-B85B-7E947617B6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19" name="テキスト ボックス 418">
          <a:extLst>
            <a:ext uri="{FF2B5EF4-FFF2-40B4-BE49-F238E27FC236}">
              <a16:creationId xmlns:a16="http://schemas.microsoft.com/office/drawing/2014/main" xmlns="" id="{43554020-D383-47CE-98D3-BA4C4921159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0" name="直線コネクタ 419">
          <a:extLst>
            <a:ext uri="{FF2B5EF4-FFF2-40B4-BE49-F238E27FC236}">
              <a16:creationId xmlns:a16="http://schemas.microsoft.com/office/drawing/2014/main" xmlns="" id="{09FA7619-4C20-47B2-B3B8-1E9DF479C1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xmlns="" id="{EC740CB8-38F9-44A6-932C-D4378BDB86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2" name="【庁舎】&#10;一人当たり面積グラフ枠">
          <a:extLst>
            <a:ext uri="{FF2B5EF4-FFF2-40B4-BE49-F238E27FC236}">
              <a16:creationId xmlns:a16="http://schemas.microsoft.com/office/drawing/2014/main" xmlns="" id="{2E9ED2F4-C944-4E74-B819-AD57CA3698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423" name="直線コネクタ 422">
          <a:extLst>
            <a:ext uri="{FF2B5EF4-FFF2-40B4-BE49-F238E27FC236}">
              <a16:creationId xmlns:a16="http://schemas.microsoft.com/office/drawing/2014/main" xmlns="" id="{1E5202E8-E402-426B-BFEC-13B57DFACF9E}"/>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424" name="【庁舎】&#10;一人当たり面積最小値テキスト">
          <a:extLst>
            <a:ext uri="{FF2B5EF4-FFF2-40B4-BE49-F238E27FC236}">
              <a16:creationId xmlns:a16="http://schemas.microsoft.com/office/drawing/2014/main" xmlns="" id="{7DFCADEF-7E70-41AA-AA7B-677F20F5658A}"/>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425" name="直線コネクタ 424">
          <a:extLst>
            <a:ext uri="{FF2B5EF4-FFF2-40B4-BE49-F238E27FC236}">
              <a16:creationId xmlns:a16="http://schemas.microsoft.com/office/drawing/2014/main" xmlns="" id="{874EBD4A-1E30-4144-9025-3ABEDEE7DEAE}"/>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426" name="【庁舎】&#10;一人当たり面積最大値テキスト">
          <a:extLst>
            <a:ext uri="{FF2B5EF4-FFF2-40B4-BE49-F238E27FC236}">
              <a16:creationId xmlns:a16="http://schemas.microsoft.com/office/drawing/2014/main" xmlns="" id="{F2FBC6A7-B459-420C-AFFF-BB092C8AF604}"/>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427" name="直線コネクタ 426">
          <a:extLst>
            <a:ext uri="{FF2B5EF4-FFF2-40B4-BE49-F238E27FC236}">
              <a16:creationId xmlns:a16="http://schemas.microsoft.com/office/drawing/2014/main" xmlns="" id="{3FB69519-4456-44E1-BEA8-62CB2DB86E95}"/>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428" name="【庁舎】&#10;一人当たり面積平均値テキスト">
          <a:extLst>
            <a:ext uri="{FF2B5EF4-FFF2-40B4-BE49-F238E27FC236}">
              <a16:creationId xmlns:a16="http://schemas.microsoft.com/office/drawing/2014/main" xmlns="" id="{682FDB20-3E97-4537-86B8-6AC81F3B8714}"/>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429" name="フローチャート: 判断 428">
          <a:extLst>
            <a:ext uri="{FF2B5EF4-FFF2-40B4-BE49-F238E27FC236}">
              <a16:creationId xmlns:a16="http://schemas.microsoft.com/office/drawing/2014/main" xmlns="" id="{FD2D0C35-626D-4941-BB9E-C0AF2957D803}"/>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430" name="フローチャート: 判断 429">
          <a:extLst>
            <a:ext uri="{FF2B5EF4-FFF2-40B4-BE49-F238E27FC236}">
              <a16:creationId xmlns:a16="http://schemas.microsoft.com/office/drawing/2014/main" xmlns="" id="{65463EC6-AF91-4843-A472-A60C6EDDE2D3}"/>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431" name="フローチャート: 判断 430">
          <a:extLst>
            <a:ext uri="{FF2B5EF4-FFF2-40B4-BE49-F238E27FC236}">
              <a16:creationId xmlns:a16="http://schemas.microsoft.com/office/drawing/2014/main" xmlns="" id="{21326220-8BE3-4B1A-9A1E-D052F9C71E64}"/>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432" name="フローチャート: 判断 431">
          <a:extLst>
            <a:ext uri="{FF2B5EF4-FFF2-40B4-BE49-F238E27FC236}">
              <a16:creationId xmlns:a16="http://schemas.microsoft.com/office/drawing/2014/main" xmlns="" id="{FF9B2049-FEF0-4537-A6FA-88DBAF13CAEF}"/>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433" name="フローチャート: 判断 432">
          <a:extLst>
            <a:ext uri="{FF2B5EF4-FFF2-40B4-BE49-F238E27FC236}">
              <a16:creationId xmlns:a16="http://schemas.microsoft.com/office/drawing/2014/main" xmlns="" id="{00B9582E-4D28-4623-8135-93A2EADDF2F2}"/>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xmlns="" id="{5F7E7A53-95FD-446B-A9BC-735CEEF026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55C9133F-1A35-41F3-9634-CAB0B3FD93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CDDD33EA-1F8C-48CD-8CE1-39D7D18522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910D2685-AFDF-457F-8B03-E78E31F87B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B6F43C78-37A7-4F62-8E69-0533F0A6CC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439" name="楕円 438">
          <a:extLst>
            <a:ext uri="{FF2B5EF4-FFF2-40B4-BE49-F238E27FC236}">
              <a16:creationId xmlns:a16="http://schemas.microsoft.com/office/drawing/2014/main" xmlns="" id="{4B64BFFF-D442-4127-B482-F1BA9B770D21}"/>
            </a:ext>
          </a:extLst>
        </xdr:cNvPr>
        <xdr:cNvSpPr/>
      </xdr:nvSpPr>
      <xdr:spPr>
        <a:xfrm>
          <a:off x="22110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440" name="【庁舎】&#10;一人当たり面積該当値テキスト">
          <a:extLst>
            <a:ext uri="{FF2B5EF4-FFF2-40B4-BE49-F238E27FC236}">
              <a16:creationId xmlns:a16="http://schemas.microsoft.com/office/drawing/2014/main" xmlns="" id="{7AD4095B-17D7-416F-B9EF-16AFCC46F17E}"/>
            </a:ext>
          </a:extLst>
        </xdr:cNvPr>
        <xdr:cNvSpPr txBox="1"/>
      </xdr:nvSpPr>
      <xdr:spPr>
        <a:xfrm>
          <a:off x="221996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441" name="楕円 440">
          <a:extLst>
            <a:ext uri="{FF2B5EF4-FFF2-40B4-BE49-F238E27FC236}">
              <a16:creationId xmlns:a16="http://schemas.microsoft.com/office/drawing/2014/main" xmlns="" id="{5E9846E7-8AB2-4BAB-970A-C9EE40BEA96D}"/>
            </a:ext>
          </a:extLst>
        </xdr:cNvPr>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105</xdr:row>
      <xdr:rowOff>146413</xdr:rowOff>
    </xdr:to>
    <xdr:cxnSp macro="">
      <xdr:nvCxnSpPr>
        <xdr:cNvPr id="442" name="直線コネクタ 441">
          <a:extLst>
            <a:ext uri="{FF2B5EF4-FFF2-40B4-BE49-F238E27FC236}">
              <a16:creationId xmlns:a16="http://schemas.microsoft.com/office/drawing/2014/main" xmlns="" id="{E9DB0476-3443-49C4-865C-45ECDE461643}"/>
            </a:ext>
          </a:extLst>
        </xdr:cNvPr>
        <xdr:cNvCxnSpPr/>
      </xdr:nvCxnSpPr>
      <xdr:spPr>
        <a:xfrm>
          <a:off x="21323300" y="181388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443" name="楕円 442">
          <a:extLst>
            <a:ext uri="{FF2B5EF4-FFF2-40B4-BE49-F238E27FC236}">
              <a16:creationId xmlns:a16="http://schemas.microsoft.com/office/drawing/2014/main" xmlns="" id="{DAA6049F-531E-4355-A4DF-34735F4688A2}"/>
            </a:ext>
          </a:extLst>
        </xdr:cNvPr>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105</xdr:row>
      <xdr:rowOff>148589</xdr:rowOff>
    </xdr:to>
    <xdr:cxnSp macro="">
      <xdr:nvCxnSpPr>
        <xdr:cNvPr id="444" name="直線コネクタ 443">
          <a:extLst>
            <a:ext uri="{FF2B5EF4-FFF2-40B4-BE49-F238E27FC236}">
              <a16:creationId xmlns:a16="http://schemas.microsoft.com/office/drawing/2014/main" xmlns="" id="{AE39233C-6CC4-4D11-B625-8BED07249BC6}"/>
            </a:ext>
          </a:extLst>
        </xdr:cNvPr>
        <xdr:cNvCxnSpPr/>
      </xdr:nvCxnSpPr>
      <xdr:spPr>
        <a:xfrm flipV="1">
          <a:off x="20434300" y="18138866"/>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445" name="楕円 444">
          <a:extLst>
            <a:ext uri="{FF2B5EF4-FFF2-40B4-BE49-F238E27FC236}">
              <a16:creationId xmlns:a16="http://schemas.microsoft.com/office/drawing/2014/main" xmlns="" id="{5FDF63E7-5623-49CB-B86D-2041C972EB8B}"/>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106</xdr:row>
      <xdr:rowOff>53339</xdr:rowOff>
    </xdr:to>
    <xdr:cxnSp macro="">
      <xdr:nvCxnSpPr>
        <xdr:cNvPr id="446" name="直線コネクタ 445">
          <a:extLst>
            <a:ext uri="{FF2B5EF4-FFF2-40B4-BE49-F238E27FC236}">
              <a16:creationId xmlns:a16="http://schemas.microsoft.com/office/drawing/2014/main" xmlns="" id="{4BFF1BC8-213F-4F24-AE33-4B02DEF722AA}"/>
            </a:ext>
          </a:extLst>
        </xdr:cNvPr>
        <xdr:cNvCxnSpPr/>
      </xdr:nvCxnSpPr>
      <xdr:spPr>
        <a:xfrm flipV="1">
          <a:off x="19545300" y="181508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6894</xdr:rowOff>
    </xdr:from>
    <xdr:to>
      <xdr:col>98</xdr:col>
      <xdr:colOff>38100</xdr:colOff>
      <xdr:row>106</xdr:row>
      <xdr:rowOff>108494</xdr:rowOff>
    </xdr:to>
    <xdr:sp macro="" textlink="">
      <xdr:nvSpPr>
        <xdr:cNvPr id="447" name="楕円 446">
          <a:extLst>
            <a:ext uri="{FF2B5EF4-FFF2-40B4-BE49-F238E27FC236}">
              <a16:creationId xmlns:a16="http://schemas.microsoft.com/office/drawing/2014/main" xmlns="" id="{EE18A8FD-3332-42F1-88B3-A5CC32689DA5}"/>
            </a:ext>
          </a:extLst>
        </xdr:cNvPr>
        <xdr:cNvSpPr/>
      </xdr:nvSpPr>
      <xdr:spPr>
        <a:xfrm>
          <a:off x="18605500" y="18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57694</xdr:rowOff>
    </xdr:to>
    <xdr:cxnSp macro="">
      <xdr:nvCxnSpPr>
        <xdr:cNvPr id="448" name="直線コネクタ 447">
          <a:extLst>
            <a:ext uri="{FF2B5EF4-FFF2-40B4-BE49-F238E27FC236}">
              <a16:creationId xmlns:a16="http://schemas.microsoft.com/office/drawing/2014/main" xmlns="" id="{F9A48944-E1B0-4702-8D31-797CF51EFAC3}"/>
            </a:ext>
          </a:extLst>
        </xdr:cNvPr>
        <xdr:cNvCxnSpPr/>
      </xdr:nvCxnSpPr>
      <xdr:spPr>
        <a:xfrm flipV="1">
          <a:off x="18656300" y="182270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449" name="n_1aveValue【庁舎】&#10;一人当たり面積">
          <a:extLst>
            <a:ext uri="{FF2B5EF4-FFF2-40B4-BE49-F238E27FC236}">
              <a16:creationId xmlns:a16="http://schemas.microsoft.com/office/drawing/2014/main" xmlns="" id="{AA33C0E7-D51C-4043-A9FE-B2E80938E2BD}"/>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450" name="n_2aveValue【庁舎】&#10;一人当たり面積">
          <a:extLst>
            <a:ext uri="{FF2B5EF4-FFF2-40B4-BE49-F238E27FC236}">
              <a16:creationId xmlns:a16="http://schemas.microsoft.com/office/drawing/2014/main" xmlns="" id="{56CC5F35-892D-4AE5-8A06-A35FA857F51B}"/>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451" name="n_3aveValue【庁舎】&#10;一人当たり面積">
          <a:extLst>
            <a:ext uri="{FF2B5EF4-FFF2-40B4-BE49-F238E27FC236}">
              <a16:creationId xmlns:a16="http://schemas.microsoft.com/office/drawing/2014/main" xmlns="" id="{5E00E39C-B905-4A88-B520-22FED5CE5CC1}"/>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452" name="n_4aveValue【庁舎】&#10;一人当たり面積">
          <a:extLst>
            <a:ext uri="{FF2B5EF4-FFF2-40B4-BE49-F238E27FC236}">
              <a16:creationId xmlns:a16="http://schemas.microsoft.com/office/drawing/2014/main" xmlns="" id="{50AA08DB-1B1D-493D-992C-8C1DF2647906}"/>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7093</xdr:rowOff>
    </xdr:from>
    <xdr:ext cx="469744" cy="259045"/>
    <xdr:sp macro="" textlink="">
      <xdr:nvSpPr>
        <xdr:cNvPr id="453" name="n_1mainValue【庁舎】&#10;一人当たり面積">
          <a:extLst>
            <a:ext uri="{FF2B5EF4-FFF2-40B4-BE49-F238E27FC236}">
              <a16:creationId xmlns:a16="http://schemas.microsoft.com/office/drawing/2014/main" xmlns="" id="{1D406B39-D383-4736-B697-C572D6A6D1B7}"/>
            </a:ext>
          </a:extLst>
        </xdr:cNvPr>
        <xdr:cNvSpPr txBox="1"/>
      </xdr:nvSpPr>
      <xdr:spPr>
        <a:xfrm>
          <a:off x="21075727"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44466</xdr:rowOff>
    </xdr:from>
    <xdr:ext cx="469744" cy="259045"/>
    <xdr:sp macro="" textlink="">
      <xdr:nvSpPr>
        <xdr:cNvPr id="454" name="n_2mainValue【庁舎】&#10;一人当たり面積">
          <a:extLst>
            <a:ext uri="{FF2B5EF4-FFF2-40B4-BE49-F238E27FC236}">
              <a16:creationId xmlns:a16="http://schemas.microsoft.com/office/drawing/2014/main" xmlns="" id="{96E7E918-7536-4FC7-949B-C02969A4EC86}"/>
            </a:ext>
          </a:extLst>
        </xdr:cNvPr>
        <xdr:cNvSpPr txBox="1"/>
      </xdr:nvSpPr>
      <xdr:spPr>
        <a:xfrm>
          <a:off x="20199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455" name="n_3mainValue【庁舎】&#10;一人当たり面積">
          <a:extLst>
            <a:ext uri="{FF2B5EF4-FFF2-40B4-BE49-F238E27FC236}">
              <a16:creationId xmlns:a16="http://schemas.microsoft.com/office/drawing/2014/main" xmlns="" id="{B6BBE600-61DB-4088-B4BA-ECD1BE4D5D4B}"/>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99621</xdr:rowOff>
    </xdr:from>
    <xdr:ext cx="469744" cy="259045"/>
    <xdr:sp macro="" textlink="">
      <xdr:nvSpPr>
        <xdr:cNvPr id="456" name="n_4mainValue【庁舎】&#10;一人当たり面積">
          <a:extLst>
            <a:ext uri="{FF2B5EF4-FFF2-40B4-BE49-F238E27FC236}">
              <a16:creationId xmlns:a16="http://schemas.microsoft.com/office/drawing/2014/main" xmlns="" id="{1D67EA4F-CE2F-4375-A278-64B2DBFB8294}"/>
            </a:ext>
          </a:extLst>
        </xdr:cNvPr>
        <xdr:cNvSpPr txBox="1"/>
      </xdr:nvSpPr>
      <xdr:spPr>
        <a:xfrm>
          <a:off x="18421427"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a:extLst>
            <a:ext uri="{FF2B5EF4-FFF2-40B4-BE49-F238E27FC236}">
              <a16:creationId xmlns:a16="http://schemas.microsoft.com/office/drawing/2014/main" xmlns="" id="{A80643FF-C2BF-43C2-8582-B3E5793812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a:extLst>
            <a:ext uri="{FF2B5EF4-FFF2-40B4-BE49-F238E27FC236}">
              <a16:creationId xmlns:a16="http://schemas.microsoft.com/office/drawing/2014/main" xmlns="" id="{1D0ECEBA-4E4C-49D3-8C05-16D4718D10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a:extLst>
            <a:ext uri="{FF2B5EF4-FFF2-40B4-BE49-F238E27FC236}">
              <a16:creationId xmlns:a16="http://schemas.microsoft.com/office/drawing/2014/main" xmlns="" id="{48632043-EF4E-4B34-BE7B-0808D89ADF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消防施設に関しては、近年の整備施設であることから有形固定資産減価償却率を引き下げている。一方で、体育館・プール及び庁舎に関しては、一人当たりの保有面積等が類似団体内平均値とほぼ同様であるものの、有形固定資産減価償却率は類似団体内平均値より高い水準となって</a:t>
          </a:r>
          <a:r>
            <a:rPr kumimoji="1" lang="ja-JP" altLang="en-US" sz="1100">
              <a:solidFill>
                <a:sysClr val="windowText" lastClr="000000"/>
              </a:solidFill>
              <a:effectLst/>
              <a:latin typeface="+mn-lt"/>
              <a:ea typeface="+mn-ea"/>
              <a:cs typeface="+mn-cs"/>
            </a:rPr>
            <a:t>おり、老朽化が進んでいる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今後、庁舎については改修工事を予定しているため、有形固定資産減価償却率が減少する</a:t>
          </a:r>
          <a:r>
            <a:rPr kumimoji="1" lang="ja-JP" altLang="en-US" sz="1100">
              <a:solidFill>
                <a:sysClr val="windowText" lastClr="000000"/>
              </a:solidFill>
              <a:effectLst/>
              <a:latin typeface="+mn-lt"/>
              <a:ea typeface="+mn-ea"/>
              <a:cs typeface="+mn-cs"/>
            </a:rPr>
            <a:t>ものと</a:t>
          </a:r>
          <a:r>
            <a:rPr kumimoji="1" lang="ja-JP" altLang="ja-JP" sz="1100">
              <a:solidFill>
                <a:sysClr val="windowText" lastClr="000000"/>
              </a:solidFill>
              <a:effectLst/>
              <a:latin typeface="+mn-lt"/>
              <a:ea typeface="+mn-ea"/>
              <a:cs typeface="+mn-cs"/>
            </a:rPr>
            <a:t>見込まれるが、公共施設総合管理計画に基づき、長寿命化対策等を検討しながら適切な管理</a:t>
          </a:r>
          <a:r>
            <a:rPr kumimoji="1" lang="ja-JP" altLang="en-US" sz="1100">
              <a:solidFill>
                <a:sysClr val="windowText" lastClr="000000"/>
              </a:solidFill>
              <a:effectLst/>
              <a:latin typeface="+mn-lt"/>
              <a:ea typeface="+mn-ea"/>
              <a:cs typeface="+mn-cs"/>
            </a:rPr>
            <a:t>及び計画的な改修に努める</a:t>
          </a:r>
          <a:r>
            <a:rPr kumimoji="1" lang="ja-JP" altLang="ja-JP" sz="1100">
              <a:solidFill>
                <a:sysClr val="windowText" lastClr="000000"/>
              </a:solidFill>
              <a:effectLst/>
              <a:latin typeface="+mn-lt"/>
              <a:ea typeface="+mn-ea"/>
              <a:cs typeface="+mn-cs"/>
            </a:rPr>
            <a:t>必要がある。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7,377
7,342
33.22
7,748,752
7,504,413
240,473
2,835,822
5,953,479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財政力指数は、近年はほぼ横ばいで推移している。今後も引き続き税収の徴収率向上に努め、人件費の抑制や歳出削減の徹底により財政の健全化を図っていく。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98775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経常収支比率は、概ね横ばいで推移しているものの、令和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年度は扶助費</a:t>
          </a:r>
          <a:r>
            <a:rPr lang="ja-JP" altLang="en-US" sz="1100" b="0" i="0" baseline="0">
              <a:solidFill>
                <a:schemeClr val="dk1"/>
              </a:solidFill>
              <a:effectLst/>
              <a:latin typeface="+mn-lt"/>
              <a:ea typeface="+mn-ea"/>
              <a:cs typeface="+mn-cs"/>
            </a:rPr>
            <a:t>等の減少により、前年度に比べ</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ポイント減少し</a:t>
          </a:r>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ポイント下</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。新規地方債の発行抑制等の方針を今後も継続し、公債費の適正化に努めていくとともに、人件費についても、定員適正化計画に基づき、更なる経費節減に努める。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64</xdr:row>
      <xdr:rowOff>15240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83843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15240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87704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75692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8143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17780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081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2811</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24892</xdr:rowOff>
    </xdr:from>
    <xdr:to>
      <xdr:col>15</xdr:col>
      <xdr:colOff>133350</xdr:colOff>
      <xdr:row>63</xdr:row>
      <xdr:rowOff>126492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a:t>
          </a:r>
          <a:r>
            <a:rPr lang="en-US" altLang="ja-JP" sz="1100" b="0" i="0" baseline="0">
              <a:solidFill>
                <a:schemeClr val="dk1"/>
              </a:solidFill>
              <a:effectLst/>
              <a:latin typeface="+mn-lt"/>
              <a:ea typeface="+mn-ea"/>
              <a:cs typeface="+mn-cs"/>
            </a:rPr>
            <a:t>1,912</a:t>
          </a:r>
          <a:r>
            <a:rPr lang="ja-JP" altLang="ja-JP" sz="1100" b="0" i="0" baseline="0">
              <a:solidFill>
                <a:schemeClr val="dk1"/>
              </a:solidFill>
              <a:effectLst/>
              <a:latin typeface="+mn-lt"/>
              <a:ea typeface="+mn-ea"/>
              <a:cs typeface="+mn-cs"/>
            </a:rPr>
            <a:t>円下回っている</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は、新規職員の採用抑制等により、人件費を抑制していることなどが挙げられる。一方、物件費、維持補修費は、電算処理や常備消防事務、廃棄物処理委託等の業務委託料の増加などにより増加傾向にあるため、引き続き経費節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89278</xdr:rowOff>
    </xdr:from>
    <xdr:to>
      <xdr:col>23</xdr:col>
      <xdr:colOff>133350</xdr:colOff>
      <xdr:row>83</xdr:row>
      <xdr:rowOff>30212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148178"/>
          <a:ext cx="838200" cy="1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52422</xdr:rowOff>
    </xdr:from>
    <xdr:to>
      <xdr:col>19</xdr:col>
      <xdr:colOff>133350</xdr:colOff>
      <xdr:row>82</xdr:row>
      <xdr:rowOff>89278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111322"/>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46450</xdr:rowOff>
    </xdr:from>
    <xdr:to>
      <xdr:col>15</xdr:col>
      <xdr:colOff>82550</xdr:colOff>
      <xdr:row>82</xdr:row>
      <xdr:rowOff>52422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105350"/>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39218</xdr:rowOff>
    </xdr:from>
    <xdr:to>
      <xdr:col>11</xdr:col>
      <xdr:colOff>31750</xdr:colOff>
      <xdr:row>82</xdr:row>
      <xdr:rowOff>46450</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098118"/>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150862</xdr:rowOff>
    </xdr:from>
    <xdr:to>
      <xdr:col>23</xdr:col>
      <xdr:colOff>184150</xdr:colOff>
      <xdr:row>83</xdr:row>
      <xdr:rowOff>81012</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167389</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38478</xdr:rowOff>
    </xdr:from>
    <xdr:to>
      <xdr:col>19</xdr:col>
      <xdr:colOff>184150</xdr:colOff>
      <xdr:row>82</xdr:row>
      <xdr:rowOff>140078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0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150255</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86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1622</xdr:rowOff>
    </xdr:from>
    <xdr:to>
      <xdr:col>15</xdr:col>
      <xdr:colOff>133350</xdr:colOff>
      <xdr:row>82</xdr:row>
      <xdr:rowOff>103222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0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113399</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8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167100</xdr:rowOff>
    </xdr:from>
    <xdr:to>
      <xdr:col>11</xdr:col>
      <xdr:colOff>82550</xdr:colOff>
      <xdr:row>82</xdr:row>
      <xdr:rowOff>97250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0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107427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82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159868</xdr:rowOff>
    </xdr:from>
    <xdr:to>
      <xdr:col>7</xdr:col>
      <xdr:colOff>31750</xdr:colOff>
      <xdr:row>82</xdr:row>
      <xdr:rowOff>90018</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0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100195</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81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新規採用者数・退職者変動数の変動に加え、階層の変動等によって前年度を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ポイント下回っている。昇格・昇任基準の見直しを図るとともに、定員適正化計画を進めつつ給与管理に努めていく。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8463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56545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79527</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79527</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9267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年度においては類似団体平均を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人下回っている。</a:t>
          </a:r>
          <a:endParaRPr lang="ja-JP" altLang="ja-JP" sz="1400">
            <a:effectLst/>
          </a:endParaRPr>
        </a:p>
        <a:p>
          <a:pPr rtl="0"/>
          <a:r>
            <a:rPr lang="ja-JP" altLang="ja-JP" sz="1100" b="0" i="0" baseline="0">
              <a:solidFill>
                <a:schemeClr val="dk1"/>
              </a:solidFill>
              <a:effectLst/>
              <a:latin typeface="+mn-lt"/>
              <a:ea typeface="+mn-ea"/>
              <a:cs typeface="+mn-cs"/>
            </a:rPr>
            <a:t>平成２４年度以降、新規採用内定後に辞退者等が生じているため、減少傾向にある。定員適正化計画に基づき、計画的に組織機構や事務事業の見直しを図っていく。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167894</xdr:rowOff>
    </xdr:from>
    <xdr:to>
      <xdr:col>81</xdr:col>
      <xdr:colOff>44450</xdr:colOff>
      <xdr:row>60</xdr:row>
      <xdr:rowOff>1874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10283444"/>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1874</xdr:rowOff>
    </xdr:from>
    <xdr:to>
      <xdr:col>77</xdr:col>
      <xdr:colOff>44450</xdr:colOff>
      <xdr:row>60</xdr:row>
      <xdr:rowOff>2477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5290800" y="1028887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151003</xdr:rowOff>
    </xdr:from>
    <xdr:to>
      <xdr:col>72</xdr:col>
      <xdr:colOff>203200</xdr:colOff>
      <xdr:row>60</xdr:row>
      <xdr:rowOff>2477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66553"/>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151003</xdr:rowOff>
    </xdr:from>
    <xdr:to>
      <xdr:col>68</xdr:col>
      <xdr:colOff>152400</xdr:colOff>
      <xdr:row>59</xdr:row>
      <xdr:rowOff>160655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26655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117094</xdr:rowOff>
    </xdr:from>
    <xdr:to>
      <xdr:col>81</xdr:col>
      <xdr:colOff>95250</xdr:colOff>
      <xdr:row>60</xdr:row>
      <xdr:rowOff>47244</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133621</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122524</xdr:rowOff>
    </xdr:from>
    <xdr:to>
      <xdr:col>77</xdr:col>
      <xdr:colOff>95250</xdr:colOff>
      <xdr:row>60</xdr:row>
      <xdr:rowOff>52674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62851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123127</xdr:rowOff>
    </xdr:from>
    <xdr:to>
      <xdr:col>73</xdr:col>
      <xdr:colOff>44450</xdr:colOff>
      <xdr:row>60</xdr:row>
      <xdr:rowOff>53277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63454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0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100203</xdr:rowOff>
    </xdr:from>
    <xdr:to>
      <xdr:col>68</xdr:col>
      <xdr:colOff>203200</xdr:colOff>
      <xdr:row>60</xdr:row>
      <xdr:rowOff>30353</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40530</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50182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実質公債費比率は、普通建設事業に係る起債の償還等により、類似団体平均を</a:t>
          </a:r>
          <a:r>
            <a:rPr lang="en-US" altLang="ja-JP" sz="1100" b="0" i="0" baseline="0">
              <a:solidFill>
                <a:schemeClr val="dk1"/>
              </a:solidFill>
              <a:effectLst/>
              <a:latin typeface="+mn-lt"/>
              <a:ea typeface="+mn-ea"/>
              <a:cs typeface="+mn-cs"/>
            </a:rPr>
            <a:t>3.4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上回っている。低金利による借入の実施などにより元利償還金の増加が抑えられ減少傾向にあるが、今後とも新規地方債の発行抑制に努め、実質公債費比率の減少を図る。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44</xdr:row>
      <xdr:rowOff>4233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6179800" y="74997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4233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135467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119380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近隣市が行う一般廃棄物等処理施設整備事業の負担金に充てるため地方債を発行したことが影響し、</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17.4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上昇し</a:t>
          </a:r>
          <a:r>
            <a:rPr lang="ja-JP" altLang="en-US" sz="1100" b="0" i="0" baseline="0">
              <a:solidFill>
                <a:schemeClr val="dk1"/>
              </a:solidFill>
              <a:effectLst/>
              <a:latin typeface="+mn-lt"/>
              <a:ea typeface="+mn-ea"/>
              <a:cs typeface="+mn-cs"/>
            </a:rPr>
            <a:t>平均を大幅に上回っている状況である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今後新規</a:t>
          </a:r>
          <a:r>
            <a:rPr lang="ja-JP" altLang="ja-JP" sz="1100" b="0" i="0" baseline="0">
              <a:solidFill>
                <a:schemeClr val="dk1"/>
              </a:solidFill>
              <a:effectLst/>
              <a:latin typeface="+mn-lt"/>
              <a:ea typeface="+mn-ea"/>
              <a:cs typeface="+mn-cs"/>
            </a:rPr>
            <a:t>地方債の起債抑制や繰上償還を行い、地方債現在高の減少に努めていく</a:t>
          </a:r>
          <a:r>
            <a:rPr lang="ja-JP" altLang="en-US" sz="1100" b="0" i="0" baseline="0">
              <a:solidFill>
                <a:schemeClr val="dk1"/>
              </a:solidFill>
              <a:effectLst/>
              <a:latin typeface="+mn-lt"/>
              <a:ea typeface="+mn-ea"/>
              <a:cs typeface="+mn-cs"/>
            </a:rPr>
            <a:t>必要がある</a:t>
          </a:r>
          <a:r>
            <a:rPr lang="ja-JP" altLang="ja-JP" sz="1100" b="0" i="0" baseline="0">
              <a:solidFill>
                <a:schemeClr val="dk1"/>
              </a:solidFill>
              <a:effectLst/>
              <a:latin typeface="+mn-lt"/>
              <a:ea typeface="+mn-ea"/>
              <a:cs typeface="+mn-cs"/>
            </a:rPr>
            <a:t>。また、基金の積立てを計画的に行い、財政の安定化及び健全化を図る。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92117</xdr:rowOff>
    </xdr:from>
    <xdr:to>
      <xdr:col>81</xdr:col>
      <xdr:colOff>44450</xdr:colOff>
      <xdr:row>19</xdr:row>
      <xdr:rowOff>60621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179800" y="3178217"/>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4445</xdr:rowOff>
    </xdr:from>
    <xdr:to>
      <xdr:col>77</xdr:col>
      <xdr:colOff>44450</xdr:colOff>
      <xdr:row>18</xdr:row>
      <xdr:rowOff>92117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5290800" y="3090545"/>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4445</xdr:rowOff>
    </xdr:from>
    <xdr:to>
      <xdr:col>72</xdr:col>
      <xdr:colOff>203200</xdr:colOff>
      <xdr:row>19</xdr:row>
      <xdr:rowOff>55795</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3090545"/>
          <a:ext cx="889000" cy="2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55795</xdr:rowOff>
    </xdr:from>
    <xdr:to>
      <xdr:col>68</xdr:col>
      <xdr:colOff>152400</xdr:colOff>
      <xdr:row>19</xdr:row>
      <xdr:rowOff>71078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331334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9821</xdr:rowOff>
    </xdr:from>
    <xdr:to>
      <xdr:col>81</xdr:col>
      <xdr:colOff>95250</xdr:colOff>
      <xdr:row>19</xdr:row>
      <xdr:rowOff>111421</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32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153348</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323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41317</xdr:rowOff>
    </xdr:from>
    <xdr:to>
      <xdr:col>77</xdr:col>
      <xdr:colOff>95250</xdr:colOff>
      <xdr:row>18</xdr:row>
      <xdr:rowOff>142917</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31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127694</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321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125095</xdr:rowOff>
    </xdr:from>
    <xdr:to>
      <xdr:col>73</xdr:col>
      <xdr:colOff>44450</xdr:colOff>
      <xdr:row>18</xdr:row>
      <xdr:rowOff>55245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40022</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4995</xdr:rowOff>
    </xdr:from>
    <xdr:to>
      <xdr:col>68</xdr:col>
      <xdr:colOff>203200</xdr:colOff>
      <xdr:row>19</xdr:row>
      <xdr:rowOff>106595</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3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91372</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334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20278</xdr:rowOff>
    </xdr:from>
    <xdr:to>
      <xdr:col>64</xdr:col>
      <xdr:colOff>152400</xdr:colOff>
      <xdr:row>19</xdr:row>
      <xdr:rowOff>121878</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32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106655</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3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7,377
7,342
33.22
7,748,752
7,504,413
240,473
2,835,822
5,953,479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会計年度任用職員分の</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の増等により、人件費</a:t>
          </a:r>
          <a:r>
            <a:rPr lang="ja-JP" altLang="ja-JP" sz="1100" b="0" i="0" baseline="0">
              <a:solidFill>
                <a:schemeClr val="dk1"/>
              </a:solidFill>
              <a:effectLst/>
              <a:latin typeface="+mn-lt"/>
              <a:ea typeface="+mn-ea"/>
              <a:cs typeface="+mn-cs"/>
            </a:rPr>
            <a:t>に係る経常収支比率が</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4.8</a:t>
          </a:r>
          <a:r>
            <a:rPr lang="ja-JP" altLang="en-US" sz="1100" b="0" i="0" baseline="0">
              <a:solidFill>
                <a:schemeClr val="dk1"/>
              </a:solidFill>
              <a:effectLst/>
              <a:latin typeface="+mn-lt"/>
              <a:ea typeface="+mn-ea"/>
              <a:cs typeface="+mn-cs"/>
            </a:rPr>
            <a:t>ポイント上昇し、</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高く</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新三川町行財政改革大綱を推進し、計画的な改善を図っているため概ね平均値水準にあり、定員適正化計画に沿った行財政改革への取組を通じて、人件費の削減に努めている。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1291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54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物件費に係る経常収支比率が類似団体平均と比較して</a:t>
          </a:r>
          <a:r>
            <a:rPr lang="en-US" altLang="ja-JP" sz="1100" b="0" i="0" baseline="0">
              <a:solidFill>
                <a:schemeClr val="dk1"/>
              </a:solidFill>
              <a:effectLst/>
              <a:latin typeface="+mn-lt"/>
              <a:ea typeface="+mn-ea"/>
              <a:cs typeface="+mn-cs"/>
            </a:rPr>
            <a:t>5.4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高くなっているのは、各種業務委託料が増加しているためである。電算処理、常備消防、廃棄物処理業務委託料が主な要因であるが、このうち常備消防、廃棄物処理については、近隣市に委託する方式となったことで、今後も増加する傾向にある。電算処理については、業務内容や作業工程を見直し、より効率的かつコスト削減が図られるようにし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18</xdr:row>
      <xdr:rowOff>165100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3228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142240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134620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134620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068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前年度よりも</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ポイント減少したものの、</a:t>
          </a:r>
          <a:r>
            <a:rPr lang="ja-JP" altLang="ja-JP" sz="1100" b="0" i="0" baseline="0">
              <a:solidFill>
                <a:schemeClr val="dk1"/>
              </a:solidFill>
              <a:effectLst/>
              <a:latin typeface="+mn-lt"/>
              <a:ea typeface="+mn-ea"/>
              <a:cs typeface="+mn-cs"/>
            </a:rPr>
            <a:t>保育委託料をはじめとする児童福祉費の経費が膨らんでいることや、障害者に対する扶助費が年々増加していること</a:t>
          </a:r>
          <a:r>
            <a:rPr lang="ja-JP" altLang="en-US" sz="1100" b="0" i="0" baseline="0">
              <a:solidFill>
                <a:schemeClr val="dk1"/>
              </a:solidFill>
              <a:effectLst/>
              <a:latin typeface="+mn-lt"/>
              <a:ea typeface="+mn-ea"/>
              <a:cs typeface="+mn-cs"/>
            </a:rPr>
            <a:t>から、依然として類似団体平均よりも上回っている</a:t>
          </a:r>
          <a:r>
            <a:rPr lang="ja-JP" altLang="ja-JP" sz="1100" b="0" i="0" baseline="0">
              <a:solidFill>
                <a:schemeClr val="dk1"/>
              </a:solidFill>
              <a:effectLst/>
              <a:latin typeface="+mn-lt"/>
              <a:ea typeface="+mn-ea"/>
              <a:cs typeface="+mn-cs"/>
            </a:rPr>
            <a:t>。経費の性格上、削減が難しい部分もあるものの、今後も類似団体平均値となるよう努力していく必要がある。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59</xdr:row>
      <xdr:rowOff>165100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42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137177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165100</xdr:rowOff>
    </xdr:from>
    <xdr:to>
      <xdr:col>24</xdr:col>
      <xdr:colOff>114300</xdr:colOff>
      <xdr:row>59</xdr:row>
      <xdr:rowOff>165100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28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60</xdr:row>
      <xdr:rowOff>50800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8044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60</xdr:row>
      <xdr:rowOff>50800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7282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58</xdr:row>
      <xdr:rowOff>107950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785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その他に対する経常収支比率は、</a:t>
          </a:r>
          <a:r>
            <a:rPr lang="ja-JP" altLang="ja-JP" sz="1100" b="0" i="0" baseline="0">
              <a:solidFill>
                <a:schemeClr val="dk1"/>
              </a:solidFill>
              <a:effectLst/>
              <a:latin typeface="+mn-lt"/>
              <a:ea typeface="+mn-ea"/>
              <a:cs typeface="+mn-cs"/>
            </a:rPr>
            <a:t>繰出金の</a:t>
          </a:r>
          <a:r>
            <a:rPr lang="ja-JP" altLang="en-US" sz="1100" b="0" i="0" baseline="0">
              <a:solidFill>
                <a:schemeClr val="dk1"/>
              </a:solidFill>
              <a:effectLst/>
              <a:latin typeface="+mn-lt"/>
              <a:ea typeface="+mn-ea"/>
              <a:cs typeface="+mn-cs"/>
            </a:rPr>
            <a:t>減少等に伴い前年度より</a:t>
          </a:r>
          <a:r>
            <a:rPr lang="en-US" altLang="ja-JP" sz="1100" b="0" i="0" baseline="0">
              <a:solidFill>
                <a:schemeClr val="dk1"/>
              </a:solidFill>
              <a:effectLst/>
              <a:latin typeface="+mn-lt"/>
              <a:ea typeface="+mn-ea"/>
              <a:cs typeface="+mn-cs"/>
            </a:rPr>
            <a:t>3.3</a:t>
          </a:r>
          <a:r>
            <a:rPr lang="ja-JP" altLang="en-US" sz="1100" b="0" i="0" baseline="0">
              <a:solidFill>
                <a:schemeClr val="dk1"/>
              </a:solidFill>
              <a:effectLst/>
              <a:latin typeface="+mn-lt"/>
              <a:ea typeface="+mn-ea"/>
              <a:cs typeface="+mn-cs"/>
            </a:rPr>
            <a:t>ポイント減少したものの、類似団体平均を</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ポイント上回っている。</a:t>
          </a:r>
          <a:r>
            <a:rPr lang="ja-JP" altLang="ja-JP" sz="1100" b="0" i="0" baseline="0">
              <a:solidFill>
                <a:schemeClr val="dk1"/>
              </a:solidFill>
              <a:effectLst/>
              <a:latin typeface="+mn-lt"/>
              <a:ea typeface="+mn-ea"/>
              <a:cs typeface="+mn-cs"/>
            </a:rPr>
            <a:t>国民健康保険特別会計や介護保険特別会計の財政悪化に伴う繰出や、農業集落排水事業特別会計、下水道事業特別会計といった公営企業会計が起こした起債の償還に対する公債費関係の繰出が増加</a:t>
          </a:r>
          <a:r>
            <a:rPr lang="ja-JP" altLang="en-US" sz="1100" b="0" i="0" baseline="0">
              <a:solidFill>
                <a:schemeClr val="dk1"/>
              </a:solidFill>
              <a:effectLst/>
              <a:latin typeface="+mn-lt"/>
              <a:ea typeface="+mn-ea"/>
              <a:cs typeface="+mn-cs"/>
            </a:rPr>
            <a:t>する見込みであり</a:t>
          </a:r>
          <a:r>
            <a:rPr lang="ja-JP" altLang="ja-JP" sz="1100" b="0" i="0" baseline="0">
              <a:solidFill>
                <a:schemeClr val="dk1"/>
              </a:solidFill>
              <a:effectLst/>
              <a:latin typeface="+mn-lt"/>
              <a:ea typeface="+mn-ea"/>
              <a:cs typeface="+mn-cs"/>
            </a:rPr>
            <a:t>、普通会計の大きな負担とな</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。国民健康保険税、介護保険料の適正化や、経費節減を行い、普通会計の負担額を減らすよう努めていく。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77470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9415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77470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10124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59</xdr:row>
      <xdr:rowOff>8890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1001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104140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補助費等に係る経常収支比率については、補助金を交付するのが適当かどうか明確な基準を設け、厳格に見極めることを徹底しているため、類似団体平均よりも</a:t>
          </a:r>
          <a:r>
            <a:rPr lang="en-US" altLang="ja-JP" sz="1100" b="0" i="0" baseline="0">
              <a:solidFill>
                <a:schemeClr val="dk1"/>
              </a:solidFill>
              <a:effectLst/>
              <a:latin typeface="+mn-lt"/>
              <a:ea typeface="+mn-ea"/>
              <a:cs typeface="+mn-cs"/>
            </a:rPr>
            <a:t>11.7</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下回っている。今後もこの姿勢を堅持することにより、不適当な補助金等がないようにしていく方針である。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17272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58420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xdr:rowOff>
    </xdr:from>
    <xdr:to>
      <xdr:col>78</xdr:col>
      <xdr:colOff>69850</xdr:colOff>
      <xdr:row>34</xdr:row>
      <xdr:rowOff>12700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5837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xdr:rowOff>
    </xdr:from>
    <xdr:to>
      <xdr:col>73</xdr:col>
      <xdr:colOff>180975</xdr:colOff>
      <xdr:row>34</xdr:row>
      <xdr:rowOff>8128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xdr:rowOff>
    </xdr:from>
    <xdr:to>
      <xdr:col>69</xdr:col>
      <xdr:colOff>92075</xdr:colOff>
      <xdr:row>34</xdr:row>
      <xdr:rowOff>8128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46499</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128778</xdr:rowOff>
    </xdr:from>
    <xdr:to>
      <xdr:col>74</xdr:col>
      <xdr:colOff>31750</xdr:colOff>
      <xdr:row>34</xdr:row>
      <xdr:rowOff>58928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69105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128778</xdr:rowOff>
    </xdr:from>
    <xdr:to>
      <xdr:col>69</xdr:col>
      <xdr:colOff>142875</xdr:colOff>
      <xdr:row>34</xdr:row>
      <xdr:rowOff>58928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69105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128778</xdr:rowOff>
    </xdr:from>
    <xdr:to>
      <xdr:col>65</xdr:col>
      <xdr:colOff>53975</xdr:colOff>
      <xdr:row>34</xdr:row>
      <xdr:rowOff>58928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69105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減少し、公債費に係る経常収支比率は類似団体平均を</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ポイント下</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る結果となった。しかしながら、</a:t>
          </a:r>
          <a:r>
            <a:rPr lang="ja-JP" altLang="ja-JP" sz="1100" b="0" i="0" baseline="0">
              <a:solidFill>
                <a:schemeClr val="dk1"/>
              </a:solidFill>
              <a:effectLst/>
              <a:latin typeface="+mn-lt"/>
              <a:ea typeface="+mn-ea"/>
              <a:cs typeface="+mn-cs"/>
            </a:rPr>
            <a:t>今後も大型事業に伴う起債を予定しているため増加が見込まれるが、その他の事業における地方債の新規発行の抑制や基金の活用等により、公債費の逓減を図ることとしている。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78</xdr:row>
      <xdr:rowOff>3556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2760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72137</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3766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72137</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3629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3556</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公債費以外に係る経常収支比率が類似団体平均を</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下回っているのは、全ての事業についてゼロベース予算とし、歳出削減に努めているためである。省エネの取組や不断の見直しによりコスト削減を行い、行政の効率化に努めていく。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90424</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90424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29468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110998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2946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110998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2960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128128</xdr:rowOff>
    </xdr:from>
    <xdr:to>
      <xdr:col>29</xdr:col>
      <xdr:colOff>127000</xdr:colOff>
      <xdr:row>19</xdr:row>
      <xdr:rowOff>63397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61853"/>
          <a:ext cx="647700" cy="106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63397</xdr:rowOff>
    </xdr:from>
    <xdr:to>
      <xdr:col>26</xdr:col>
      <xdr:colOff>50800</xdr:colOff>
      <xdr:row>19</xdr:row>
      <xdr:rowOff>70932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368572"/>
          <a:ext cx="698500" cy="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70932</xdr:rowOff>
    </xdr:from>
    <xdr:to>
      <xdr:col>22</xdr:col>
      <xdr:colOff>114300</xdr:colOff>
      <xdr:row>19</xdr:row>
      <xdr:rowOff>84172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376107"/>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84172</xdr:rowOff>
    </xdr:from>
    <xdr:to>
      <xdr:col>18</xdr:col>
      <xdr:colOff>177800</xdr:colOff>
      <xdr:row>19</xdr:row>
      <xdr:rowOff>109410</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89347"/>
          <a:ext cx="698500" cy="2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77328</xdr:rowOff>
    </xdr:from>
    <xdr:to>
      <xdr:col>29</xdr:col>
      <xdr:colOff>177800</xdr:colOff>
      <xdr:row>19</xdr:row>
      <xdr:rowOff>7478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1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49405</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12597</xdr:rowOff>
    </xdr:from>
    <xdr:to>
      <xdr:col>26</xdr:col>
      <xdr:colOff>101600</xdr:colOff>
      <xdr:row>19</xdr:row>
      <xdr:rowOff>114197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31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98974</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40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20132</xdr:rowOff>
    </xdr:from>
    <xdr:to>
      <xdr:col>22</xdr:col>
      <xdr:colOff>165100</xdr:colOff>
      <xdr:row>19</xdr:row>
      <xdr:rowOff>121732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32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106509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33372</xdr:rowOff>
    </xdr:from>
    <xdr:to>
      <xdr:col>19</xdr:col>
      <xdr:colOff>38100</xdr:colOff>
      <xdr:row>19</xdr:row>
      <xdr:rowOff>134972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33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119749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42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58610</xdr:rowOff>
    </xdr:from>
    <xdr:to>
      <xdr:col>15</xdr:col>
      <xdr:colOff>101600</xdr:colOff>
      <xdr:row>19</xdr:row>
      <xdr:rowOff>160210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6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144987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4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40491</xdr:rowOff>
    </xdr:from>
    <xdr:to>
      <xdr:col>29</xdr:col>
      <xdr:colOff>127000</xdr:colOff>
      <xdr:row>35</xdr:row>
      <xdr:rowOff>141255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650841"/>
          <a:ext cx="647700" cy="100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126031</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36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40491</xdr:rowOff>
    </xdr:from>
    <xdr:to>
      <xdr:col>26</xdr:col>
      <xdr:colOff>50800</xdr:colOff>
      <xdr:row>35</xdr:row>
      <xdr:rowOff>80366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650841"/>
          <a:ext cx="698500" cy="3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80366</xdr:rowOff>
    </xdr:from>
    <xdr:to>
      <xdr:col>22</xdr:col>
      <xdr:colOff>114300</xdr:colOff>
      <xdr:row>35</xdr:row>
      <xdr:rowOff>112680</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690716"/>
          <a:ext cx="698500" cy="3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112680</xdr:rowOff>
    </xdr:from>
    <xdr:to>
      <xdr:col>18</xdr:col>
      <xdr:colOff>177800</xdr:colOff>
      <xdr:row>35</xdr:row>
      <xdr:rowOff>138789</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723030"/>
          <a:ext cx="698500" cy="2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90455</xdr:rowOff>
    </xdr:from>
    <xdr:to>
      <xdr:col>29</xdr:col>
      <xdr:colOff>177800</xdr:colOff>
      <xdr:row>35</xdr:row>
      <xdr:rowOff>192055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70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278432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54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332591</xdr:rowOff>
    </xdr:from>
    <xdr:to>
      <xdr:col>26</xdr:col>
      <xdr:colOff>101600</xdr:colOff>
      <xdr:row>35</xdr:row>
      <xdr:rowOff>91291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6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101468</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368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29566</xdr:rowOff>
    </xdr:from>
    <xdr:to>
      <xdr:col>22</xdr:col>
      <xdr:colOff>165100</xdr:colOff>
      <xdr:row>35</xdr:row>
      <xdr:rowOff>131166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39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141343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0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61880</xdr:rowOff>
    </xdr:from>
    <xdr:to>
      <xdr:col>19</xdr:col>
      <xdr:colOff>38100</xdr:colOff>
      <xdr:row>35</xdr:row>
      <xdr:rowOff>163480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7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173657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4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87989</xdr:rowOff>
    </xdr:from>
    <xdr:to>
      <xdr:col>15</xdr:col>
      <xdr:colOff>101600</xdr:colOff>
      <xdr:row>35</xdr:row>
      <xdr:rowOff>189589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69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199766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4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7,377
7,342
33.22
7,748,752
7,504,413
240,473
2,835,822
5,953,479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164526</xdr:rowOff>
    </xdr:from>
    <xdr:to>
      <xdr:col>24</xdr:col>
      <xdr:colOff>63500</xdr:colOff>
      <xdr:row>37</xdr:row>
      <xdr:rowOff>50432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65276"/>
          <a:ext cx="838200" cy="22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26901</xdr:rowOff>
    </xdr:from>
    <xdr:to>
      <xdr:col>19</xdr:col>
      <xdr:colOff>177800</xdr:colOff>
      <xdr:row>37</xdr:row>
      <xdr:rowOff>50432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370551"/>
          <a:ext cx="889000" cy="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170005</xdr:rowOff>
    </xdr:from>
    <xdr:to>
      <xdr:col>15</xdr:col>
      <xdr:colOff>50800</xdr:colOff>
      <xdr:row>37</xdr:row>
      <xdr:rowOff>26901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34220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170005</xdr:rowOff>
    </xdr:from>
    <xdr:to>
      <xdr:col>10</xdr:col>
      <xdr:colOff>114300</xdr:colOff>
      <xdr:row>37</xdr:row>
      <xdr:rowOff>25050</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42205"/>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113726</xdr:rowOff>
    </xdr:from>
    <xdr:to>
      <xdr:col>24</xdr:col>
      <xdr:colOff>114300</xdr:colOff>
      <xdr:row>36</xdr:row>
      <xdr:rowOff>43876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92153</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9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171082</xdr:rowOff>
    </xdr:from>
    <xdr:to>
      <xdr:col>20</xdr:col>
      <xdr:colOff>38100</xdr:colOff>
      <xdr:row>37</xdr:row>
      <xdr:rowOff>101232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92359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147551</xdr:rowOff>
    </xdr:from>
    <xdr:to>
      <xdr:col>15</xdr:col>
      <xdr:colOff>101600</xdr:colOff>
      <xdr:row>37</xdr:row>
      <xdr:rowOff>77701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68828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119205</xdr:rowOff>
    </xdr:from>
    <xdr:to>
      <xdr:col>10</xdr:col>
      <xdr:colOff>165100</xdr:colOff>
      <xdr:row>37</xdr:row>
      <xdr:rowOff>49355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40482</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8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145700</xdr:rowOff>
    </xdr:from>
    <xdr:to>
      <xdr:col>6</xdr:col>
      <xdr:colOff>38100</xdr:colOff>
      <xdr:row>37</xdr:row>
      <xdr:rowOff>75850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66977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116840</xdr:rowOff>
    </xdr:from>
    <xdr:to>
      <xdr:col>24</xdr:col>
      <xdr:colOff>63500</xdr:colOff>
      <xdr:row>56</xdr:row>
      <xdr:rowOff>122787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718040"/>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122787</xdr:rowOff>
    </xdr:from>
    <xdr:to>
      <xdr:col>19</xdr:col>
      <xdr:colOff>177800</xdr:colOff>
      <xdr:row>56</xdr:row>
      <xdr:rowOff>161147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23987"/>
          <a:ext cx="889000" cy="3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161147</xdr:rowOff>
    </xdr:from>
    <xdr:to>
      <xdr:col>15</xdr:col>
      <xdr:colOff>50800</xdr:colOff>
      <xdr:row>57</xdr:row>
      <xdr:rowOff>12911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762347"/>
          <a:ext cx="889000" cy="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169612</xdr:rowOff>
    </xdr:from>
    <xdr:to>
      <xdr:col>10</xdr:col>
      <xdr:colOff>114300</xdr:colOff>
      <xdr:row>57</xdr:row>
      <xdr:rowOff>12911</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770812"/>
          <a:ext cx="889000" cy="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66040</xdr:rowOff>
    </xdr:from>
    <xdr:to>
      <xdr:col>24</xdr:col>
      <xdr:colOff>114300</xdr:colOff>
      <xdr:row>56</xdr:row>
      <xdr:rowOff>167640</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88917</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1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71987</xdr:rowOff>
    </xdr:from>
    <xdr:to>
      <xdr:col>20</xdr:col>
      <xdr:colOff>38100</xdr:colOff>
      <xdr:row>57</xdr:row>
      <xdr:rowOff>2137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18664</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44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110347</xdr:rowOff>
    </xdr:from>
    <xdr:to>
      <xdr:col>15</xdr:col>
      <xdr:colOff>101600</xdr:colOff>
      <xdr:row>57</xdr:row>
      <xdr:rowOff>40497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7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31624</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80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133561</xdr:rowOff>
    </xdr:from>
    <xdr:to>
      <xdr:col>10</xdr:col>
      <xdr:colOff>165100</xdr:colOff>
      <xdr:row>57</xdr:row>
      <xdr:rowOff>63711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7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54838</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8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118812</xdr:rowOff>
    </xdr:from>
    <xdr:to>
      <xdr:col>6</xdr:col>
      <xdr:colOff>38100</xdr:colOff>
      <xdr:row>57</xdr:row>
      <xdr:rowOff>48962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40089</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81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43193</xdr:rowOff>
    </xdr:from>
    <xdr:to>
      <xdr:col>24</xdr:col>
      <xdr:colOff>63500</xdr:colOff>
      <xdr:row>78</xdr:row>
      <xdr:rowOff>77381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416293"/>
          <a:ext cx="8382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71210</xdr:rowOff>
    </xdr:from>
    <xdr:to>
      <xdr:col>19</xdr:col>
      <xdr:colOff>177800</xdr:colOff>
      <xdr:row>78</xdr:row>
      <xdr:rowOff>77381</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444310"/>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50558</xdr:rowOff>
    </xdr:from>
    <xdr:to>
      <xdr:col>15</xdr:col>
      <xdr:colOff>50800</xdr:colOff>
      <xdr:row>78</xdr:row>
      <xdr:rowOff>71210</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423658"/>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50558</xdr:rowOff>
    </xdr:from>
    <xdr:to>
      <xdr:col>10</xdr:col>
      <xdr:colOff>114300</xdr:colOff>
      <xdr:row>78</xdr:row>
      <xdr:rowOff>89357</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423658"/>
          <a:ext cx="889000" cy="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163843</xdr:rowOff>
    </xdr:from>
    <xdr:to>
      <xdr:col>24</xdr:col>
      <xdr:colOff>114300</xdr:colOff>
      <xdr:row>78</xdr:row>
      <xdr:rowOff>93993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3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142270</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26581</xdr:rowOff>
    </xdr:from>
    <xdr:to>
      <xdr:col>20</xdr:col>
      <xdr:colOff>38100</xdr:colOff>
      <xdr:row>78</xdr:row>
      <xdr:rowOff>128181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144708</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1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20410</xdr:rowOff>
    </xdr:from>
    <xdr:to>
      <xdr:col>15</xdr:col>
      <xdr:colOff>101600</xdr:colOff>
      <xdr:row>78</xdr:row>
      <xdr:rowOff>122010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138537</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3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171208</xdr:rowOff>
    </xdr:from>
    <xdr:to>
      <xdr:col>10</xdr:col>
      <xdr:colOff>165100</xdr:colOff>
      <xdr:row>78</xdr:row>
      <xdr:rowOff>101358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3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117885</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31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38557</xdr:rowOff>
    </xdr:from>
    <xdr:to>
      <xdr:col>6</xdr:col>
      <xdr:colOff>38100</xdr:colOff>
      <xdr:row>78</xdr:row>
      <xdr:rowOff>140157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4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131284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50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15266</xdr:rowOff>
    </xdr:from>
    <xdr:to>
      <xdr:col>24</xdr:col>
      <xdr:colOff>63500</xdr:colOff>
      <xdr:row>96</xdr:row>
      <xdr:rowOff>40005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3797300" y="16474466"/>
          <a:ext cx="8382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15266</xdr:rowOff>
    </xdr:from>
    <xdr:to>
      <xdr:col>19</xdr:col>
      <xdr:colOff>177800</xdr:colOff>
      <xdr:row>96</xdr:row>
      <xdr:rowOff>69417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474466"/>
          <a:ext cx="889000" cy="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69417</xdr:rowOff>
    </xdr:from>
    <xdr:to>
      <xdr:col>15</xdr:col>
      <xdr:colOff>50800</xdr:colOff>
      <xdr:row>96</xdr:row>
      <xdr:rowOff>101955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28617"/>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101955</xdr:rowOff>
    </xdr:from>
    <xdr:to>
      <xdr:col>10</xdr:col>
      <xdr:colOff>114300</xdr:colOff>
      <xdr:row>96</xdr:row>
      <xdr:rowOff>125019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561155"/>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160655</xdr:rowOff>
    </xdr:from>
    <xdr:to>
      <xdr:col>24</xdr:col>
      <xdr:colOff>114300</xdr:colOff>
      <xdr:row>96</xdr:row>
      <xdr:rowOff>90805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12082</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2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135916</xdr:rowOff>
    </xdr:from>
    <xdr:to>
      <xdr:col>20</xdr:col>
      <xdr:colOff>38100</xdr:colOff>
      <xdr:row>96</xdr:row>
      <xdr:rowOff>66066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4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82593</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1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18617</xdr:rowOff>
    </xdr:from>
    <xdr:to>
      <xdr:col>15</xdr:col>
      <xdr:colOff>101600</xdr:colOff>
      <xdr:row>96</xdr:row>
      <xdr:rowOff>120217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4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136744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2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51155</xdr:rowOff>
    </xdr:from>
    <xdr:to>
      <xdr:col>10</xdr:col>
      <xdr:colOff>165100</xdr:colOff>
      <xdr:row>96</xdr:row>
      <xdr:rowOff>152755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169282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2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74219</xdr:rowOff>
    </xdr:from>
    <xdr:to>
      <xdr:col>6</xdr:col>
      <xdr:colOff>38100</xdr:colOff>
      <xdr:row>97</xdr:row>
      <xdr:rowOff>4369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20896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3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165246</xdr:rowOff>
    </xdr:from>
    <xdr:to>
      <xdr:col>55</xdr:col>
      <xdr:colOff>0</xdr:colOff>
      <xdr:row>38</xdr:row>
      <xdr:rowOff>40284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337446"/>
          <a:ext cx="838200" cy="2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40284</xdr:rowOff>
    </xdr:from>
    <xdr:to>
      <xdr:col>50</xdr:col>
      <xdr:colOff>114300</xdr:colOff>
      <xdr:row>38</xdr:row>
      <xdr:rowOff>67863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55384"/>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67863</xdr:rowOff>
    </xdr:from>
    <xdr:to>
      <xdr:col>45</xdr:col>
      <xdr:colOff>177800</xdr:colOff>
      <xdr:row>38</xdr:row>
      <xdr:rowOff>69703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82963"/>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48056</xdr:rowOff>
    </xdr:from>
    <xdr:to>
      <xdr:col>41</xdr:col>
      <xdr:colOff>50800</xdr:colOff>
      <xdr:row>38</xdr:row>
      <xdr:rowOff>69703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563156"/>
          <a:ext cx="889000" cy="2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114446</xdr:rowOff>
    </xdr:from>
    <xdr:to>
      <xdr:col>55</xdr:col>
      <xdr:colOff>50800</xdr:colOff>
      <xdr:row>37</xdr:row>
      <xdr:rowOff>44596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160934</xdr:rowOff>
    </xdr:from>
    <xdr:to>
      <xdr:col>50</xdr:col>
      <xdr:colOff>165100</xdr:colOff>
      <xdr:row>38</xdr:row>
      <xdr:rowOff>91084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82211</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17063</xdr:rowOff>
    </xdr:from>
    <xdr:to>
      <xdr:col>46</xdr:col>
      <xdr:colOff>38100</xdr:colOff>
      <xdr:row>38</xdr:row>
      <xdr:rowOff>118663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109790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18903</xdr:rowOff>
    </xdr:from>
    <xdr:to>
      <xdr:col>41</xdr:col>
      <xdr:colOff>101600</xdr:colOff>
      <xdr:row>38</xdr:row>
      <xdr:rowOff>120503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111630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168706</xdr:rowOff>
    </xdr:from>
    <xdr:to>
      <xdr:col>36</xdr:col>
      <xdr:colOff>165100</xdr:colOff>
      <xdr:row>38</xdr:row>
      <xdr:rowOff>98856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89983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9475</xdr:rowOff>
    </xdr:from>
    <xdr:to>
      <xdr:col>55</xdr:col>
      <xdr:colOff>0</xdr:colOff>
      <xdr:row>58</xdr:row>
      <xdr:rowOff>40203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53575"/>
          <a:ext cx="8382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40203</xdr:rowOff>
    </xdr:from>
    <xdr:to>
      <xdr:col>50</xdr:col>
      <xdr:colOff>114300</xdr:colOff>
      <xdr:row>58</xdr:row>
      <xdr:rowOff>103988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984303"/>
          <a:ext cx="889000" cy="6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103988</xdr:rowOff>
    </xdr:from>
    <xdr:to>
      <xdr:col>45</xdr:col>
      <xdr:colOff>177800</xdr:colOff>
      <xdr:row>58</xdr:row>
      <xdr:rowOff>109116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48088"/>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97082</xdr:rowOff>
    </xdr:from>
    <xdr:to>
      <xdr:col>41</xdr:col>
      <xdr:colOff>50800</xdr:colOff>
      <xdr:row>58</xdr:row>
      <xdr:rowOff>109116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41182"/>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130125</xdr:rowOff>
    </xdr:from>
    <xdr:to>
      <xdr:col>55</xdr:col>
      <xdr:colOff>50800</xdr:colOff>
      <xdr:row>58</xdr:row>
      <xdr:rowOff>60275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89502</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69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160853</xdr:rowOff>
    </xdr:from>
    <xdr:to>
      <xdr:col>50</xdr:col>
      <xdr:colOff>165100</xdr:colOff>
      <xdr:row>58</xdr:row>
      <xdr:rowOff>91003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107530</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7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53188</xdr:rowOff>
    </xdr:from>
    <xdr:to>
      <xdr:col>46</xdr:col>
      <xdr:colOff>38100</xdr:colOff>
      <xdr:row>58</xdr:row>
      <xdr:rowOff>154788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145915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0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58316</xdr:rowOff>
    </xdr:from>
    <xdr:to>
      <xdr:col>41</xdr:col>
      <xdr:colOff>101600</xdr:colOff>
      <xdr:row>58</xdr:row>
      <xdr:rowOff>159916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151043</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0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46282</xdr:rowOff>
    </xdr:from>
    <xdr:to>
      <xdr:col>36</xdr:col>
      <xdr:colOff>165100</xdr:colOff>
      <xdr:row>58</xdr:row>
      <xdr:rowOff>147882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139009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0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17269</xdr:rowOff>
    </xdr:from>
    <xdr:to>
      <xdr:col>55</xdr:col>
      <xdr:colOff>0</xdr:colOff>
      <xdr:row>79</xdr:row>
      <xdr:rowOff>27001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390369"/>
          <a:ext cx="838200" cy="18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17269</xdr:rowOff>
    </xdr:from>
    <xdr:to>
      <xdr:col>50</xdr:col>
      <xdr:colOff>114300</xdr:colOff>
      <xdr:row>79</xdr:row>
      <xdr:rowOff>1625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390369"/>
          <a:ext cx="889000" cy="15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1625</xdr:rowOff>
    </xdr:from>
    <xdr:to>
      <xdr:col>45</xdr:col>
      <xdr:colOff>177800</xdr:colOff>
      <xdr:row>79</xdr:row>
      <xdr:rowOff>15323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546175"/>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713</xdr:rowOff>
    </xdr:from>
    <xdr:to>
      <xdr:col>41</xdr:col>
      <xdr:colOff>50800</xdr:colOff>
      <xdr:row>79</xdr:row>
      <xdr:rowOff>15323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545263"/>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147651</xdr:rowOff>
    </xdr:from>
    <xdr:to>
      <xdr:col>55</xdr:col>
      <xdr:colOff>50800</xdr:colOff>
      <xdr:row>79</xdr:row>
      <xdr:rowOff>77801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137919</xdr:rowOff>
    </xdr:from>
    <xdr:to>
      <xdr:col>50</xdr:col>
      <xdr:colOff>165100</xdr:colOff>
      <xdr:row>78</xdr:row>
      <xdr:rowOff>68069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3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84596</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39795" y="1311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122275</xdr:rowOff>
    </xdr:from>
    <xdr:to>
      <xdr:col>46</xdr:col>
      <xdr:colOff>38100</xdr:colOff>
      <xdr:row>79</xdr:row>
      <xdr:rowOff>52425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4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43552</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58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135973</xdr:rowOff>
    </xdr:from>
    <xdr:to>
      <xdr:col>41</xdr:col>
      <xdr:colOff>101600</xdr:colOff>
      <xdr:row>79</xdr:row>
      <xdr:rowOff>66123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57250</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6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121363</xdr:rowOff>
    </xdr:from>
    <xdr:to>
      <xdr:col>36</xdr:col>
      <xdr:colOff>165100</xdr:colOff>
      <xdr:row>79</xdr:row>
      <xdr:rowOff>51513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42640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84933</xdr:rowOff>
    </xdr:from>
    <xdr:to>
      <xdr:col>55</xdr:col>
      <xdr:colOff>0</xdr:colOff>
      <xdr:row>98</xdr:row>
      <xdr:rowOff>139381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887033"/>
          <a:ext cx="838200" cy="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139381</xdr:rowOff>
    </xdr:from>
    <xdr:to>
      <xdr:col>50</xdr:col>
      <xdr:colOff>114300</xdr:colOff>
      <xdr:row>98</xdr:row>
      <xdr:rowOff>160615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94148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160615</xdr:rowOff>
    </xdr:from>
    <xdr:to>
      <xdr:col>45</xdr:col>
      <xdr:colOff>177800</xdr:colOff>
      <xdr:row>98</xdr:row>
      <xdr:rowOff>167598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962715"/>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145786</xdr:rowOff>
    </xdr:from>
    <xdr:to>
      <xdr:col>41</xdr:col>
      <xdr:colOff>50800</xdr:colOff>
      <xdr:row>98</xdr:row>
      <xdr:rowOff>167598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947886"/>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34133</xdr:rowOff>
    </xdr:from>
    <xdr:to>
      <xdr:col>55</xdr:col>
      <xdr:colOff>50800</xdr:colOff>
      <xdr:row>98</xdr:row>
      <xdr:rowOff>135733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164960</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2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88581</xdr:rowOff>
    </xdr:from>
    <xdr:to>
      <xdr:col>50</xdr:col>
      <xdr:colOff>165100</xdr:colOff>
      <xdr:row>99</xdr:row>
      <xdr:rowOff>18731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9858</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9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109815</xdr:rowOff>
    </xdr:from>
    <xdr:to>
      <xdr:col>46</xdr:col>
      <xdr:colOff>38100</xdr:colOff>
      <xdr:row>99</xdr:row>
      <xdr:rowOff>39965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9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31092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70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116798</xdr:rowOff>
    </xdr:from>
    <xdr:to>
      <xdr:col>41</xdr:col>
      <xdr:colOff>101600</xdr:colOff>
      <xdr:row>99</xdr:row>
      <xdr:rowOff>46948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9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38075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70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94986</xdr:rowOff>
    </xdr:from>
    <xdr:to>
      <xdr:col>36</xdr:col>
      <xdr:colOff>165100</xdr:colOff>
      <xdr:row>99</xdr:row>
      <xdr:rowOff>25136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16263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170779</xdr:rowOff>
    </xdr:from>
    <xdr:to>
      <xdr:col>85</xdr:col>
      <xdr:colOff>127000</xdr:colOff>
      <xdr:row>76</xdr:row>
      <xdr:rowOff>27504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029529"/>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140083</xdr:rowOff>
    </xdr:from>
    <xdr:to>
      <xdr:col>81</xdr:col>
      <xdr:colOff>50800</xdr:colOff>
      <xdr:row>75</xdr:row>
      <xdr:rowOff>170779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2998833"/>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140083</xdr:rowOff>
    </xdr:from>
    <xdr:to>
      <xdr:col>76</xdr:col>
      <xdr:colOff>114300</xdr:colOff>
      <xdr:row>76</xdr:row>
      <xdr:rowOff>9838</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2998833"/>
          <a:ext cx="8890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8672</xdr:rowOff>
    </xdr:from>
    <xdr:to>
      <xdr:col>71</xdr:col>
      <xdr:colOff>177800</xdr:colOff>
      <xdr:row>76</xdr:row>
      <xdr:rowOff>9838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03887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148154</xdr:rowOff>
    </xdr:from>
    <xdr:to>
      <xdr:col>85</xdr:col>
      <xdr:colOff>177800</xdr:colOff>
      <xdr:row>76</xdr:row>
      <xdr:rowOff>78304</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0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126581</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98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119978</xdr:rowOff>
    </xdr:from>
    <xdr:to>
      <xdr:col>81</xdr:col>
      <xdr:colOff>101600</xdr:colOff>
      <xdr:row>76</xdr:row>
      <xdr:rowOff>50127</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978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41256</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0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89283</xdr:rowOff>
    </xdr:from>
    <xdr:to>
      <xdr:col>76</xdr:col>
      <xdr:colOff>165100</xdr:colOff>
      <xdr:row>76</xdr:row>
      <xdr:rowOff>19433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29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35960</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7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130488</xdr:rowOff>
    </xdr:from>
    <xdr:to>
      <xdr:col>72</xdr:col>
      <xdr:colOff>38100</xdr:colOff>
      <xdr:row>76</xdr:row>
      <xdr:rowOff>60638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29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51765</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0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129322</xdr:rowOff>
    </xdr:from>
    <xdr:to>
      <xdr:col>67</xdr:col>
      <xdr:colOff>101600</xdr:colOff>
      <xdr:row>76</xdr:row>
      <xdr:rowOff>59472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29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50599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0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53622</xdr:rowOff>
    </xdr:from>
    <xdr:to>
      <xdr:col>85</xdr:col>
      <xdr:colOff>127000</xdr:colOff>
      <xdr:row>98</xdr:row>
      <xdr:rowOff>54693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855722"/>
          <a:ext cx="8382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54693</xdr:rowOff>
    </xdr:from>
    <xdr:to>
      <xdr:col>81</xdr:col>
      <xdr:colOff>50800</xdr:colOff>
      <xdr:row>98</xdr:row>
      <xdr:rowOff>148037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856793"/>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148037</xdr:rowOff>
    </xdr:from>
    <xdr:to>
      <xdr:col>76</xdr:col>
      <xdr:colOff>114300</xdr:colOff>
      <xdr:row>98</xdr:row>
      <xdr:rowOff>159725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50137"/>
          <a:ext cx="8890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139207</xdr:rowOff>
    </xdr:from>
    <xdr:to>
      <xdr:col>71</xdr:col>
      <xdr:colOff>177800</xdr:colOff>
      <xdr:row>98</xdr:row>
      <xdr:rowOff>159725</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41307"/>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2822</xdr:rowOff>
    </xdr:from>
    <xdr:to>
      <xdr:col>85</xdr:col>
      <xdr:colOff>177800</xdr:colOff>
      <xdr:row>98</xdr:row>
      <xdr:rowOff>104422</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25699</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65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3893</xdr:rowOff>
    </xdr:from>
    <xdr:to>
      <xdr:col>81</xdr:col>
      <xdr:colOff>101600</xdr:colOff>
      <xdr:row>98</xdr:row>
      <xdr:rowOff>105493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122020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5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97237</xdr:rowOff>
    </xdr:from>
    <xdr:to>
      <xdr:col>76</xdr:col>
      <xdr:colOff>165100</xdr:colOff>
      <xdr:row>99</xdr:row>
      <xdr:rowOff>27387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43914</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6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108925</xdr:rowOff>
    </xdr:from>
    <xdr:to>
      <xdr:col>72</xdr:col>
      <xdr:colOff>38100</xdr:colOff>
      <xdr:row>99</xdr:row>
      <xdr:rowOff>39075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55602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6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88407</xdr:rowOff>
    </xdr:from>
    <xdr:to>
      <xdr:col>67</xdr:col>
      <xdr:colOff>101600</xdr:colOff>
      <xdr:row>99</xdr:row>
      <xdr:rowOff>18557</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35084</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153060</xdr:rowOff>
    </xdr:from>
    <xdr:to>
      <xdr:col>116</xdr:col>
      <xdr:colOff>63500</xdr:colOff>
      <xdr:row>59</xdr:row>
      <xdr:rowOff>37592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097160"/>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37579</xdr:rowOff>
    </xdr:from>
    <xdr:to>
      <xdr:col>111</xdr:col>
      <xdr:colOff>177800</xdr:colOff>
      <xdr:row>59</xdr:row>
      <xdr:rowOff>37592</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15312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35954</xdr:rowOff>
    </xdr:from>
    <xdr:to>
      <xdr:col>107</xdr:col>
      <xdr:colOff>50800</xdr:colOff>
      <xdr:row>59</xdr:row>
      <xdr:rowOff>37579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151504"/>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35954</xdr:rowOff>
    </xdr:from>
    <xdr:to>
      <xdr:col>102</xdr:col>
      <xdr:colOff>114300</xdr:colOff>
      <xdr:row>59</xdr:row>
      <xdr:rowOff>36030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515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102260</xdr:rowOff>
    </xdr:from>
    <xdr:to>
      <xdr:col>116</xdr:col>
      <xdr:colOff>114300</xdr:colOff>
      <xdr:row>59</xdr:row>
      <xdr:rowOff>32410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61637</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8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158242</xdr:rowOff>
    </xdr:from>
    <xdr:to>
      <xdr:col>112</xdr:col>
      <xdr:colOff>38100</xdr:colOff>
      <xdr:row>59</xdr:row>
      <xdr:rowOff>88392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79519</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9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158229</xdr:rowOff>
    </xdr:from>
    <xdr:to>
      <xdr:col>107</xdr:col>
      <xdr:colOff>101600</xdr:colOff>
      <xdr:row>59</xdr:row>
      <xdr:rowOff>88379</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79506</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95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156604</xdr:rowOff>
    </xdr:from>
    <xdr:to>
      <xdr:col>102</xdr:col>
      <xdr:colOff>165100</xdr:colOff>
      <xdr:row>59</xdr:row>
      <xdr:rowOff>86754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77881</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9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156680</xdr:rowOff>
    </xdr:from>
    <xdr:to>
      <xdr:col>98</xdr:col>
      <xdr:colOff>38100</xdr:colOff>
      <xdr:row>59</xdr:row>
      <xdr:rowOff>86830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77957</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19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159784</xdr:rowOff>
    </xdr:from>
    <xdr:to>
      <xdr:col>116</xdr:col>
      <xdr:colOff>63500</xdr:colOff>
      <xdr:row>77</xdr:row>
      <xdr:rowOff>3944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1323300" y="13189984"/>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135857</xdr:rowOff>
    </xdr:from>
    <xdr:to>
      <xdr:col>111</xdr:col>
      <xdr:colOff>177800</xdr:colOff>
      <xdr:row>76</xdr:row>
      <xdr:rowOff>159784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0434300" y="13166057"/>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135857</xdr:rowOff>
    </xdr:from>
    <xdr:to>
      <xdr:col>107</xdr:col>
      <xdr:colOff>50800</xdr:colOff>
      <xdr:row>77</xdr:row>
      <xdr:rowOff>12990</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3166057"/>
          <a:ext cx="889000" cy="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12990</xdr:rowOff>
    </xdr:from>
    <xdr:to>
      <xdr:col>102</xdr:col>
      <xdr:colOff>114300</xdr:colOff>
      <xdr:row>77</xdr:row>
      <xdr:rowOff>14514</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2146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124594</xdr:rowOff>
    </xdr:from>
    <xdr:to>
      <xdr:col>116</xdr:col>
      <xdr:colOff>114300</xdr:colOff>
      <xdr:row>77</xdr:row>
      <xdr:rowOff>54744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1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103021</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1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108984</xdr:rowOff>
    </xdr:from>
    <xdr:to>
      <xdr:col>112</xdr:col>
      <xdr:colOff>38100</xdr:colOff>
      <xdr:row>77</xdr:row>
      <xdr:rowOff>39134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1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30261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2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85057</xdr:rowOff>
    </xdr:from>
    <xdr:to>
      <xdr:col>107</xdr:col>
      <xdr:colOff>101600</xdr:colOff>
      <xdr:row>77</xdr:row>
      <xdr:rowOff>15207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1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31735</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28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133640</xdr:rowOff>
    </xdr:from>
    <xdr:to>
      <xdr:col>102</xdr:col>
      <xdr:colOff>165100</xdr:colOff>
      <xdr:row>77</xdr:row>
      <xdr:rowOff>63790</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1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54917</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2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135164</xdr:rowOff>
    </xdr:from>
    <xdr:to>
      <xdr:col>98</xdr:col>
      <xdr:colOff>38100</xdr:colOff>
      <xdr:row>77</xdr:row>
      <xdr:rowOff>65314</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1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56441</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2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ja-JP" altLang="en-US" sz="1100">
              <a:solidFill>
                <a:schemeClr val="dk1"/>
              </a:solidFill>
              <a:effectLst/>
              <a:latin typeface="+mn-lt"/>
              <a:ea typeface="+mn-ea"/>
              <a:cs typeface="+mn-cs"/>
            </a:rPr>
            <a:t>１２４，２４２</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会計年度任用職員分が増加したことで</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３０，０２７</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８ポイント増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類似団体平均と比べても</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低い水準にあ</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、定員適正化計画に基づき全体の職員数の抑制を</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図</a:t>
          </a:r>
          <a:r>
            <a:rPr kumimoji="1" lang="ja-JP" altLang="en-US" sz="1100">
              <a:solidFill>
                <a:schemeClr val="dk1"/>
              </a:solidFill>
              <a:effectLst/>
              <a:latin typeface="+mn-lt"/>
              <a:ea typeface="+mn-ea"/>
              <a:cs typeface="+mn-cs"/>
            </a:rPr>
            <a:t>る必要がある。</a:t>
          </a:r>
          <a:endParaRPr lang="ja-JP" altLang="ja-JP" sz="1400">
            <a:effectLst/>
          </a:endParaRPr>
        </a:p>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前年度より１，９４８円減となったが、</a:t>
          </a:r>
          <a:r>
            <a:rPr lang="ja-JP" altLang="ja-JP" sz="1100" b="0" i="0" baseline="0">
              <a:solidFill>
                <a:schemeClr val="dk1"/>
              </a:solidFill>
              <a:effectLst/>
              <a:latin typeface="+mn-lt"/>
              <a:ea typeface="+mn-ea"/>
              <a:cs typeface="+mn-cs"/>
            </a:rPr>
            <a:t>児童手当や保育委託料、障害者自立支援事業等の経費</a:t>
          </a:r>
          <a:r>
            <a:rPr lang="ja-JP" altLang="en-US" sz="1100" b="0" i="0" baseline="0">
              <a:solidFill>
                <a:schemeClr val="dk1"/>
              </a:solidFill>
              <a:effectLst/>
              <a:latin typeface="+mn-lt"/>
              <a:ea typeface="+mn-ea"/>
              <a:cs typeface="+mn-cs"/>
            </a:rPr>
            <a:t>は依然として大きな割合を占めており</a:t>
          </a:r>
          <a:r>
            <a:rPr lang="ja-JP" altLang="ja-JP" sz="1100" b="0" i="0" baseline="0">
              <a:solidFill>
                <a:schemeClr val="dk1"/>
              </a:solidFill>
              <a:effectLst/>
              <a:latin typeface="+mn-lt"/>
              <a:ea typeface="+mn-ea"/>
              <a:cs typeface="+mn-cs"/>
            </a:rPr>
            <a:t>、子育て支援及び障害者自立支援の充実・推進を背景に</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増加傾向にある。</a:t>
          </a:r>
          <a:endParaRPr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補助費等が前年度より</a:t>
          </a:r>
          <a:r>
            <a:rPr kumimoji="1" lang="ja-JP" altLang="en-US" sz="1100">
              <a:solidFill>
                <a:schemeClr val="dk1"/>
              </a:solidFill>
              <a:effectLst/>
              <a:latin typeface="+mn-lt"/>
              <a:ea typeface="+mn-ea"/>
              <a:cs typeface="+mn-cs"/>
            </a:rPr>
            <a:t>１１４，４０３円</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１２４ポイント増</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新型コロナウイルス感染症の全国的な拡大を受け、特別定額給付金や中小企業に対する補助金等が増加したことが要因である。</a:t>
          </a:r>
          <a:endParaRPr lang="ja-JP" altLang="ja-JP" sz="1400">
            <a:effectLst/>
          </a:endParaRPr>
        </a:p>
        <a:p>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（うち新規整備分）</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子育て交流施設</a:t>
          </a:r>
          <a:r>
            <a:rPr kumimoji="1" lang="ja-JP" altLang="en-US" sz="1100">
              <a:solidFill>
                <a:schemeClr val="dk1"/>
              </a:solidFill>
              <a:effectLst/>
              <a:latin typeface="+mn-lt"/>
              <a:ea typeface="+mn-ea"/>
              <a:cs typeface="+mn-cs"/>
            </a:rPr>
            <a:t>整備事業完了</a:t>
          </a:r>
          <a:r>
            <a:rPr kumimoji="1" lang="ja-JP" altLang="ja-JP" sz="1100">
              <a:solidFill>
                <a:schemeClr val="dk1"/>
              </a:solidFill>
              <a:effectLst/>
              <a:latin typeface="+mn-lt"/>
              <a:ea typeface="+mn-ea"/>
              <a:cs typeface="+mn-cs"/>
            </a:rPr>
            <a:t>に伴い大幅に</a:t>
          </a:r>
          <a:r>
            <a:rPr kumimoji="1" lang="ja-JP" altLang="en-US" sz="110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している。一方、公債費については平成１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年度以前に借入したもののうち前年度末で償還が終了したものが多く、前年度比△７．６</a:t>
          </a:r>
          <a:r>
            <a:rPr lang="ja-JP" altLang="en-US" sz="1100" b="0" i="0" baseline="0">
              <a:solidFill>
                <a:schemeClr val="dk1"/>
              </a:solidFill>
              <a:effectLst/>
              <a:latin typeface="+mn-lt"/>
              <a:ea typeface="+mn-ea"/>
              <a:cs typeface="+mn-cs"/>
            </a:rPr>
            <a:t>３ポイント</a:t>
          </a:r>
          <a:r>
            <a:rPr lang="ja-JP" altLang="ja-JP" sz="1100" b="0" i="0" baseline="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繰出金は、国民健康保険特別会計や後期高齢者医療特別会計、介護保険特別会計において増加傾向にあ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ほぼ同程度である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積立金は、ふるさと基金への積立てを主な要因として、２７年度以降において増加傾向にある。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7,377
7,342
33.22
7,748,752
7,504,413
240,473
2,835,822
5,953,479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113574</xdr:rowOff>
    </xdr:from>
    <xdr:to>
      <xdr:col>24</xdr:col>
      <xdr:colOff>63500</xdr:colOff>
      <xdr:row>36</xdr:row>
      <xdr:rowOff>145578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8577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103451</xdr:rowOff>
    </xdr:from>
    <xdr:to>
      <xdr:col>19</xdr:col>
      <xdr:colOff>177800</xdr:colOff>
      <xdr:row>36</xdr:row>
      <xdr:rowOff>113574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27565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103451</xdr:rowOff>
    </xdr:from>
    <xdr:to>
      <xdr:col>15</xdr:col>
      <xdr:colOff>50800</xdr:colOff>
      <xdr:row>36</xdr:row>
      <xdr:rowOff>122718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275651"/>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134965</xdr:rowOff>
    </xdr:from>
    <xdr:to>
      <xdr:col>10</xdr:col>
      <xdr:colOff>114300</xdr:colOff>
      <xdr:row>36</xdr:row>
      <xdr:rowOff>122718</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135715"/>
          <a:ext cx="889000" cy="15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94778</xdr:rowOff>
    </xdr:from>
    <xdr:to>
      <xdr:col>24</xdr:col>
      <xdr:colOff>114300</xdr:colOff>
      <xdr:row>37</xdr:row>
      <xdr:rowOff>24928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73205</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62774</xdr:rowOff>
    </xdr:from>
    <xdr:to>
      <xdr:col>20</xdr:col>
      <xdr:colOff>38100</xdr:colOff>
      <xdr:row>36</xdr:row>
      <xdr:rowOff>164374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155501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3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52651</xdr:rowOff>
    </xdr:from>
    <xdr:to>
      <xdr:col>15</xdr:col>
      <xdr:colOff>101600</xdr:colOff>
      <xdr:row>36</xdr:row>
      <xdr:rowOff>154251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145378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31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71918</xdr:rowOff>
    </xdr:from>
    <xdr:to>
      <xdr:col>10</xdr:col>
      <xdr:colOff>165100</xdr:colOff>
      <xdr:row>37</xdr:row>
      <xdr:rowOff>2068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164645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3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84165</xdr:rowOff>
    </xdr:from>
    <xdr:to>
      <xdr:col>6</xdr:col>
      <xdr:colOff>38100</xdr:colOff>
      <xdr:row>36</xdr:row>
      <xdr:rowOff>14315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30842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8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15587</xdr:rowOff>
    </xdr:from>
    <xdr:to>
      <xdr:col>24</xdr:col>
      <xdr:colOff>63500</xdr:colOff>
      <xdr:row>58</xdr:row>
      <xdr:rowOff>130880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959687"/>
          <a:ext cx="838200" cy="1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130880</xdr:rowOff>
    </xdr:from>
    <xdr:to>
      <xdr:col>19</xdr:col>
      <xdr:colOff>177800</xdr:colOff>
      <xdr:row>58</xdr:row>
      <xdr:rowOff>160026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074980"/>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160026</xdr:rowOff>
    </xdr:from>
    <xdr:to>
      <xdr:col>15</xdr:col>
      <xdr:colOff>50800</xdr:colOff>
      <xdr:row>58</xdr:row>
      <xdr:rowOff>170781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104126"/>
          <a:ext cx="8890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153553</xdr:rowOff>
    </xdr:from>
    <xdr:to>
      <xdr:col>10</xdr:col>
      <xdr:colOff>114300</xdr:colOff>
      <xdr:row>58</xdr:row>
      <xdr:rowOff>170781</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97653"/>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136237</xdr:rowOff>
    </xdr:from>
    <xdr:to>
      <xdr:col>24</xdr:col>
      <xdr:colOff>114300</xdr:colOff>
      <xdr:row>58</xdr:row>
      <xdr:rowOff>66387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80080</xdr:rowOff>
    </xdr:from>
    <xdr:to>
      <xdr:col>20</xdr:col>
      <xdr:colOff>38100</xdr:colOff>
      <xdr:row>59</xdr:row>
      <xdr:rowOff>10230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1357</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101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109226</xdr:rowOff>
    </xdr:from>
    <xdr:to>
      <xdr:col>15</xdr:col>
      <xdr:colOff>101600</xdr:colOff>
      <xdr:row>59</xdr:row>
      <xdr:rowOff>39376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30503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10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119981</xdr:rowOff>
    </xdr:from>
    <xdr:to>
      <xdr:col>10</xdr:col>
      <xdr:colOff>165100</xdr:colOff>
      <xdr:row>59</xdr:row>
      <xdr:rowOff>50131</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41258</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102753</xdr:rowOff>
    </xdr:from>
    <xdr:to>
      <xdr:col>6</xdr:col>
      <xdr:colOff>38100</xdr:colOff>
      <xdr:row>59</xdr:row>
      <xdr:rowOff>32903</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24030</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1013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106496</xdr:rowOff>
    </xdr:from>
    <xdr:to>
      <xdr:col>24</xdr:col>
      <xdr:colOff>63500</xdr:colOff>
      <xdr:row>75</xdr:row>
      <xdr:rowOff>64605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279446"/>
          <a:ext cx="838200" cy="6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106496</xdr:rowOff>
    </xdr:from>
    <xdr:to>
      <xdr:col>19</xdr:col>
      <xdr:colOff>177800</xdr:colOff>
      <xdr:row>76</xdr:row>
      <xdr:rowOff>87460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279446"/>
          <a:ext cx="889000" cy="8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87460</xdr:rowOff>
    </xdr:from>
    <xdr:to>
      <xdr:col>15</xdr:col>
      <xdr:colOff>50800</xdr:colOff>
      <xdr:row>76</xdr:row>
      <xdr:rowOff>127002</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17660"/>
          <a:ext cx="889000" cy="3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127002</xdr:rowOff>
    </xdr:from>
    <xdr:to>
      <xdr:col>10</xdr:col>
      <xdr:colOff>114300</xdr:colOff>
      <xdr:row>77</xdr:row>
      <xdr:rowOff>16256</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157202"/>
          <a:ext cx="889000" cy="6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13805</xdr:rowOff>
    </xdr:from>
    <xdr:to>
      <xdr:col>24</xdr:col>
      <xdr:colOff>114300</xdr:colOff>
      <xdr:row>75</xdr:row>
      <xdr:rowOff>115405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36682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2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55696</xdr:rowOff>
    </xdr:from>
    <xdr:to>
      <xdr:col>20</xdr:col>
      <xdr:colOff>38100</xdr:colOff>
      <xdr:row>71</xdr:row>
      <xdr:rowOff>157296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2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2373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00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36660</xdr:rowOff>
    </xdr:from>
    <xdr:to>
      <xdr:col>15</xdr:col>
      <xdr:colOff>101600</xdr:colOff>
      <xdr:row>76</xdr:row>
      <xdr:rowOff>138260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129387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76202</xdr:rowOff>
    </xdr:from>
    <xdr:to>
      <xdr:col>10</xdr:col>
      <xdr:colOff>165100</xdr:colOff>
      <xdr:row>77</xdr:row>
      <xdr:rowOff>6352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168929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9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136906</xdr:rowOff>
    </xdr:from>
    <xdr:to>
      <xdr:col>6</xdr:col>
      <xdr:colOff>38100</xdr:colOff>
      <xdr:row>77</xdr:row>
      <xdr:rowOff>67056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58183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2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86088</xdr:rowOff>
    </xdr:from>
    <xdr:to>
      <xdr:col>24</xdr:col>
      <xdr:colOff>63500</xdr:colOff>
      <xdr:row>97</xdr:row>
      <xdr:rowOff>79863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5859488"/>
          <a:ext cx="838200" cy="85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79863</xdr:rowOff>
    </xdr:from>
    <xdr:to>
      <xdr:col>19</xdr:col>
      <xdr:colOff>177800</xdr:colOff>
      <xdr:row>97</xdr:row>
      <xdr:rowOff>86768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710513"/>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84545</xdr:rowOff>
    </xdr:from>
    <xdr:to>
      <xdr:col>15</xdr:col>
      <xdr:colOff>50800</xdr:colOff>
      <xdr:row>97</xdr:row>
      <xdr:rowOff>86768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715195"/>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77578</xdr:rowOff>
    </xdr:from>
    <xdr:to>
      <xdr:col>10</xdr:col>
      <xdr:colOff>114300</xdr:colOff>
      <xdr:row>97</xdr:row>
      <xdr:rowOff>84545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08228"/>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35288</xdr:rowOff>
    </xdr:from>
    <xdr:to>
      <xdr:col>24</xdr:col>
      <xdr:colOff>114300</xdr:colOff>
      <xdr:row>92</xdr:row>
      <xdr:rowOff>136888</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58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58165</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566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29063</xdr:rowOff>
    </xdr:from>
    <xdr:to>
      <xdr:col>20</xdr:col>
      <xdr:colOff>38100</xdr:colOff>
      <xdr:row>97</xdr:row>
      <xdr:rowOff>130663</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6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121790</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7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35968</xdr:rowOff>
    </xdr:from>
    <xdr:to>
      <xdr:col>15</xdr:col>
      <xdr:colOff>101600</xdr:colOff>
      <xdr:row>97</xdr:row>
      <xdr:rowOff>137568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6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128695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75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33745</xdr:rowOff>
    </xdr:from>
    <xdr:to>
      <xdr:col>10</xdr:col>
      <xdr:colOff>165100</xdr:colOff>
      <xdr:row>97</xdr:row>
      <xdr:rowOff>135345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6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126472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26778</xdr:rowOff>
    </xdr:from>
    <xdr:to>
      <xdr:col>6</xdr:col>
      <xdr:colOff>38100</xdr:colOff>
      <xdr:row>97</xdr:row>
      <xdr:rowOff>128378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6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119505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27229</xdr:rowOff>
    </xdr:from>
    <xdr:to>
      <xdr:col>55</xdr:col>
      <xdr:colOff>0</xdr:colOff>
      <xdr:row>37</xdr:row>
      <xdr:rowOff>52832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6370879"/>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51918</xdr:rowOff>
    </xdr:from>
    <xdr:to>
      <xdr:col>50</xdr:col>
      <xdr:colOff>114300</xdr:colOff>
      <xdr:row>37</xdr:row>
      <xdr:rowOff>52832</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3955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164389</xdr:rowOff>
    </xdr:from>
    <xdr:to>
      <xdr:col>45</xdr:col>
      <xdr:colOff>177800</xdr:colOff>
      <xdr:row>37</xdr:row>
      <xdr:rowOff>51918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336589"/>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26772</xdr:rowOff>
    </xdr:from>
    <xdr:to>
      <xdr:col>41</xdr:col>
      <xdr:colOff>50800</xdr:colOff>
      <xdr:row>36</xdr:row>
      <xdr:rowOff>164389</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027522"/>
          <a:ext cx="8890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147879</xdr:rowOff>
    </xdr:from>
    <xdr:to>
      <xdr:col>55</xdr:col>
      <xdr:colOff>50800</xdr:colOff>
      <xdr:row>37</xdr:row>
      <xdr:rowOff>78029</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170756</xdr:rowOff>
    </xdr:from>
    <xdr:ext cx="378565"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171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xdr:rowOff>
    </xdr:from>
    <xdr:to>
      <xdr:col>50</xdr:col>
      <xdr:colOff>165100</xdr:colOff>
      <xdr:row>37</xdr:row>
      <xdr:rowOff>103632</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120159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50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1118</xdr:rowOff>
    </xdr:from>
    <xdr:to>
      <xdr:col>46</xdr:col>
      <xdr:colOff>38100</xdr:colOff>
      <xdr:row>37</xdr:row>
      <xdr:rowOff>102718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119245</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11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113589</xdr:rowOff>
    </xdr:from>
    <xdr:to>
      <xdr:col>41</xdr:col>
      <xdr:colOff>101600</xdr:colOff>
      <xdr:row>37</xdr:row>
      <xdr:rowOff>43739</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60266</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2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147422</xdr:rowOff>
    </xdr:from>
    <xdr:to>
      <xdr:col>36</xdr:col>
      <xdr:colOff>165100</xdr:colOff>
      <xdr:row>35</xdr:row>
      <xdr:rowOff>77572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94099</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153845</xdr:rowOff>
    </xdr:from>
    <xdr:to>
      <xdr:col>55</xdr:col>
      <xdr:colOff>0</xdr:colOff>
      <xdr:row>58</xdr:row>
      <xdr:rowOff>156044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97945"/>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151978</xdr:rowOff>
    </xdr:from>
    <xdr:to>
      <xdr:col>50</xdr:col>
      <xdr:colOff>114300</xdr:colOff>
      <xdr:row>58</xdr:row>
      <xdr:rowOff>156044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096078"/>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151978</xdr:rowOff>
    </xdr:from>
    <xdr:to>
      <xdr:col>45</xdr:col>
      <xdr:colOff>177800</xdr:colOff>
      <xdr:row>58</xdr:row>
      <xdr:rowOff>154235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096078"/>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154235</xdr:rowOff>
    </xdr:from>
    <xdr:to>
      <xdr:col>41</xdr:col>
      <xdr:colOff>50800</xdr:colOff>
      <xdr:row>58</xdr:row>
      <xdr:rowOff>155074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100983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103045</xdr:rowOff>
    </xdr:from>
    <xdr:to>
      <xdr:col>55</xdr:col>
      <xdr:colOff>50800</xdr:colOff>
      <xdr:row>59</xdr:row>
      <xdr:rowOff>33195</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105244</xdr:rowOff>
    </xdr:from>
    <xdr:to>
      <xdr:col>50</xdr:col>
      <xdr:colOff>165100</xdr:colOff>
      <xdr:row>59</xdr:row>
      <xdr:rowOff>35394</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26521</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1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101178</xdr:rowOff>
    </xdr:from>
    <xdr:to>
      <xdr:col>46</xdr:col>
      <xdr:colOff>38100</xdr:colOff>
      <xdr:row>59</xdr:row>
      <xdr:rowOff>31328</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47855</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8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103435</xdr:rowOff>
    </xdr:from>
    <xdr:to>
      <xdr:col>41</xdr:col>
      <xdr:colOff>101600</xdr:colOff>
      <xdr:row>59</xdr:row>
      <xdr:rowOff>33585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24712</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1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104274</xdr:rowOff>
    </xdr:from>
    <xdr:to>
      <xdr:col>36</xdr:col>
      <xdr:colOff>165100</xdr:colOff>
      <xdr:row>59</xdr:row>
      <xdr:rowOff>34424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25551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1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87940</xdr:rowOff>
    </xdr:from>
    <xdr:to>
      <xdr:col>55</xdr:col>
      <xdr:colOff>0</xdr:colOff>
      <xdr:row>76</xdr:row>
      <xdr:rowOff>169276</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118140"/>
          <a:ext cx="8382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169276</xdr:rowOff>
    </xdr:from>
    <xdr:to>
      <xdr:col>50</xdr:col>
      <xdr:colOff>114300</xdr:colOff>
      <xdr:row>77</xdr:row>
      <xdr:rowOff>71239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199476"/>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66168</xdr:rowOff>
    </xdr:from>
    <xdr:to>
      <xdr:col>45</xdr:col>
      <xdr:colOff>177800</xdr:colOff>
      <xdr:row>77</xdr:row>
      <xdr:rowOff>71239</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3267818"/>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48146</xdr:rowOff>
    </xdr:from>
    <xdr:to>
      <xdr:col>41</xdr:col>
      <xdr:colOff>50800</xdr:colOff>
      <xdr:row>77</xdr:row>
      <xdr:rowOff>66168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972300" y="13249796"/>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37140</xdr:rowOff>
    </xdr:from>
    <xdr:to>
      <xdr:col>55</xdr:col>
      <xdr:colOff>50800</xdr:colOff>
      <xdr:row>76</xdr:row>
      <xdr:rowOff>138740</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0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60017</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29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118476</xdr:rowOff>
    </xdr:from>
    <xdr:to>
      <xdr:col>50</xdr:col>
      <xdr:colOff>165100</xdr:colOff>
      <xdr:row>77</xdr:row>
      <xdr:rowOff>48626</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1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65153</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29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20439</xdr:rowOff>
    </xdr:from>
    <xdr:to>
      <xdr:col>46</xdr:col>
      <xdr:colOff>38100</xdr:colOff>
      <xdr:row>77</xdr:row>
      <xdr:rowOff>122039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2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138566</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29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15368</xdr:rowOff>
    </xdr:from>
    <xdr:to>
      <xdr:col>41</xdr:col>
      <xdr:colOff>101600</xdr:colOff>
      <xdr:row>77</xdr:row>
      <xdr:rowOff>116968</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2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133495</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2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168796</xdr:rowOff>
    </xdr:from>
    <xdr:to>
      <xdr:col>36</xdr:col>
      <xdr:colOff>165100</xdr:colOff>
      <xdr:row>77</xdr:row>
      <xdr:rowOff>98946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1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115473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29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60220</xdr:rowOff>
    </xdr:from>
    <xdr:to>
      <xdr:col>55</xdr:col>
      <xdr:colOff>0</xdr:colOff>
      <xdr:row>98</xdr:row>
      <xdr:rowOff>80649</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862320"/>
          <a:ext cx="83820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69590</xdr:rowOff>
    </xdr:from>
    <xdr:to>
      <xdr:col>50</xdr:col>
      <xdr:colOff>114300</xdr:colOff>
      <xdr:row>98</xdr:row>
      <xdr:rowOff>80649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87169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69590</xdr:rowOff>
    </xdr:from>
    <xdr:to>
      <xdr:col>45</xdr:col>
      <xdr:colOff>177800</xdr:colOff>
      <xdr:row>98</xdr:row>
      <xdr:rowOff>86930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871690"/>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86610</xdr:rowOff>
    </xdr:from>
    <xdr:to>
      <xdr:col>41</xdr:col>
      <xdr:colOff>50800</xdr:colOff>
      <xdr:row>98</xdr:row>
      <xdr:rowOff>86930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88871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9420</xdr:rowOff>
    </xdr:from>
    <xdr:to>
      <xdr:col>55</xdr:col>
      <xdr:colOff>50800</xdr:colOff>
      <xdr:row>98</xdr:row>
      <xdr:rowOff>111020</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29849</xdr:rowOff>
    </xdr:from>
    <xdr:to>
      <xdr:col>50</xdr:col>
      <xdr:colOff>165100</xdr:colOff>
      <xdr:row>98</xdr:row>
      <xdr:rowOff>131449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122576</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18790</xdr:rowOff>
    </xdr:from>
    <xdr:to>
      <xdr:col>46</xdr:col>
      <xdr:colOff>38100</xdr:colOff>
      <xdr:row>98</xdr:row>
      <xdr:rowOff>120390</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111517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36130</xdr:rowOff>
    </xdr:from>
    <xdr:to>
      <xdr:col>41</xdr:col>
      <xdr:colOff>101600</xdr:colOff>
      <xdr:row>98</xdr:row>
      <xdr:rowOff>137730</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128857</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9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35810</xdr:rowOff>
    </xdr:from>
    <xdr:to>
      <xdr:col>36</xdr:col>
      <xdr:colOff>165100</xdr:colOff>
      <xdr:row>98</xdr:row>
      <xdr:rowOff>137410</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128537</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164700</xdr:rowOff>
    </xdr:from>
    <xdr:to>
      <xdr:col>85</xdr:col>
      <xdr:colOff>127000</xdr:colOff>
      <xdr:row>37</xdr:row>
      <xdr:rowOff>168810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5481300" y="6508350"/>
          <a:ext cx="8382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168810</xdr:rowOff>
    </xdr:from>
    <xdr:to>
      <xdr:col>81</xdr:col>
      <xdr:colOff>50800</xdr:colOff>
      <xdr:row>38</xdr:row>
      <xdr:rowOff>3015</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4592300" y="6512460"/>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2663</xdr:rowOff>
    </xdr:from>
    <xdr:to>
      <xdr:col>76</xdr:col>
      <xdr:colOff>114300</xdr:colOff>
      <xdr:row>38</xdr:row>
      <xdr:rowOff>3015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3703300" y="651776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28203</xdr:rowOff>
    </xdr:from>
    <xdr:to>
      <xdr:col>71</xdr:col>
      <xdr:colOff>177800</xdr:colOff>
      <xdr:row>38</xdr:row>
      <xdr:rowOff>2663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814300" y="6371853"/>
          <a:ext cx="889000" cy="1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113900</xdr:rowOff>
    </xdr:from>
    <xdr:to>
      <xdr:col>85</xdr:col>
      <xdr:colOff>177800</xdr:colOff>
      <xdr:row>38</xdr:row>
      <xdr:rowOff>44050</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4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118010</xdr:rowOff>
    </xdr:from>
    <xdr:to>
      <xdr:col>81</xdr:col>
      <xdr:colOff>101600</xdr:colOff>
      <xdr:row>38</xdr:row>
      <xdr:rowOff>48160</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4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39287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5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123665</xdr:rowOff>
    </xdr:from>
    <xdr:to>
      <xdr:col>76</xdr:col>
      <xdr:colOff>165100</xdr:colOff>
      <xdr:row>38</xdr:row>
      <xdr:rowOff>53815</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4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44942</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5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123313</xdr:rowOff>
    </xdr:from>
    <xdr:to>
      <xdr:col>72</xdr:col>
      <xdr:colOff>38100</xdr:colOff>
      <xdr:row>38</xdr:row>
      <xdr:rowOff>53463</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44590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148853</xdr:rowOff>
    </xdr:from>
    <xdr:to>
      <xdr:col>67</xdr:col>
      <xdr:colOff>101600</xdr:colOff>
      <xdr:row>37</xdr:row>
      <xdr:rowOff>79003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3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95530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0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94821</xdr:rowOff>
    </xdr:from>
    <xdr:to>
      <xdr:col>85</xdr:col>
      <xdr:colOff>127000</xdr:colOff>
      <xdr:row>58</xdr:row>
      <xdr:rowOff>147844</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5481300" y="10038921"/>
          <a:ext cx="838200" cy="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147844</xdr:rowOff>
    </xdr:from>
    <xdr:to>
      <xdr:col>81</xdr:col>
      <xdr:colOff>50800</xdr:colOff>
      <xdr:row>59</xdr:row>
      <xdr:rowOff>148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10091944"/>
          <a:ext cx="889000" cy="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151106</xdr:rowOff>
    </xdr:from>
    <xdr:to>
      <xdr:col>76</xdr:col>
      <xdr:colOff>114300</xdr:colOff>
      <xdr:row>59</xdr:row>
      <xdr:rowOff>148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3703300" y="10095206"/>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151106</xdr:rowOff>
    </xdr:from>
    <xdr:to>
      <xdr:col>71</xdr:col>
      <xdr:colOff>177800</xdr:colOff>
      <xdr:row>58</xdr:row>
      <xdr:rowOff>158086</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10095206"/>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44021</xdr:rowOff>
    </xdr:from>
    <xdr:to>
      <xdr:col>85</xdr:col>
      <xdr:colOff>177800</xdr:colOff>
      <xdr:row>58</xdr:row>
      <xdr:rowOff>145621</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3398</xdr:rowOff>
    </xdr:from>
    <xdr:ext cx="599010"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77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97044</xdr:rowOff>
    </xdr:from>
    <xdr:to>
      <xdr:col>81</xdr:col>
      <xdr:colOff>101600</xdr:colOff>
      <xdr:row>59</xdr:row>
      <xdr:rowOff>27194</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100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43721</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8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120798</xdr:rowOff>
    </xdr:from>
    <xdr:to>
      <xdr:col>76</xdr:col>
      <xdr:colOff>165100</xdr:colOff>
      <xdr:row>59</xdr:row>
      <xdr:rowOff>50948</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100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42075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101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100306</xdr:rowOff>
    </xdr:from>
    <xdr:to>
      <xdr:col>72</xdr:col>
      <xdr:colOff>38100</xdr:colOff>
      <xdr:row>59</xdr:row>
      <xdr:rowOff>30456</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100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46983</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8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107286</xdr:rowOff>
    </xdr:from>
    <xdr:to>
      <xdr:col>67</xdr:col>
      <xdr:colOff>101600</xdr:colOff>
      <xdr:row>59</xdr:row>
      <xdr:rowOff>37436</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100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28563</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101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170779</xdr:rowOff>
    </xdr:from>
    <xdr:to>
      <xdr:col>85</xdr:col>
      <xdr:colOff>127000</xdr:colOff>
      <xdr:row>96</xdr:row>
      <xdr:rowOff>27504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5481300" y="16458529"/>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140083</xdr:rowOff>
    </xdr:from>
    <xdr:to>
      <xdr:col>81</xdr:col>
      <xdr:colOff>50800</xdr:colOff>
      <xdr:row>95</xdr:row>
      <xdr:rowOff>170779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4592300" y="16427833"/>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140083</xdr:rowOff>
    </xdr:from>
    <xdr:to>
      <xdr:col>76</xdr:col>
      <xdr:colOff>114300</xdr:colOff>
      <xdr:row>96</xdr:row>
      <xdr:rowOff>9838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3703300" y="16427833"/>
          <a:ext cx="8890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8672</xdr:rowOff>
    </xdr:from>
    <xdr:to>
      <xdr:col>71</xdr:col>
      <xdr:colOff>177800</xdr:colOff>
      <xdr:row>96</xdr:row>
      <xdr:rowOff>9838</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814300" y="1646787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148154</xdr:rowOff>
    </xdr:from>
    <xdr:to>
      <xdr:col>85</xdr:col>
      <xdr:colOff>177800</xdr:colOff>
      <xdr:row>96</xdr:row>
      <xdr:rowOff>78304</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4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126581</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4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119979</xdr:rowOff>
    </xdr:from>
    <xdr:to>
      <xdr:col>81</xdr:col>
      <xdr:colOff>101600</xdr:colOff>
      <xdr:row>96</xdr:row>
      <xdr:rowOff>50129</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40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41256</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5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89283</xdr:rowOff>
    </xdr:from>
    <xdr:to>
      <xdr:col>76</xdr:col>
      <xdr:colOff>165100</xdr:colOff>
      <xdr:row>96</xdr:row>
      <xdr:rowOff>19433</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3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35960</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1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130488</xdr:rowOff>
    </xdr:from>
    <xdr:to>
      <xdr:col>72</xdr:col>
      <xdr:colOff>38100</xdr:colOff>
      <xdr:row>96</xdr:row>
      <xdr:rowOff>60638</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4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51765</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5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129322</xdr:rowOff>
    </xdr:from>
    <xdr:to>
      <xdr:col>67</xdr:col>
      <xdr:colOff>101600</xdr:colOff>
      <xdr:row>96</xdr:row>
      <xdr:rowOff>59472</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41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50599</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5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年度に議場音響改修工事が完了したことに伴い、減少傾向にある。総務費は、</a:t>
          </a:r>
          <a:r>
            <a:rPr kumimoji="1" lang="ja-JP" altLang="en-US" sz="1100">
              <a:solidFill>
                <a:schemeClr val="dk1"/>
              </a:solidFill>
              <a:effectLst/>
              <a:latin typeface="+mn-lt"/>
              <a:ea typeface="+mn-ea"/>
              <a:cs typeface="+mn-cs"/>
            </a:rPr>
            <a:t>特別定額給付金の皆増や</a:t>
          </a:r>
          <a:r>
            <a:rPr kumimoji="1" lang="ja-JP" altLang="ja-JP" sz="1100">
              <a:solidFill>
                <a:schemeClr val="dk1"/>
              </a:solidFill>
              <a:effectLst/>
              <a:latin typeface="+mn-lt"/>
              <a:ea typeface="+mn-ea"/>
              <a:cs typeface="+mn-cs"/>
            </a:rPr>
            <a:t>個人番号カード関連事務費交付金等の増により</a:t>
          </a:r>
          <a:r>
            <a:rPr kumimoji="1" lang="ja-JP" altLang="en-US" sz="1100">
              <a:solidFill>
                <a:schemeClr val="dk1"/>
              </a:solidFill>
              <a:effectLst/>
              <a:latin typeface="+mn-lt"/>
              <a:ea typeface="+mn-ea"/>
              <a:cs typeface="+mn-cs"/>
            </a:rPr>
            <a:t>前年度比８２．６ポイント上昇した。</a:t>
          </a:r>
          <a:r>
            <a:rPr kumimoji="1" lang="ja-JP" altLang="ja-JP" sz="1100">
              <a:solidFill>
                <a:schemeClr val="dk1"/>
              </a:solidFill>
              <a:effectLst/>
              <a:latin typeface="+mn-lt"/>
              <a:ea typeface="+mn-ea"/>
              <a:cs typeface="+mn-cs"/>
            </a:rPr>
            <a:t>民生費は、子育て環境の充実を図るため、三川町が重点的に取り組んできた子育て支援事業</a:t>
          </a:r>
          <a:r>
            <a:rPr kumimoji="1" lang="ja-JP" altLang="en-US" sz="1100">
              <a:solidFill>
                <a:schemeClr val="dk1"/>
              </a:solidFill>
              <a:effectLst/>
              <a:latin typeface="+mn-lt"/>
              <a:ea typeface="+mn-ea"/>
              <a:cs typeface="+mn-cs"/>
            </a:rPr>
            <a:t>の前年度完了に伴い、</a:t>
          </a:r>
          <a:endParaRPr lang="ja-JP" altLang="ja-JP" sz="1400">
            <a:effectLst/>
          </a:endParaRPr>
        </a:p>
        <a:p>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一方で、衛生費については、近隣市が行う一般廃棄物等処理施設整備事業への負担金が多額となったため、前年度比７２７．４ポイントの大幅増となった。</a:t>
          </a:r>
          <a:endParaRPr lang="ja-JP" altLang="ja-JP" sz="1400">
            <a:effectLst/>
          </a:endParaRPr>
        </a:p>
        <a:p>
          <a:r>
            <a:rPr kumimoji="1" lang="ja-JP" altLang="ja-JP" sz="1100">
              <a:solidFill>
                <a:schemeClr val="dk1"/>
              </a:solidFill>
              <a:effectLst/>
              <a:latin typeface="+mn-lt"/>
              <a:ea typeface="+mn-ea"/>
              <a:cs typeface="+mn-cs"/>
            </a:rPr>
            <a:t>農林水産業費はほぼ横ばいで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新型コロナウイルス感染症対応のための中小企業等応援給付金や小売店業者振興支援事業補助金の皆増等によ</a:t>
          </a:r>
          <a:r>
            <a:rPr kumimoji="1" lang="ja-JP" altLang="ja-JP" sz="1100">
              <a:solidFill>
                <a:schemeClr val="dk1"/>
              </a:solidFill>
              <a:effectLst/>
              <a:latin typeface="+mn-lt"/>
              <a:ea typeface="+mn-ea"/>
              <a:cs typeface="+mn-cs"/>
            </a:rPr>
            <a:t>り前年度比</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０ポイント</a:t>
          </a:r>
          <a:r>
            <a:rPr kumimoji="1" lang="ja-JP" altLang="ja-JP" sz="1100">
              <a:solidFill>
                <a:schemeClr val="dk1"/>
              </a:solidFill>
              <a:effectLst/>
              <a:latin typeface="+mn-lt"/>
              <a:ea typeface="+mn-ea"/>
              <a:cs typeface="+mn-cs"/>
            </a:rPr>
            <a:t>上昇している。消防費は、</a:t>
          </a:r>
          <a:r>
            <a:rPr lang="ja-JP" altLang="ja-JP" sz="1100" b="0" i="0" baseline="0">
              <a:solidFill>
                <a:schemeClr val="dk1"/>
              </a:solidFill>
              <a:effectLst/>
              <a:latin typeface="+mn-lt"/>
              <a:ea typeface="+mn-ea"/>
              <a:cs typeface="+mn-cs"/>
            </a:rPr>
            <a:t>常備消防</a:t>
          </a:r>
          <a:r>
            <a:rPr lang="ja-JP" altLang="en-US" sz="1100" b="0" i="0" baseline="0">
              <a:solidFill>
                <a:schemeClr val="dk1"/>
              </a:solidFill>
              <a:effectLst/>
              <a:latin typeface="+mn-lt"/>
              <a:ea typeface="+mn-ea"/>
              <a:cs typeface="+mn-cs"/>
            </a:rPr>
            <a:t>を近隣市に委託する方式をとっているため年々増加傾向にある。</a:t>
          </a:r>
          <a:endParaRPr lang="ja-JP" altLang="ja-JP" sz="1400">
            <a:effectLst/>
          </a:endParaRPr>
        </a:p>
        <a:p>
          <a:r>
            <a:rPr kumimoji="1" lang="ja-JP" altLang="ja-JP" sz="1100">
              <a:solidFill>
                <a:schemeClr val="dk1"/>
              </a:solidFill>
              <a:effectLst/>
              <a:latin typeface="+mn-lt"/>
              <a:ea typeface="+mn-ea"/>
              <a:cs typeface="+mn-cs"/>
            </a:rPr>
            <a:t>教育費は、小学校の大規模改修事業の実施に伴い増加している。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実質収支は、前年度を</a:t>
          </a:r>
          <a:r>
            <a:rPr lang="en-US" altLang="ja-JP" sz="1100" b="0" i="0" baseline="0">
              <a:solidFill>
                <a:schemeClr val="dk1"/>
              </a:solidFill>
              <a:effectLst/>
              <a:latin typeface="+mn-lt"/>
              <a:ea typeface="+mn-ea"/>
              <a:cs typeface="+mn-cs"/>
            </a:rPr>
            <a:t>1.14</a:t>
          </a:r>
          <a:r>
            <a:rPr lang="ja-JP" altLang="en-US" sz="1100" b="0" i="0" baseline="0">
              <a:solidFill>
                <a:schemeClr val="dk1"/>
              </a:solidFill>
              <a:effectLst/>
              <a:latin typeface="+mn-lt"/>
              <a:ea typeface="+mn-ea"/>
              <a:cs typeface="+mn-cs"/>
            </a:rPr>
            <a:t>ポイント下</a:t>
          </a:r>
          <a:r>
            <a:rPr lang="ja-JP" altLang="ja-JP" sz="1100" b="0" i="0" baseline="0">
              <a:solidFill>
                <a:schemeClr val="dk1"/>
              </a:solidFill>
              <a:effectLst/>
              <a:latin typeface="+mn-lt"/>
              <a:ea typeface="+mn-ea"/>
              <a:cs typeface="+mn-cs"/>
            </a:rPr>
            <a:t>回る結果となった。財政調整基金については、</a:t>
          </a:r>
          <a:r>
            <a:rPr lang="ja-JP" altLang="en-US" sz="1100" b="0" i="0" baseline="0">
              <a:solidFill>
                <a:schemeClr val="dk1"/>
              </a:solidFill>
              <a:effectLst/>
              <a:latin typeface="+mn-lt"/>
              <a:ea typeface="+mn-ea"/>
              <a:cs typeface="+mn-cs"/>
            </a:rPr>
            <a:t>前年度に比べ取崩しが少なかったことから微増となった</a:t>
          </a:r>
          <a:r>
            <a:rPr lang="ja-JP" altLang="ja-JP" sz="1100" b="0" i="0" baseline="0">
              <a:solidFill>
                <a:schemeClr val="dk1"/>
              </a:solidFill>
              <a:effectLst/>
              <a:latin typeface="+mn-lt"/>
              <a:ea typeface="+mn-ea"/>
              <a:cs typeface="+mn-cs"/>
            </a:rPr>
            <a:t>。実質単年度収支については、</a:t>
          </a:r>
          <a:r>
            <a:rPr lang="ja-JP" altLang="en-US" sz="1100" b="0" i="0" baseline="0">
              <a:solidFill>
                <a:schemeClr val="dk1"/>
              </a:solidFill>
              <a:effectLst/>
              <a:latin typeface="+mn-lt"/>
              <a:ea typeface="+mn-ea"/>
              <a:cs typeface="+mn-cs"/>
            </a:rPr>
            <a:t>三川町子育て交流施設整備事業の完了を受け</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ポイント増となったものの、一般廃棄物等処理施設整備事業等の新たな大型事業に伴い</a:t>
          </a:r>
          <a:r>
            <a:rPr lang="ja-JP" altLang="ja-JP" sz="1100" b="0" i="0" baseline="0">
              <a:solidFill>
                <a:schemeClr val="dk1"/>
              </a:solidFill>
              <a:effectLst/>
              <a:latin typeface="+mn-lt"/>
              <a:ea typeface="+mn-ea"/>
              <a:cs typeface="+mn-cs"/>
            </a:rPr>
            <a:t>減少傾向になると考えられるため、より一層財政の健全化を図り、繰上償還や財政調整基金への積立てを行っていく必要がある。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連結実質赤字比率に関しては赤字となっている会計はなく、全ての会計で黒字となっている。三川町国民健康保険特別会計は、</a:t>
          </a:r>
          <a:r>
            <a:rPr lang="ja-JP" altLang="en-US" sz="1100" b="0" i="0" baseline="0">
              <a:solidFill>
                <a:schemeClr val="dk1"/>
              </a:solidFill>
              <a:effectLst/>
              <a:latin typeface="+mn-lt"/>
              <a:ea typeface="+mn-ea"/>
              <a:cs typeface="+mn-cs"/>
            </a:rPr>
            <a:t>令和元年度以降は微増しているものの平成２８年度以降は</a:t>
          </a:r>
          <a:r>
            <a:rPr lang="ja-JP" altLang="ja-JP" sz="1100" b="0" i="0" baseline="0">
              <a:solidFill>
                <a:schemeClr val="dk1"/>
              </a:solidFill>
              <a:effectLst/>
              <a:latin typeface="+mn-lt"/>
              <a:ea typeface="+mn-ea"/>
              <a:cs typeface="+mn-cs"/>
            </a:rPr>
            <a:t>国保加入者の減少と医療費の増大によりその黒字額は</a:t>
          </a:r>
          <a:r>
            <a:rPr lang="ja-JP" altLang="en-US" sz="1100" b="0" i="0" baseline="0">
              <a:solidFill>
                <a:schemeClr val="dk1"/>
              </a:solidFill>
              <a:effectLst/>
              <a:latin typeface="+mn-lt"/>
              <a:ea typeface="+mn-ea"/>
              <a:cs typeface="+mn-cs"/>
            </a:rPr>
            <a:t>減少傾向</a:t>
          </a:r>
          <a:r>
            <a:rPr lang="ja-JP" altLang="ja-JP" sz="1100" b="0" i="0" baseline="0">
              <a:solidFill>
                <a:schemeClr val="dk1"/>
              </a:solidFill>
              <a:effectLst/>
              <a:latin typeface="+mn-lt"/>
              <a:ea typeface="+mn-ea"/>
              <a:cs typeface="+mn-cs"/>
            </a:rPr>
            <a:t>にある。今後も国民健康保険税、介護保険料等の適正化を図り、経費節減に努めることで赤字とならないよう対処していく。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88\Desktop\&#12304;&#36001;&#25919;&#29366;&#27841;&#36039;&#26009;&#38598;&#12305;_064262_&#19977;&#24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119.1</v>
          </cell>
          <cell r="BQ51">
            <v>0</v>
          </cell>
          <cell r="BR51">
            <v>0</v>
          </cell>
          <cell r="BS51">
            <v>0</v>
          </cell>
          <cell r="BT51">
            <v>0</v>
          </cell>
          <cell r="BU51">
            <v>0</v>
          </cell>
          <cell r="BV51">
            <v>0</v>
          </cell>
          <cell r="BW51">
            <v>0</v>
          </cell>
          <cell r="BX51">
            <v>117.2</v>
          </cell>
          <cell r="BY51">
            <v>0</v>
          </cell>
          <cell r="BZ51">
            <v>0</v>
          </cell>
          <cell r="CA51">
            <v>0</v>
          </cell>
          <cell r="CB51">
            <v>0</v>
          </cell>
          <cell r="CC51">
            <v>0</v>
          </cell>
          <cell r="CD51">
            <v>0</v>
          </cell>
          <cell r="CE51">
            <v>0</v>
          </cell>
          <cell r="CF51">
            <v>89.5</v>
          </cell>
          <cell r="CG51">
            <v>0</v>
          </cell>
          <cell r="CH51">
            <v>0</v>
          </cell>
          <cell r="CI51">
            <v>0</v>
          </cell>
          <cell r="CJ51">
            <v>0</v>
          </cell>
          <cell r="CK51">
            <v>0</v>
          </cell>
          <cell r="CL51">
            <v>0</v>
          </cell>
          <cell r="CM51">
            <v>0</v>
          </cell>
          <cell r="CN51">
            <v>100.4</v>
          </cell>
          <cell r="CO51">
            <v>0</v>
          </cell>
          <cell r="CP51">
            <v>0</v>
          </cell>
          <cell r="CQ51">
            <v>0</v>
          </cell>
          <cell r="CR51">
            <v>0</v>
          </cell>
          <cell r="CS51">
            <v>0</v>
          </cell>
          <cell r="CT51">
            <v>0</v>
          </cell>
          <cell r="CU51">
            <v>0</v>
          </cell>
          <cell r="CV51">
            <v>117.8</v>
          </cell>
          <cell r="CW51">
            <v>0</v>
          </cell>
          <cell r="CX51">
            <v>0</v>
          </cell>
          <cell r="CY51">
            <v>0</v>
          </cell>
          <cell r="CZ51">
            <v>0</v>
          </cell>
          <cell r="DA51">
            <v>0</v>
          </cell>
          <cell r="DB51">
            <v>0</v>
          </cell>
          <cell r="DC51">
            <v>0</v>
          </cell>
        </row>
        <row r="53">
          <cell r="BP53">
            <v>54.1</v>
          </cell>
          <cell r="BQ53">
            <v>0</v>
          </cell>
          <cell r="BR53">
            <v>0</v>
          </cell>
          <cell r="BS53">
            <v>0</v>
          </cell>
          <cell r="BT53">
            <v>0</v>
          </cell>
          <cell r="BU53">
            <v>0</v>
          </cell>
          <cell r="BV53">
            <v>0</v>
          </cell>
          <cell r="BW53">
            <v>0</v>
          </cell>
          <cell r="BX53">
            <v>62.4</v>
          </cell>
          <cell r="BY53">
            <v>0</v>
          </cell>
          <cell r="BZ53">
            <v>0</v>
          </cell>
          <cell r="CA53">
            <v>0</v>
          </cell>
          <cell r="CB53">
            <v>0</v>
          </cell>
          <cell r="CC53">
            <v>0</v>
          </cell>
          <cell r="CD53">
            <v>0</v>
          </cell>
          <cell r="CE53">
            <v>0</v>
          </cell>
          <cell r="CF53">
            <v>63.4</v>
          </cell>
          <cell r="CG53">
            <v>0</v>
          </cell>
          <cell r="CH53">
            <v>0</v>
          </cell>
          <cell r="CI53">
            <v>0</v>
          </cell>
          <cell r="CJ53">
            <v>0</v>
          </cell>
          <cell r="CK53">
            <v>0</v>
          </cell>
          <cell r="CL53">
            <v>0</v>
          </cell>
          <cell r="CM53">
            <v>0</v>
          </cell>
          <cell r="CN53">
            <v>61.1</v>
          </cell>
          <cell r="CO53">
            <v>0</v>
          </cell>
          <cell r="CP53">
            <v>0</v>
          </cell>
          <cell r="CQ53">
            <v>0</v>
          </cell>
          <cell r="CR53">
            <v>0</v>
          </cell>
          <cell r="CS53">
            <v>0</v>
          </cell>
          <cell r="CT53">
            <v>0</v>
          </cell>
          <cell r="CU53">
            <v>0</v>
          </cell>
          <cell r="CV53">
            <v>61.4</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58.6</v>
          </cell>
          <cell r="BQ57">
            <v>0</v>
          </cell>
          <cell r="BR57">
            <v>0</v>
          </cell>
          <cell r="BS57">
            <v>0</v>
          </cell>
          <cell r="BT57">
            <v>0</v>
          </cell>
          <cell r="BU57">
            <v>0</v>
          </cell>
          <cell r="BV57">
            <v>0</v>
          </cell>
          <cell r="BW57">
            <v>0</v>
          </cell>
          <cell r="BX57">
            <v>59.1</v>
          </cell>
          <cell r="BY57">
            <v>0</v>
          </cell>
          <cell r="BZ57">
            <v>0</v>
          </cell>
          <cell r="CA57">
            <v>0</v>
          </cell>
          <cell r="CB57">
            <v>0</v>
          </cell>
          <cell r="CC57">
            <v>0</v>
          </cell>
          <cell r="CD57">
            <v>0</v>
          </cell>
          <cell r="CE57">
            <v>0</v>
          </cell>
          <cell r="CF57">
            <v>61.2</v>
          </cell>
          <cell r="CG57">
            <v>0</v>
          </cell>
          <cell r="CH57">
            <v>0</v>
          </cell>
          <cell r="CI57">
            <v>0</v>
          </cell>
          <cell r="CJ57">
            <v>0</v>
          </cell>
          <cell r="CK57">
            <v>0</v>
          </cell>
          <cell r="CL57">
            <v>0</v>
          </cell>
          <cell r="CM57">
            <v>0</v>
          </cell>
          <cell r="CN57">
            <v>62.9</v>
          </cell>
          <cell r="CO57">
            <v>0</v>
          </cell>
          <cell r="CP57">
            <v>0</v>
          </cell>
          <cell r="CQ57">
            <v>0</v>
          </cell>
          <cell r="CR57">
            <v>0</v>
          </cell>
          <cell r="CS57">
            <v>0</v>
          </cell>
          <cell r="CT57">
            <v>0</v>
          </cell>
          <cell r="CU57">
            <v>0</v>
          </cell>
          <cell r="CV57">
            <v>64.2</v>
          </cell>
          <cell r="CW57">
            <v>0</v>
          </cell>
          <cell r="CX57">
            <v>0</v>
          </cell>
          <cell r="CY57">
            <v>0</v>
          </cell>
          <cell r="CZ57">
            <v>0</v>
          </cell>
          <cell r="DA57">
            <v>0</v>
          </cell>
          <cell r="DB57">
            <v>0</v>
          </cell>
          <cell r="DC57">
            <v>0</v>
          </cell>
        </row>
        <row r="72">
          <cell r="BP72" t="str">
            <v>H28</v>
          </cell>
          <cell r="BX72" t="str">
            <v>H29</v>
          </cell>
          <cell r="CF72" t="str">
            <v>H30</v>
          </cell>
          <cell r="CN72" t="str">
            <v>R01</v>
          </cell>
          <cell r="CV72" t="str">
            <v>R02</v>
          </cell>
        </row>
        <row r="73">
          <cell r="AN73" t="str">
            <v>当該団体値</v>
          </cell>
          <cell r="BP73">
            <v>119.1</v>
          </cell>
          <cell r="BQ73">
            <v>0</v>
          </cell>
          <cell r="BR73">
            <v>0</v>
          </cell>
          <cell r="BS73">
            <v>0</v>
          </cell>
          <cell r="BT73">
            <v>0</v>
          </cell>
          <cell r="BU73">
            <v>0</v>
          </cell>
          <cell r="BV73">
            <v>0</v>
          </cell>
          <cell r="BW73">
            <v>0</v>
          </cell>
          <cell r="BX73">
            <v>117.2</v>
          </cell>
          <cell r="BY73">
            <v>0</v>
          </cell>
          <cell r="BZ73">
            <v>0</v>
          </cell>
          <cell r="CA73">
            <v>0</v>
          </cell>
          <cell r="CB73">
            <v>0</v>
          </cell>
          <cell r="CC73">
            <v>0</v>
          </cell>
          <cell r="CD73">
            <v>0</v>
          </cell>
          <cell r="CE73">
            <v>0</v>
          </cell>
          <cell r="CF73">
            <v>89.5</v>
          </cell>
          <cell r="CG73">
            <v>0</v>
          </cell>
          <cell r="CH73">
            <v>0</v>
          </cell>
          <cell r="CI73">
            <v>0</v>
          </cell>
          <cell r="CJ73">
            <v>0</v>
          </cell>
          <cell r="CK73">
            <v>0</v>
          </cell>
          <cell r="CL73">
            <v>0</v>
          </cell>
          <cell r="CM73">
            <v>0</v>
          </cell>
          <cell r="CN73">
            <v>100.4</v>
          </cell>
          <cell r="CO73">
            <v>0</v>
          </cell>
          <cell r="CP73">
            <v>0</v>
          </cell>
          <cell r="CQ73">
            <v>0</v>
          </cell>
          <cell r="CR73">
            <v>0</v>
          </cell>
          <cell r="CS73">
            <v>0</v>
          </cell>
          <cell r="CT73">
            <v>0</v>
          </cell>
          <cell r="CU73">
            <v>0</v>
          </cell>
          <cell r="CV73">
            <v>117.8</v>
          </cell>
          <cell r="CW73">
            <v>0</v>
          </cell>
          <cell r="CX73">
            <v>0</v>
          </cell>
          <cell r="CY73">
            <v>0</v>
          </cell>
          <cell r="CZ73">
            <v>0</v>
          </cell>
          <cell r="DA73">
            <v>0</v>
          </cell>
          <cell r="DB73">
            <v>0</v>
          </cell>
          <cell r="DC73">
            <v>0</v>
          </cell>
        </row>
        <row r="75">
          <cell r="BP75">
            <v>11.2</v>
          </cell>
          <cell r="BQ75">
            <v>0</v>
          </cell>
          <cell r="BR75">
            <v>0</v>
          </cell>
          <cell r="BS75">
            <v>0</v>
          </cell>
          <cell r="BT75">
            <v>0</v>
          </cell>
          <cell r="BU75">
            <v>0</v>
          </cell>
          <cell r="BV75">
            <v>0</v>
          </cell>
          <cell r="BW75">
            <v>0</v>
          </cell>
          <cell r="BX75">
            <v>11.3</v>
          </cell>
          <cell r="BY75">
            <v>0</v>
          </cell>
          <cell r="BZ75">
            <v>0</v>
          </cell>
          <cell r="CA75">
            <v>0</v>
          </cell>
          <cell r="CB75">
            <v>0</v>
          </cell>
          <cell r="CC75">
            <v>0</v>
          </cell>
          <cell r="CD75">
            <v>0</v>
          </cell>
          <cell r="CE75">
            <v>0</v>
          </cell>
          <cell r="CF75">
            <v>11.5</v>
          </cell>
          <cell r="CG75">
            <v>0</v>
          </cell>
          <cell r="CH75">
            <v>0</v>
          </cell>
          <cell r="CI75">
            <v>0</v>
          </cell>
          <cell r="CJ75">
            <v>0</v>
          </cell>
          <cell r="CK75">
            <v>0</v>
          </cell>
          <cell r="CL75">
            <v>0</v>
          </cell>
          <cell r="CM75">
            <v>0</v>
          </cell>
          <cell r="CN75">
            <v>12</v>
          </cell>
          <cell r="CO75">
            <v>0</v>
          </cell>
          <cell r="CP75">
            <v>0</v>
          </cell>
          <cell r="CQ75">
            <v>0</v>
          </cell>
          <cell r="CR75">
            <v>0</v>
          </cell>
          <cell r="CS75">
            <v>0</v>
          </cell>
          <cell r="CT75">
            <v>0</v>
          </cell>
          <cell r="CU75">
            <v>0</v>
          </cell>
          <cell r="CV75">
            <v>11.4</v>
          </cell>
          <cell r="CW75">
            <v>0</v>
          </cell>
          <cell r="CX75">
            <v>0</v>
          </cell>
          <cell r="CY75">
            <v>0</v>
          </cell>
          <cell r="CZ75">
            <v>0</v>
          </cell>
          <cell r="DA75">
            <v>0</v>
          </cell>
          <cell r="DB75">
            <v>0</v>
          </cell>
          <cell r="DC75">
            <v>0</v>
          </cell>
        </row>
        <row r="77">
          <cell r="AN77" t="str">
            <v>類似団体内平均値</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row>
        <row r="79">
          <cell r="BP79">
            <v>7.3</v>
          </cell>
          <cell r="BQ79">
            <v>0</v>
          </cell>
          <cell r="BR79">
            <v>0</v>
          </cell>
          <cell r="BS79">
            <v>0</v>
          </cell>
          <cell r="BT79">
            <v>0</v>
          </cell>
          <cell r="BU79">
            <v>0</v>
          </cell>
          <cell r="BV79">
            <v>0</v>
          </cell>
          <cell r="BW79">
            <v>0</v>
          </cell>
          <cell r="BX79">
            <v>7.2</v>
          </cell>
          <cell r="BY79">
            <v>0</v>
          </cell>
          <cell r="BZ79">
            <v>0</v>
          </cell>
          <cell r="CA79">
            <v>0</v>
          </cell>
          <cell r="CB79">
            <v>0</v>
          </cell>
          <cell r="CC79">
            <v>0</v>
          </cell>
          <cell r="CD79">
            <v>0</v>
          </cell>
          <cell r="CE79">
            <v>0</v>
          </cell>
          <cell r="CF79">
            <v>7.2</v>
          </cell>
          <cell r="CG79">
            <v>0</v>
          </cell>
          <cell r="CH79">
            <v>0</v>
          </cell>
          <cell r="CI79">
            <v>0</v>
          </cell>
          <cell r="CJ79">
            <v>0</v>
          </cell>
          <cell r="CK79">
            <v>0</v>
          </cell>
          <cell r="CL79">
            <v>0</v>
          </cell>
          <cell r="CM79">
            <v>0</v>
          </cell>
          <cell r="CN79">
            <v>7.7</v>
          </cell>
          <cell r="CO79">
            <v>0</v>
          </cell>
          <cell r="CP79">
            <v>0</v>
          </cell>
          <cell r="CQ79">
            <v>0</v>
          </cell>
          <cell r="CR79">
            <v>0</v>
          </cell>
          <cell r="CS79">
            <v>0</v>
          </cell>
          <cell r="CT79">
            <v>0</v>
          </cell>
          <cell r="CU79">
            <v>0</v>
          </cell>
          <cell r="CV79">
            <v>8</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7748752</v>
      </c>
      <c r="BO4" s="433"/>
      <c r="BP4" s="433"/>
      <c r="BQ4" s="433"/>
      <c r="BR4" s="433"/>
      <c r="BS4" s="433"/>
      <c r="BT4" s="433"/>
      <c r="BU4" s="434"/>
      <c r="BV4" s="432">
        <v>6224019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7504413</v>
      </c>
      <c r="BO5" s="470"/>
      <c r="BP5" s="470"/>
      <c r="BQ5" s="470"/>
      <c r="BR5" s="470"/>
      <c r="BS5" s="470"/>
      <c r="BT5" s="470"/>
      <c r="BU5" s="471"/>
      <c r="BV5" s="469">
        <v>5964729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85.9</v>
      </c>
      <c r="CU5" s="467"/>
      <c r="CV5" s="467"/>
      <c r="CW5" s="467"/>
      <c r="CX5" s="467"/>
      <c r="CY5" s="467"/>
      <c r="CZ5" s="467"/>
      <c r="DA5" s="468"/>
      <c r="DB5" s="466">
        <v>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244339</v>
      </c>
      <c r="BO6" s="470"/>
      <c r="BP6" s="470"/>
      <c r="BQ6" s="470"/>
      <c r="BR6" s="470"/>
      <c r="BS6" s="470"/>
      <c r="BT6" s="470"/>
      <c r="BU6" s="471"/>
      <c r="BV6" s="469">
        <v>259290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89.3</v>
      </c>
      <c r="CU6" s="507"/>
      <c r="CV6" s="507"/>
      <c r="CW6" s="507"/>
      <c r="CX6" s="507"/>
      <c r="CY6" s="507"/>
      <c r="CZ6" s="507"/>
      <c r="DA6" s="508"/>
      <c r="DB6" s="506">
        <v>92.4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3866</v>
      </c>
      <c r="BO7" s="470"/>
      <c r="BP7" s="470"/>
      <c r="BQ7" s="470"/>
      <c r="BR7" s="470"/>
      <c r="BS7" s="470"/>
      <c r="BT7" s="470"/>
      <c r="BU7" s="471"/>
      <c r="BV7" s="469">
        <v>1863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2835822</v>
      </c>
      <c r="CU7" s="470"/>
      <c r="CV7" s="470"/>
      <c r="CW7" s="470"/>
      <c r="CX7" s="470"/>
      <c r="CY7" s="470"/>
      <c r="CZ7" s="470"/>
      <c r="DA7" s="471"/>
      <c r="DB7" s="469">
        <v>2675280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240473</v>
      </c>
      <c r="BO8" s="470"/>
      <c r="BP8" s="470"/>
      <c r="BQ8" s="470"/>
      <c r="BR8" s="470"/>
      <c r="BS8" s="470"/>
      <c r="BT8" s="470"/>
      <c r="BU8" s="471"/>
      <c r="BV8" s="469">
        <v>257427</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0.41</v>
      </c>
      <c r="CU8" s="510"/>
      <c r="CV8" s="510"/>
      <c r="CW8" s="510"/>
      <c r="CX8" s="510"/>
      <c r="CY8" s="510"/>
      <c r="CZ8" s="510"/>
      <c r="DA8" s="511"/>
      <c r="DB8" s="509">
        <v>0.41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7601</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-16954</v>
      </c>
      <c r="BO9" s="470"/>
      <c r="BP9" s="470"/>
      <c r="BQ9" s="470"/>
      <c r="BR9" s="470"/>
      <c r="BS9" s="470"/>
      <c r="BT9" s="470"/>
      <c r="BU9" s="471"/>
      <c r="BV9" s="469">
        <v>45221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10.199999999999999</v>
      </c>
      <c r="CU9" s="467"/>
      <c r="CV9" s="467"/>
      <c r="CW9" s="467"/>
      <c r="CX9" s="467"/>
      <c r="CY9" s="467"/>
      <c r="CZ9" s="467"/>
      <c r="DA9" s="468"/>
      <c r="DB9" s="466">
        <v>11.7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7728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133365</v>
      </c>
      <c r="BO10" s="470"/>
      <c r="BP10" s="470"/>
      <c r="BQ10" s="470"/>
      <c r="BR10" s="470"/>
      <c r="BS10" s="470"/>
      <c r="BT10" s="470"/>
      <c r="BU10" s="471"/>
      <c r="BV10" s="469">
        <v>135116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7377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194654</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7342</v>
      </c>
      <c r="S13" s="554"/>
      <c r="T13" s="554"/>
      <c r="U13" s="554"/>
      <c r="V13" s="555"/>
      <c r="W13" s="485" t="s">
        <v>140</v>
      </c>
      <c r="X13" s="486"/>
      <c r="Y13" s="486"/>
      <c r="Z13" s="486"/>
      <c r="AA13" s="486"/>
      <c r="AB13" s="476"/>
      <c r="AC13" s="520">
        <v>623</v>
      </c>
      <c r="AD13" s="521"/>
      <c r="AE13" s="521"/>
      <c r="AF13" s="521"/>
      <c r="AG13" s="563"/>
      <c r="AH13" s="520">
        <v>639</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16411</v>
      </c>
      <c r="BO13" s="470"/>
      <c r="BP13" s="470"/>
      <c r="BQ13" s="470"/>
      <c r="BR13" s="470"/>
      <c r="BS13" s="470"/>
      <c r="BT13" s="470"/>
      <c r="BU13" s="471"/>
      <c r="BV13" s="469">
        <v>-14317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11.4</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7410</v>
      </c>
      <c r="S14" s="554"/>
      <c r="T14" s="554"/>
      <c r="U14" s="554"/>
      <c r="V14" s="555"/>
      <c r="W14" s="459"/>
      <c r="X14" s="460"/>
      <c r="Y14" s="460"/>
      <c r="Z14" s="460"/>
      <c r="AA14" s="460"/>
      <c r="AB14" s="449"/>
      <c r="AC14" s="556">
        <v>15.8</v>
      </c>
      <c r="AD14" s="557"/>
      <c r="AE14" s="557"/>
      <c r="AF14" s="557"/>
      <c r="AG14" s="558"/>
      <c r="AH14" s="556">
        <v>16.8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117.8</v>
      </c>
      <c r="CU14" s="568"/>
      <c r="CV14" s="568"/>
      <c r="CW14" s="568"/>
      <c r="CX14" s="568"/>
      <c r="CY14" s="568"/>
      <c r="CZ14" s="568"/>
      <c r="DA14" s="569"/>
      <c r="DB14" s="567">
        <v>100.4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7379</v>
      </c>
      <c r="S15" s="554"/>
      <c r="T15" s="554"/>
      <c r="U15" s="554"/>
      <c r="V15" s="555"/>
      <c r="W15" s="485" t="s">
        <v>148</v>
      </c>
      <c r="X15" s="486"/>
      <c r="Y15" s="486"/>
      <c r="Z15" s="486"/>
      <c r="AA15" s="486"/>
      <c r="AB15" s="476"/>
      <c r="AC15" s="520">
        <v>1134</v>
      </c>
      <c r="AD15" s="521"/>
      <c r="AE15" s="521"/>
      <c r="AF15" s="521"/>
      <c r="AG15" s="563"/>
      <c r="AH15" s="520">
        <v>1202</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976458</v>
      </c>
      <c r="BO15" s="433"/>
      <c r="BP15" s="433"/>
      <c r="BQ15" s="433"/>
      <c r="BR15" s="433"/>
      <c r="BS15" s="433"/>
      <c r="BT15" s="433"/>
      <c r="BU15" s="434"/>
      <c r="BV15" s="432">
        <v>959271</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28.8</v>
      </c>
      <c r="AD16" s="557"/>
      <c r="AE16" s="557"/>
      <c r="AF16" s="557"/>
      <c r="AG16" s="558"/>
      <c r="AH16" s="556">
        <v>31.6</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2472704</v>
      </c>
      <c r="BO16" s="470"/>
      <c r="BP16" s="470"/>
      <c r="BQ16" s="470"/>
      <c r="BR16" s="470"/>
      <c r="BS16" s="470"/>
      <c r="BT16" s="470"/>
      <c r="BU16" s="471"/>
      <c r="BV16" s="469">
        <v>2313775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2179</v>
      </c>
      <c r="AD17" s="521"/>
      <c r="AE17" s="521"/>
      <c r="AF17" s="521"/>
      <c r="AG17" s="563"/>
      <c r="AH17" s="520">
        <v>1968</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1229703</v>
      </c>
      <c r="BO17" s="470"/>
      <c r="BP17" s="470"/>
      <c r="BQ17" s="470"/>
      <c r="BR17" s="470"/>
      <c r="BS17" s="470"/>
      <c r="BT17" s="470"/>
      <c r="BU17" s="471"/>
      <c r="BV17" s="469">
        <v>1221815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33.22</v>
      </c>
      <c r="M18" s="585"/>
      <c r="N18" s="585"/>
      <c r="O18" s="585"/>
      <c r="P18" s="585"/>
      <c r="Q18" s="585"/>
      <c r="R18" s="586"/>
      <c r="S18" s="586"/>
      <c r="T18" s="586"/>
      <c r="U18" s="586"/>
      <c r="V18" s="587"/>
      <c r="W18" s="487"/>
      <c r="X18" s="488"/>
      <c r="Y18" s="488"/>
      <c r="Z18" s="488"/>
      <c r="AA18" s="488"/>
      <c r="AB18" s="479"/>
      <c r="AC18" s="588">
        <v>55.4</v>
      </c>
      <c r="AD18" s="589"/>
      <c r="AE18" s="589"/>
      <c r="AF18" s="589"/>
      <c r="AG18" s="590"/>
      <c r="AH18" s="588">
        <v>51.7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2466988</v>
      </c>
      <c r="BO18" s="470"/>
      <c r="BP18" s="470"/>
      <c r="BQ18" s="470"/>
      <c r="BR18" s="470"/>
      <c r="BS18" s="470"/>
      <c r="BT18" s="470"/>
      <c r="BU18" s="471"/>
      <c r="BV18" s="469">
        <v>2419433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229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4255734</v>
      </c>
      <c r="BO19" s="470"/>
      <c r="BP19" s="470"/>
      <c r="BQ19" s="470"/>
      <c r="BR19" s="470"/>
      <c r="BS19" s="470"/>
      <c r="BT19" s="470"/>
      <c r="BU19" s="471"/>
      <c r="BV19" s="469">
        <v>4026247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2332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5953479</v>
      </c>
      <c r="BO23" s="470"/>
      <c r="BP23" s="470"/>
      <c r="BQ23" s="470"/>
      <c r="BR23" s="470"/>
      <c r="BS23" s="470"/>
      <c r="BT23" s="470"/>
      <c r="BU23" s="471"/>
      <c r="BV23" s="469">
        <v>5224560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6250</v>
      </c>
      <c r="R24" s="521"/>
      <c r="S24" s="521"/>
      <c r="T24" s="521"/>
      <c r="U24" s="521"/>
      <c r="V24" s="563"/>
      <c r="W24" s="622"/>
      <c r="X24" s="610"/>
      <c r="Y24" s="611"/>
      <c r="Z24" s="519" t="s">
        <v>172</v>
      </c>
      <c r="AA24" s="499"/>
      <c r="AB24" s="499"/>
      <c r="AC24" s="499"/>
      <c r="AD24" s="499"/>
      <c r="AE24" s="499"/>
      <c r="AF24" s="499"/>
      <c r="AG24" s="500"/>
      <c r="AH24" s="520">
        <v>78</v>
      </c>
      <c r="AI24" s="521"/>
      <c r="AJ24" s="521"/>
      <c r="AK24" s="521"/>
      <c r="AL24" s="563"/>
      <c r="AM24" s="520">
        <v>235482</v>
      </c>
      <c r="AN24" s="521"/>
      <c r="AO24" s="521"/>
      <c r="AP24" s="521"/>
      <c r="AQ24" s="521"/>
      <c r="AR24" s="563"/>
      <c r="AS24" s="520">
        <v>3019</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4284451</v>
      </c>
      <c r="BO24" s="470"/>
      <c r="BP24" s="470"/>
      <c r="BQ24" s="470"/>
      <c r="BR24" s="470"/>
      <c r="BS24" s="470"/>
      <c r="BT24" s="470"/>
      <c r="BU24" s="471"/>
      <c r="BV24" s="469">
        <v>3751236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5420</v>
      </c>
      <c r="R25" s="521"/>
      <c r="S25" s="521"/>
      <c r="T25" s="521"/>
      <c r="U25" s="521"/>
      <c r="V25" s="563"/>
      <c r="W25" s="622"/>
      <c r="X25" s="610"/>
      <c r="Y25" s="611"/>
      <c r="Z25" s="519" t="s">
        <v>175</v>
      </c>
      <c r="AA25" s="499"/>
      <c r="AB25" s="499"/>
      <c r="AC25" s="499"/>
      <c r="AD25" s="499"/>
      <c r="AE25" s="499"/>
      <c r="AF25" s="499"/>
      <c r="AG25" s="500"/>
      <c r="AH25" s="520" t="s">
        <v>128</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81421</v>
      </c>
      <c r="BO25" s="433"/>
      <c r="BP25" s="433"/>
      <c r="BQ25" s="433"/>
      <c r="BR25" s="433"/>
      <c r="BS25" s="433"/>
      <c r="BT25" s="433"/>
      <c r="BU25" s="434"/>
      <c r="BV25" s="432">
        <v>150713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5210</v>
      </c>
      <c r="R26" s="521"/>
      <c r="S26" s="521"/>
      <c r="T26" s="521"/>
      <c r="U26" s="521"/>
      <c r="V26" s="563"/>
      <c r="W26" s="622"/>
      <c r="X26" s="610"/>
      <c r="Y26" s="611"/>
      <c r="Z26" s="519" t="s">
        <v>179</v>
      </c>
      <c r="AA26" s="632"/>
      <c r="AB26" s="632"/>
      <c r="AC26" s="632"/>
      <c r="AD26" s="632"/>
      <c r="AE26" s="632"/>
      <c r="AF26" s="632"/>
      <c r="AG26" s="633"/>
      <c r="AH26" s="520">
        <v>8</v>
      </c>
      <c r="AI26" s="521"/>
      <c r="AJ26" s="521"/>
      <c r="AK26" s="521"/>
      <c r="AL26" s="563"/>
      <c r="AM26" s="520">
        <v>27152</v>
      </c>
      <c r="AN26" s="521"/>
      <c r="AO26" s="521"/>
      <c r="AP26" s="521"/>
      <c r="AQ26" s="521"/>
      <c r="AR26" s="563"/>
      <c r="AS26" s="520">
        <v>3394</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3000</v>
      </c>
      <c r="R27" s="521"/>
      <c r="S27" s="521"/>
      <c r="T27" s="521"/>
      <c r="U27" s="521"/>
      <c r="V27" s="563"/>
      <c r="W27" s="622"/>
      <c r="X27" s="610"/>
      <c r="Y27" s="611"/>
      <c r="Z27" s="519" t="s">
        <v>182</v>
      </c>
      <c r="AA27" s="499"/>
      <c r="AB27" s="499"/>
      <c r="AC27" s="499"/>
      <c r="AD27" s="499"/>
      <c r="AE27" s="499"/>
      <c r="AF27" s="499"/>
      <c r="AG27" s="500"/>
      <c r="AH27" s="520">
        <v>7</v>
      </c>
      <c r="AI27" s="521"/>
      <c r="AJ27" s="521"/>
      <c r="AK27" s="521"/>
      <c r="AL27" s="563"/>
      <c r="AM27" s="520">
        <v>20844</v>
      </c>
      <c r="AN27" s="521"/>
      <c r="AO27" s="521"/>
      <c r="AP27" s="521"/>
      <c r="AQ27" s="521"/>
      <c r="AR27" s="563"/>
      <c r="AS27" s="520">
        <v>2978</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2450</v>
      </c>
      <c r="R28" s="521"/>
      <c r="S28" s="521"/>
      <c r="T28" s="521"/>
      <c r="U28" s="521"/>
      <c r="V28" s="563"/>
      <c r="W28" s="622"/>
      <c r="X28" s="610"/>
      <c r="Y28" s="611"/>
      <c r="Z28" s="519" t="s">
        <v>185</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569209</v>
      </c>
      <c r="BO28" s="433"/>
      <c r="BP28" s="433"/>
      <c r="BQ28" s="433"/>
      <c r="BR28" s="433"/>
      <c r="BS28" s="433"/>
      <c r="BT28" s="433"/>
      <c r="BU28" s="434"/>
      <c r="BV28" s="432">
        <v>535844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8</v>
      </c>
      <c r="M29" s="521"/>
      <c r="N29" s="521"/>
      <c r="O29" s="521"/>
      <c r="P29" s="563"/>
      <c r="Q29" s="520">
        <v>2200</v>
      </c>
      <c r="R29" s="521"/>
      <c r="S29" s="521"/>
      <c r="T29" s="521"/>
      <c r="U29" s="521"/>
      <c r="V29" s="563"/>
      <c r="W29" s="623"/>
      <c r="X29" s="624"/>
      <c r="Y29" s="625"/>
      <c r="Z29" s="519" t="s">
        <v>188</v>
      </c>
      <c r="AA29" s="499"/>
      <c r="AB29" s="499"/>
      <c r="AC29" s="499"/>
      <c r="AD29" s="499"/>
      <c r="AE29" s="499"/>
      <c r="AF29" s="499"/>
      <c r="AG29" s="500"/>
      <c r="AH29" s="520">
        <v>85</v>
      </c>
      <c r="AI29" s="521"/>
      <c r="AJ29" s="521"/>
      <c r="AK29" s="521"/>
      <c r="AL29" s="563"/>
      <c r="AM29" s="520">
        <v>256326</v>
      </c>
      <c r="AN29" s="521"/>
      <c r="AO29" s="521"/>
      <c r="AP29" s="521"/>
      <c r="AQ29" s="521"/>
      <c r="AR29" s="563"/>
      <c r="AS29" s="520">
        <v>3016</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67965</v>
      </c>
      <c r="BO29" s="470"/>
      <c r="BP29" s="470"/>
      <c r="BQ29" s="470"/>
      <c r="BR29" s="470"/>
      <c r="BS29" s="470"/>
      <c r="BT29" s="470"/>
      <c r="BU29" s="471"/>
      <c r="BV29" s="469">
        <v>67760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658487</v>
      </c>
      <c r="BO30" s="646"/>
      <c r="BP30" s="646"/>
      <c r="BQ30" s="646"/>
      <c r="BR30" s="646"/>
      <c r="BS30" s="646"/>
      <c r="BT30" s="646"/>
      <c r="BU30" s="647"/>
      <c r="BV30" s="645">
        <v>897236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三川町国民健康保険特別会計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三川町農業集落排水事業特別会計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山形県後期高齢者医療広域連合（普通会計）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みかわ振興公社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三川町後期高齢者医療特別会計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三川町下水道事業特別会計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山形県後期高齢者医療広域連合（事業会計）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山形県東田川郡三川町土地開発公社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三川町介護保険特別会計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庄内広域行政組合（普通会計）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庄内広域行政組合（青果市場事業特別会計）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庄内広域行政組合（庄内食肉流通センター事業特別会計）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山形県消防補償等組合（普通会計）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山形県自治会館管理組合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山形県市町村職員退職手当組合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山形県市町村交通災害共済組合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4hezTmKDTEExGp+DOa4Xffh8vUianmWgJfw48mmb144147fmHIkB0wx+okq8Ryv1GESnbxZvTcC5tnuG4Fh/aw==" saltValue="NSp5XD4C0QE24Uyjo+dc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9" t="s">
        <v>565</v>
      </c>
      <c r="D34" s="1249"/>
      <c r="E34" s="1250"/>
      <c r="F34" s="32">
        <v>6.74</v>
      </c>
      <c r="G34" s="33">
        <v>6.86</v>
      </c>
      <c r="H34" s="33">
        <v>7.95</v>
      </c>
      <c r="I34" s="33">
        <v>9.6199999999999992</v>
      </c>
      <c r="J34" s="34">
        <v>8.4700000000000006</v>
      </c>
      <c r="K34" s="22"/>
      <c r="L34" s="22"/>
      <c r="M34" s="22"/>
      <c r="N34" s="22"/>
      <c r="O34" s="22"/>
      <c r="P34" s="22"/>
    </row>
    <row r="35" spans="1:16" ht="39" customHeight="1" x14ac:dyDescent="0.15">
      <c r="A35" s="22"/>
      <c r="B35" s="35"/>
      <c r="C35" s="1243" t="s">
        <v>566</v>
      </c>
      <c r="D35" s="1244"/>
      <c r="E35" s="1245"/>
      <c r="F35" s="36">
        <v>1.61</v>
      </c>
      <c r="G35" s="37">
        <v>1.36</v>
      </c>
      <c r="H35" s="37">
        <v>0.65</v>
      </c>
      <c r="I35" s="37">
        <v>1.1100000000000001</v>
      </c>
      <c r="J35" s="38">
        <v>1.19</v>
      </c>
      <c r="K35" s="22"/>
      <c r="L35" s="22"/>
      <c r="M35" s="22"/>
      <c r="N35" s="22"/>
      <c r="O35" s="22"/>
      <c r="P35" s="22"/>
    </row>
    <row r="36" spans="1:16" ht="39" customHeight="1" x14ac:dyDescent="0.15">
      <c r="A36" s="22"/>
      <c r="B36" s="35"/>
      <c r="C36" s="1243" t="s">
        <v>567</v>
      </c>
      <c r="D36" s="1244"/>
      <c r="E36" s="1245"/>
      <c r="F36" s="36">
        <v>0.7</v>
      </c>
      <c r="G36" s="37">
        <v>0.35</v>
      </c>
      <c r="H36" s="37">
        <v>0.48</v>
      </c>
      <c r="I36" s="37">
        <v>7.0000000000000007E-2</v>
      </c>
      <c r="J36" s="38">
        <v>0.55000000000000004</v>
      </c>
      <c r="K36" s="22"/>
      <c r="L36" s="22"/>
      <c r="M36" s="22"/>
      <c r="N36" s="22"/>
      <c r="O36" s="22"/>
      <c r="P36" s="22"/>
    </row>
    <row r="37" spans="1:16" ht="39" customHeight="1" x14ac:dyDescent="0.15">
      <c r="A37" s="22"/>
      <c r="B37" s="35"/>
      <c r="C37" s="1243" t="s">
        <v>568</v>
      </c>
      <c r="D37" s="1244"/>
      <c r="E37" s="1245"/>
      <c r="F37" s="36">
        <v>0.05</v>
      </c>
      <c r="G37" s="37">
        <v>0.06</v>
      </c>
      <c r="H37" s="37">
        <v>0.09</v>
      </c>
      <c r="I37" s="37">
        <v>0.43</v>
      </c>
      <c r="J37" s="38">
        <v>0.09</v>
      </c>
      <c r="K37" s="22"/>
      <c r="L37" s="22"/>
      <c r="M37" s="22"/>
      <c r="N37" s="22"/>
      <c r="O37" s="22"/>
      <c r="P37" s="22"/>
    </row>
    <row r="38" spans="1:16" ht="39" customHeight="1" x14ac:dyDescent="0.15">
      <c r="A38" s="22"/>
      <c r="B38" s="35"/>
      <c r="C38" s="1243" t="s">
        <v>569</v>
      </c>
      <c r="D38" s="1244"/>
      <c r="E38" s="1245"/>
      <c r="F38" s="36">
        <v>0</v>
      </c>
      <c r="G38" s="37">
        <v>0</v>
      </c>
      <c r="H38" s="37">
        <v>0</v>
      </c>
      <c r="I38" s="37">
        <v>0</v>
      </c>
      <c r="J38" s="38">
        <v>0</v>
      </c>
      <c r="K38" s="22"/>
      <c r="L38" s="22"/>
      <c r="M38" s="22"/>
      <c r="N38" s="22"/>
      <c r="O38" s="22"/>
      <c r="P38" s="22"/>
    </row>
    <row r="39" spans="1:16" ht="39" customHeight="1" x14ac:dyDescent="0.15">
      <c r="A39" s="22"/>
      <c r="B39" s="35"/>
      <c r="C39" s="1243" t="s">
        <v>570</v>
      </c>
      <c r="D39" s="1244"/>
      <c r="E39" s="1245"/>
      <c r="F39" s="36">
        <v>0</v>
      </c>
      <c r="G39" s="37">
        <v>0</v>
      </c>
      <c r="H39" s="37">
        <v>0</v>
      </c>
      <c r="I39" s="37">
        <v>0</v>
      </c>
      <c r="J39" s="38">
        <v>0</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571</v>
      </c>
      <c r="D42" s="1244"/>
      <c r="E42" s="1245"/>
      <c r="F42" s="36" t="s">
        <v>515</v>
      </c>
      <c r="G42" s="37" t="s">
        <v>515</v>
      </c>
      <c r="H42" s="37" t="s">
        <v>515</v>
      </c>
      <c r="I42" s="37" t="s">
        <v>515</v>
      </c>
      <c r="J42" s="38" t="s">
        <v>515</v>
      </c>
      <c r="K42" s="22"/>
      <c r="L42" s="22"/>
      <c r="M42" s="22"/>
      <c r="N42" s="22"/>
      <c r="O42" s="22"/>
      <c r="P42" s="22"/>
    </row>
    <row r="43" spans="1:16" ht="39" customHeight="1" thickBot="1" x14ac:dyDescent="0.2">
      <c r="A43" s="22"/>
      <c r="B43" s="40"/>
      <c r="C43" s="1246" t="s">
        <v>572</v>
      </c>
      <c r="D43" s="1247"/>
      <c r="E43" s="124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uzEgnPDl28Z/nwKLROKni4s+v1+1eSrlfV96IwP11RVuZ3FRi0CUOwPF+c00V3Jf9rCZtC2boWWSfU3eNdTjg==" saltValue="mGp0blgdgwEz3EGJEc97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7"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475</v>
      </c>
      <c r="L45" s="60">
        <v>469</v>
      </c>
      <c r="M45" s="60">
        <v>477</v>
      </c>
      <c r="N45" s="60">
        <v>478</v>
      </c>
      <c r="O45" s="61">
        <v>440</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515</v>
      </c>
      <c r="L46" s="64" t="s">
        <v>515</v>
      </c>
      <c r="M46" s="64" t="s">
        <v>515</v>
      </c>
      <c r="N46" s="64" t="s">
        <v>515</v>
      </c>
      <c r="O46" s="65" t="s">
        <v>515</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515</v>
      </c>
      <c r="L47" s="64" t="s">
        <v>515</v>
      </c>
      <c r="M47" s="64" t="s">
        <v>515</v>
      </c>
      <c r="N47" s="64" t="s">
        <v>515</v>
      </c>
      <c r="O47" s="65" t="s">
        <v>515</v>
      </c>
      <c r="P47" s="48"/>
      <c r="Q47" s="48"/>
      <c r="R47" s="48"/>
      <c r="S47" s="48"/>
      <c r="T47" s="48"/>
      <c r="U47" s="48"/>
    </row>
    <row r="48" spans="1:21" ht="30.75" customHeight="1" x14ac:dyDescent="0.15">
      <c r="A48" s="48"/>
      <c r="B48" s="1253"/>
      <c r="C48" s="1254"/>
      <c r="D48" s="62"/>
      <c r="E48" s="1259" t="s">
        <v>15</v>
      </c>
      <c r="F48" s="1259"/>
      <c r="G48" s="1259"/>
      <c r="H48" s="1259"/>
      <c r="I48" s="1259"/>
      <c r="J48" s="1260"/>
      <c r="K48" s="63">
        <v>199</v>
      </c>
      <c r="L48" s="64">
        <v>204</v>
      </c>
      <c r="M48" s="64">
        <v>206</v>
      </c>
      <c r="N48" s="64">
        <v>216</v>
      </c>
      <c r="O48" s="65">
        <v>204</v>
      </c>
      <c r="P48" s="48"/>
      <c r="Q48" s="48"/>
      <c r="R48" s="48"/>
      <c r="S48" s="48"/>
      <c r="T48" s="48"/>
      <c r="U48" s="48"/>
    </row>
    <row r="49" spans="1:21" ht="30.75" customHeight="1" x14ac:dyDescent="0.15">
      <c r="A49" s="48"/>
      <c r="B49" s="1253"/>
      <c r="C49" s="1254"/>
      <c r="D49" s="62"/>
      <c r="E49" s="1259" t="s">
        <v>16</v>
      </c>
      <c r="F49" s="1259"/>
      <c r="G49" s="1259"/>
      <c r="H49" s="1259"/>
      <c r="I49" s="1259"/>
      <c r="J49" s="1260"/>
      <c r="K49" s="63">
        <v>1</v>
      </c>
      <c r="L49" s="64">
        <v>1</v>
      </c>
      <c r="M49" s="64">
        <v>1</v>
      </c>
      <c r="N49" s="64">
        <v>1</v>
      </c>
      <c r="O49" s="65">
        <v>0</v>
      </c>
      <c r="P49" s="48"/>
      <c r="Q49" s="48"/>
      <c r="R49" s="48"/>
      <c r="S49" s="48"/>
      <c r="T49" s="48"/>
      <c r="U49" s="48"/>
    </row>
    <row r="50" spans="1:21" ht="30.75" customHeight="1" x14ac:dyDescent="0.15">
      <c r="A50" s="48"/>
      <c r="B50" s="1253"/>
      <c r="C50" s="1254"/>
      <c r="D50" s="62"/>
      <c r="E50" s="1259" t="s">
        <v>17</v>
      </c>
      <c r="F50" s="1259"/>
      <c r="G50" s="1259"/>
      <c r="H50" s="1259"/>
      <c r="I50" s="1259"/>
      <c r="J50" s="1260"/>
      <c r="K50" s="63">
        <v>4</v>
      </c>
      <c r="L50" s="64">
        <v>4</v>
      </c>
      <c r="M50" s="64">
        <v>4</v>
      </c>
      <c r="N50" s="64">
        <v>4</v>
      </c>
      <c r="O50" s="65">
        <v>4</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0</v>
      </c>
      <c r="M51" s="64">
        <v>0</v>
      </c>
      <c r="N51" s="64">
        <v>0</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431</v>
      </c>
      <c r="L52" s="64">
        <v>420</v>
      </c>
      <c r="M52" s="64">
        <v>419</v>
      </c>
      <c r="N52" s="64">
        <v>411</v>
      </c>
      <c r="O52" s="65">
        <v>407</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248</v>
      </c>
      <c r="L53" s="69">
        <v>258</v>
      </c>
      <c r="M53" s="69">
        <v>269</v>
      </c>
      <c r="N53" s="69">
        <v>288</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515</v>
      </c>
      <c r="L57" s="84" t="s">
        <v>515</v>
      </c>
      <c r="M57" s="84" t="s">
        <v>515</v>
      </c>
      <c r="N57" s="84" t="s">
        <v>515</v>
      </c>
      <c r="O57" s="85" t="s">
        <v>515</v>
      </c>
    </row>
    <row r="58" spans="1:21" ht="31.5" customHeight="1" thickBot="1" x14ac:dyDescent="0.2">
      <c r="B58" s="1269"/>
      <c r="C58" s="1270"/>
      <c r="D58" s="1274" t="s">
        <v>27</v>
      </c>
      <c r="E58" s="1275"/>
      <c r="F58" s="1275"/>
      <c r="G58" s="1275"/>
      <c r="H58" s="1275"/>
      <c r="I58" s="1275"/>
      <c r="J58" s="1276"/>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TcM6ug3Oyfe+ORWfxOkssMGANjf82b9oBriIsmuzPa0Y1SKvHzgcqtIRTwlTft29dY0/kBf2BFSnUF15eY+w==" saltValue="Z1LQLIK3Dk5rxs1cKRNP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37"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7" t="s">
        <v>30</v>
      </c>
      <c r="C41" s="1278"/>
      <c r="D41" s="102"/>
      <c r="E41" s="1283" t="s">
        <v>31</v>
      </c>
      <c r="F41" s="1283"/>
      <c r="G41" s="1283"/>
      <c r="H41" s="1284"/>
      <c r="I41" s="103">
        <v>5040</v>
      </c>
      <c r="J41" s="104">
        <v>4972</v>
      </c>
      <c r="K41" s="104">
        <v>4889</v>
      </c>
      <c r="L41" s="104">
        <v>5225</v>
      </c>
      <c r="M41" s="105">
        <v>5953</v>
      </c>
    </row>
    <row r="42" spans="2:13" ht="27.75" customHeight="1" x14ac:dyDescent="0.15">
      <c r="B42" s="1279"/>
      <c r="C42" s="1280"/>
      <c r="D42" s="106"/>
      <c r="E42" s="1285" t="s">
        <v>32</v>
      </c>
      <c r="F42" s="1285"/>
      <c r="G42" s="1285"/>
      <c r="H42" s="1286"/>
      <c r="I42" s="107">
        <v>25</v>
      </c>
      <c r="J42" s="108">
        <v>17</v>
      </c>
      <c r="K42" s="108">
        <v>13</v>
      </c>
      <c r="L42" s="108">
        <v>8</v>
      </c>
      <c r="M42" s="109">
        <v>4</v>
      </c>
    </row>
    <row r="43" spans="2:13" ht="27.75" customHeight="1" x14ac:dyDescent="0.15">
      <c r="B43" s="1279"/>
      <c r="C43" s="1280"/>
      <c r="D43" s="106"/>
      <c r="E43" s="1285" t="s">
        <v>33</v>
      </c>
      <c r="F43" s="1285"/>
      <c r="G43" s="1285"/>
      <c r="H43" s="1286"/>
      <c r="I43" s="107">
        <v>3416</v>
      </c>
      <c r="J43" s="108">
        <v>3202</v>
      </c>
      <c r="K43" s="108">
        <v>3028</v>
      </c>
      <c r="L43" s="108">
        <v>2946</v>
      </c>
      <c r="M43" s="109">
        <v>2804</v>
      </c>
    </row>
    <row r="44" spans="2:13" ht="27.75" customHeight="1" x14ac:dyDescent="0.15">
      <c r="B44" s="1279"/>
      <c r="C44" s="1280"/>
      <c r="D44" s="106"/>
      <c r="E44" s="1285" t="s">
        <v>34</v>
      </c>
      <c r="F44" s="1285"/>
      <c r="G44" s="1285"/>
      <c r="H44" s="1286"/>
      <c r="I44" s="107">
        <v>3</v>
      </c>
      <c r="J44" s="108">
        <v>2</v>
      </c>
      <c r="K44" s="108">
        <v>2</v>
      </c>
      <c r="L44" s="108">
        <v>1</v>
      </c>
      <c r="M44" s="109">
        <v>1</v>
      </c>
    </row>
    <row r="45" spans="2:13" ht="27.75" customHeight="1" x14ac:dyDescent="0.15">
      <c r="B45" s="1279"/>
      <c r="C45" s="1280"/>
      <c r="D45" s="106"/>
      <c r="E45" s="1285" t="s">
        <v>35</v>
      </c>
      <c r="F45" s="1285"/>
      <c r="G45" s="1285"/>
      <c r="H45" s="1286"/>
      <c r="I45" s="107">
        <v>630</v>
      </c>
      <c r="J45" s="108">
        <v>615</v>
      </c>
      <c r="K45" s="108">
        <v>592</v>
      </c>
      <c r="L45" s="108">
        <v>597</v>
      </c>
      <c r="M45" s="109">
        <v>612</v>
      </c>
    </row>
    <row r="46" spans="2:13" ht="27.75" customHeight="1" x14ac:dyDescent="0.15">
      <c r="B46" s="1279"/>
      <c r="C46" s="1280"/>
      <c r="D46" s="110"/>
      <c r="E46" s="1285" t="s">
        <v>36</v>
      </c>
      <c r="F46" s="1285"/>
      <c r="G46" s="1285"/>
      <c r="H46" s="1286"/>
      <c r="I46" s="107" t="s">
        <v>515</v>
      </c>
      <c r="J46" s="108" t="s">
        <v>515</v>
      </c>
      <c r="K46" s="108" t="s">
        <v>515</v>
      </c>
      <c r="L46" s="108" t="s">
        <v>515</v>
      </c>
      <c r="M46" s="109" t="s">
        <v>515</v>
      </c>
    </row>
    <row r="47" spans="2:13" ht="27.75" customHeight="1" x14ac:dyDescent="0.15">
      <c r="B47" s="1279"/>
      <c r="C47" s="1280"/>
      <c r="D47" s="111"/>
      <c r="E47" s="1287" t="s">
        <v>37</v>
      </c>
      <c r="F47" s="1288"/>
      <c r="G47" s="1288"/>
      <c r="H47" s="1289"/>
      <c r="I47" s="107" t="s">
        <v>515</v>
      </c>
      <c r="J47" s="108" t="s">
        <v>515</v>
      </c>
      <c r="K47" s="108" t="s">
        <v>515</v>
      </c>
      <c r="L47" s="108" t="s">
        <v>515</v>
      </c>
      <c r="M47" s="109" t="s">
        <v>515</v>
      </c>
    </row>
    <row r="48" spans="2:13" ht="27.75" customHeight="1" x14ac:dyDescent="0.15">
      <c r="B48" s="1279"/>
      <c r="C48" s="1280"/>
      <c r="D48" s="106"/>
      <c r="E48" s="1285" t="s">
        <v>38</v>
      </c>
      <c r="F48" s="1285"/>
      <c r="G48" s="1285"/>
      <c r="H48" s="1286"/>
      <c r="I48" s="107" t="s">
        <v>515</v>
      </c>
      <c r="J48" s="108" t="s">
        <v>515</v>
      </c>
      <c r="K48" s="108" t="s">
        <v>515</v>
      </c>
      <c r="L48" s="108" t="s">
        <v>515</v>
      </c>
      <c r="M48" s="109" t="s">
        <v>515</v>
      </c>
    </row>
    <row r="49" spans="2:13" ht="27.75" customHeight="1" x14ac:dyDescent="0.15">
      <c r="B49" s="1281"/>
      <c r="C49" s="1282"/>
      <c r="D49" s="106"/>
      <c r="E49" s="1285" t="s">
        <v>39</v>
      </c>
      <c r="F49" s="1285"/>
      <c r="G49" s="1285"/>
      <c r="H49" s="1286"/>
      <c r="I49" s="107" t="s">
        <v>515</v>
      </c>
      <c r="J49" s="108" t="s">
        <v>515</v>
      </c>
      <c r="K49" s="108" t="s">
        <v>515</v>
      </c>
      <c r="L49" s="108" t="s">
        <v>515</v>
      </c>
      <c r="M49" s="109" t="s">
        <v>515</v>
      </c>
    </row>
    <row r="50" spans="2:13" ht="27.75" customHeight="1" x14ac:dyDescent="0.15">
      <c r="B50" s="1290" t="s">
        <v>40</v>
      </c>
      <c r="C50" s="1291"/>
      <c r="D50" s="112"/>
      <c r="E50" s="1285" t="s">
        <v>41</v>
      </c>
      <c r="F50" s="1285"/>
      <c r="G50" s="1285"/>
      <c r="H50" s="1286"/>
      <c r="I50" s="107">
        <v>1493</v>
      </c>
      <c r="J50" s="108">
        <v>1527</v>
      </c>
      <c r="K50" s="108">
        <v>1605</v>
      </c>
      <c r="L50" s="108">
        <v>1639</v>
      </c>
      <c r="M50" s="109">
        <v>1446</v>
      </c>
    </row>
    <row r="51" spans="2:13" ht="27.75" customHeight="1" x14ac:dyDescent="0.15">
      <c r="B51" s="1279"/>
      <c r="C51" s="1280"/>
      <c r="D51" s="106"/>
      <c r="E51" s="1285" t="s">
        <v>42</v>
      </c>
      <c r="F51" s="1285"/>
      <c r="G51" s="1285"/>
      <c r="H51" s="1286"/>
      <c r="I51" s="107">
        <v>63</v>
      </c>
      <c r="J51" s="108">
        <v>56</v>
      </c>
      <c r="K51" s="108">
        <v>49</v>
      </c>
      <c r="L51" s="108">
        <v>42</v>
      </c>
      <c r="M51" s="109">
        <v>35</v>
      </c>
    </row>
    <row r="52" spans="2:13" ht="27.75" customHeight="1" x14ac:dyDescent="0.15">
      <c r="B52" s="1281"/>
      <c r="C52" s="1282"/>
      <c r="D52" s="106"/>
      <c r="E52" s="1285" t="s">
        <v>43</v>
      </c>
      <c r="F52" s="1285"/>
      <c r="G52" s="1285"/>
      <c r="H52" s="1286"/>
      <c r="I52" s="107">
        <v>4913</v>
      </c>
      <c r="J52" s="108">
        <v>4618</v>
      </c>
      <c r="K52" s="108">
        <v>4851</v>
      </c>
      <c r="L52" s="108">
        <v>4815</v>
      </c>
      <c r="M52" s="109">
        <v>5024</v>
      </c>
    </row>
    <row r="53" spans="2:13" ht="27.75" customHeight="1" thickBot="1" x14ac:dyDescent="0.2">
      <c r="B53" s="1292" t="s">
        <v>44</v>
      </c>
      <c r="C53" s="1293"/>
      <c r="D53" s="113"/>
      <c r="E53" s="1294" t="s">
        <v>45</v>
      </c>
      <c r="F53" s="1294"/>
      <c r="G53" s="1294"/>
      <c r="H53" s="1295"/>
      <c r="I53" s="114">
        <v>2644</v>
      </c>
      <c r="J53" s="115">
        <v>2606</v>
      </c>
      <c r="K53" s="115">
        <v>2017</v>
      </c>
      <c r="L53" s="115">
        <v>2281</v>
      </c>
      <c r="M53" s="116">
        <v>2869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0uMNhw5uD2OVgnekvUyQZTCPOzFsW9M0HlSGDRLS4nvS3vBZmhLoiIj3dIegx1CwEVAbzaVXZieBYCCLdYvQw==" saltValue="c/YXJnlRpmgoNqkAocik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4" t="s">
        <v>48</v>
      </c>
      <c r="D55" s="1304"/>
      <c r="E55" s="1305"/>
      <c r="F55" s="128">
        <v>595</v>
      </c>
      <c r="G55" s="128">
        <v>536</v>
      </c>
      <c r="H55" s="129">
        <v>569</v>
      </c>
    </row>
    <row r="56" spans="2:8" ht="52.5" customHeight="1" x14ac:dyDescent="0.15">
      <c r="B56" s="130"/>
      <c r="C56" s="1306" t="s">
        <v>49</v>
      </c>
      <c r="D56" s="1306"/>
      <c r="E56" s="1307"/>
      <c r="F56" s="131">
        <v>62</v>
      </c>
      <c r="G56" s="131">
        <v>68</v>
      </c>
      <c r="H56" s="132">
        <v>68</v>
      </c>
    </row>
    <row r="57" spans="2:8" ht="53.25" customHeight="1" x14ac:dyDescent="0.15">
      <c r="B57" s="130"/>
      <c r="C57" s="1308" t="s">
        <v>50</v>
      </c>
      <c r="D57" s="1308"/>
      <c r="E57" s="1309"/>
      <c r="F57" s="133">
        <v>785</v>
      </c>
      <c r="G57" s="133">
        <v>897</v>
      </c>
      <c r="H57" s="134">
        <v>658</v>
      </c>
    </row>
    <row r="58" spans="2:8" ht="45.75" customHeight="1" x14ac:dyDescent="0.15">
      <c r="B58" s="135"/>
      <c r="C58" s="1296" t="s">
        <v>579</v>
      </c>
      <c r="D58" s="1297"/>
      <c r="E58" s="1298"/>
      <c r="F58" s="136">
        <v>501</v>
      </c>
      <c r="G58" s="136">
        <v>681</v>
      </c>
      <c r="H58" s="137">
        <v>484</v>
      </c>
    </row>
    <row r="59" spans="2:8" ht="45.75" customHeight="1" x14ac:dyDescent="0.15">
      <c r="B59" s="135"/>
      <c r="C59" s="1296" t="s">
        <v>580</v>
      </c>
      <c r="D59" s="1297"/>
      <c r="E59" s="1298"/>
      <c r="F59" s="136">
        <v>156</v>
      </c>
      <c r="G59" s="136">
        <v>136</v>
      </c>
      <c r="H59" s="137">
        <v>135</v>
      </c>
    </row>
    <row r="60" spans="2:8" ht="45.75" customHeight="1" x14ac:dyDescent="0.15">
      <c r="B60" s="135"/>
      <c r="C60" s="1296" t="s">
        <v>581</v>
      </c>
      <c r="D60" s="1297"/>
      <c r="E60" s="1298"/>
      <c r="F60" s="136">
        <v>110</v>
      </c>
      <c r="G60" s="136">
        <v>65</v>
      </c>
      <c r="H60" s="137">
        <v>25</v>
      </c>
    </row>
    <row r="61" spans="2:8" ht="45.75" customHeight="1" x14ac:dyDescent="0.15">
      <c r="B61" s="135"/>
      <c r="C61" s="1296" t="s">
        <v>582</v>
      </c>
      <c r="D61" s="1297"/>
      <c r="E61" s="1298"/>
      <c r="F61" s="136">
        <v>14</v>
      </c>
      <c r="G61" s="136">
        <v>12</v>
      </c>
      <c r="H61" s="137">
        <v>12</v>
      </c>
    </row>
    <row r="62" spans="2:8" ht="45.75" customHeight="1" thickBot="1" x14ac:dyDescent="0.2">
      <c r="B62" s="138"/>
      <c r="C62" s="1299" t="s">
        <v>583</v>
      </c>
      <c r="D62" s="1300"/>
      <c r="E62" s="1301"/>
      <c r="F62" s="139">
        <v>4</v>
      </c>
      <c r="G62" s="139">
        <v>3</v>
      </c>
      <c r="H62" s="140">
        <v>2</v>
      </c>
    </row>
    <row r="63" spans="2:8" ht="52.5" customHeight="1" thickBot="1" x14ac:dyDescent="0.2">
      <c r="B63" s="141"/>
      <c r="C63" s="1302" t="s">
        <v>51</v>
      </c>
      <c r="D63" s="1302"/>
      <c r="E63" s="1303"/>
      <c r="F63" s="142">
        <v>1442</v>
      </c>
      <c r="G63" s="142">
        <v>1501</v>
      </c>
      <c r="H63" s="143">
        <v>1296</v>
      </c>
    </row>
    <row r="64" spans="2:8" ht="15" customHeight="1" x14ac:dyDescent="0.15"/>
  </sheetData>
  <sheetProtection algorithmName="SHA-512" hashValue="Dq+uIHRQqQMmu5JNAtaNr8SnLDRcwiRU6ajgSHAsN3jOir3m61dp/F1OngPsu5DQRYU4E6flwyp9+/R0MIqRkg==" saltValue="d0fh4CyUXXlxj0q5kV1S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view="pageBreakPreview" zoomScaleNormal="100" zoomScaleSheetLayoutView="100"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10"/>
      <c r="H50" s="1310"/>
      <c r="I50" s="1310"/>
      <c r="J50" s="1310"/>
      <c r="K50" s="407"/>
      <c r="L50" s="407"/>
      <c r="M50" s="408"/>
      <c r="N50" s="408"/>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15">
      <c r="B51" s="397"/>
      <c r="G51" s="1327"/>
      <c r="H51" s="1327"/>
      <c r="I51" s="1331"/>
      <c r="J51" s="1331"/>
      <c r="K51" s="1317"/>
      <c r="L51" s="1317"/>
      <c r="M51" s="1317"/>
      <c r="N51" s="1317"/>
      <c r="AM51" s="406"/>
      <c r="AN51" s="1315" t="s">
        <v>602</v>
      </c>
      <c r="AO51" s="1315"/>
      <c r="AP51" s="1315"/>
      <c r="AQ51" s="1315"/>
      <c r="AR51" s="1315"/>
      <c r="AS51" s="1315"/>
      <c r="AT51" s="1315"/>
      <c r="AU51" s="1315"/>
      <c r="AV51" s="1315"/>
      <c r="AW51" s="1315"/>
      <c r="AX51" s="1315"/>
      <c r="AY51" s="1315"/>
      <c r="AZ51" s="1315"/>
      <c r="BA51" s="1315"/>
      <c r="BB51" s="1315" t="s">
        <v>603</v>
      </c>
      <c r="BC51" s="1315"/>
      <c r="BD51" s="1315"/>
      <c r="BE51" s="1315"/>
      <c r="BF51" s="1315"/>
      <c r="BG51" s="1315"/>
      <c r="BH51" s="1315"/>
      <c r="BI51" s="1315"/>
      <c r="BJ51" s="1315"/>
      <c r="BK51" s="1315"/>
      <c r="BL51" s="1315"/>
      <c r="BM51" s="1315"/>
      <c r="BN51" s="1315"/>
      <c r="BO51" s="1315"/>
      <c r="BP51" s="1312">
        <v>119.1</v>
      </c>
      <c r="BQ51" s="1312"/>
      <c r="BR51" s="1312"/>
      <c r="BS51" s="1312"/>
      <c r="BT51" s="1312"/>
      <c r="BU51" s="1312"/>
      <c r="BV51" s="1312"/>
      <c r="BW51" s="1312"/>
      <c r="BX51" s="1312">
        <v>117.2</v>
      </c>
      <c r="BY51" s="1312"/>
      <c r="BZ51" s="1312"/>
      <c r="CA51" s="1312"/>
      <c r="CB51" s="1312"/>
      <c r="CC51" s="1312"/>
      <c r="CD51" s="1312"/>
      <c r="CE51" s="1312"/>
      <c r="CF51" s="1312">
        <v>89.5</v>
      </c>
      <c r="CG51" s="1312"/>
      <c r="CH51" s="1312"/>
      <c r="CI51" s="1312"/>
      <c r="CJ51" s="1312"/>
      <c r="CK51" s="1312"/>
      <c r="CL51" s="1312"/>
      <c r="CM51" s="1312"/>
      <c r="CN51" s="1312">
        <v>100.4</v>
      </c>
      <c r="CO51" s="1312"/>
      <c r="CP51" s="1312"/>
      <c r="CQ51" s="1312"/>
      <c r="CR51" s="1312"/>
      <c r="CS51" s="1312"/>
      <c r="CT51" s="1312"/>
      <c r="CU51" s="1312"/>
      <c r="CV51" s="1312">
        <v>117.8</v>
      </c>
      <c r="CW51" s="1312"/>
      <c r="CX51" s="1312"/>
      <c r="CY51" s="1312"/>
      <c r="CZ51" s="1312"/>
      <c r="DA51" s="1312"/>
      <c r="DB51" s="1312"/>
      <c r="DC51" s="1312"/>
    </row>
    <row r="52" spans="1:109" x14ac:dyDescent="0.15">
      <c r="B52" s="397"/>
      <c r="G52" s="1327"/>
      <c r="H52" s="1327"/>
      <c r="I52" s="1331"/>
      <c r="J52" s="1331"/>
      <c r="K52" s="1317"/>
      <c r="L52" s="1317"/>
      <c r="M52" s="1317"/>
      <c r="N52" s="1317"/>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10"/>
      <c r="J53" s="1310"/>
      <c r="K53" s="1317"/>
      <c r="L53" s="1317"/>
      <c r="M53" s="1317"/>
      <c r="N53" s="1317"/>
      <c r="AM53" s="406"/>
      <c r="AN53" s="1315"/>
      <c r="AO53" s="1315"/>
      <c r="AP53" s="1315"/>
      <c r="AQ53" s="1315"/>
      <c r="AR53" s="1315"/>
      <c r="AS53" s="1315"/>
      <c r="AT53" s="1315"/>
      <c r="AU53" s="1315"/>
      <c r="AV53" s="1315"/>
      <c r="AW53" s="1315"/>
      <c r="AX53" s="1315"/>
      <c r="AY53" s="1315"/>
      <c r="AZ53" s="1315"/>
      <c r="BA53" s="1315"/>
      <c r="BB53" s="1315" t="s">
        <v>604</v>
      </c>
      <c r="BC53" s="1315"/>
      <c r="BD53" s="1315"/>
      <c r="BE53" s="1315"/>
      <c r="BF53" s="1315"/>
      <c r="BG53" s="1315"/>
      <c r="BH53" s="1315"/>
      <c r="BI53" s="1315"/>
      <c r="BJ53" s="1315"/>
      <c r="BK53" s="1315"/>
      <c r="BL53" s="1315"/>
      <c r="BM53" s="1315"/>
      <c r="BN53" s="1315"/>
      <c r="BO53" s="1315"/>
      <c r="BP53" s="1312">
        <v>54.1</v>
      </c>
      <c r="BQ53" s="1312"/>
      <c r="BR53" s="1312"/>
      <c r="BS53" s="1312"/>
      <c r="BT53" s="1312"/>
      <c r="BU53" s="1312"/>
      <c r="BV53" s="1312"/>
      <c r="BW53" s="1312"/>
      <c r="BX53" s="1312">
        <v>62.4</v>
      </c>
      <c r="BY53" s="1312"/>
      <c r="BZ53" s="1312"/>
      <c r="CA53" s="1312"/>
      <c r="CB53" s="1312"/>
      <c r="CC53" s="1312"/>
      <c r="CD53" s="1312"/>
      <c r="CE53" s="1312"/>
      <c r="CF53" s="1312">
        <v>63.4</v>
      </c>
      <c r="CG53" s="1312"/>
      <c r="CH53" s="1312"/>
      <c r="CI53" s="1312"/>
      <c r="CJ53" s="1312"/>
      <c r="CK53" s="1312"/>
      <c r="CL53" s="1312"/>
      <c r="CM53" s="1312"/>
      <c r="CN53" s="1312">
        <v>61.1</v>
      </c>
      <c r="CO53" s="1312"/>
      <c r="CP53" s="1312"/>
      <c r="CQ53" s="1312"/>
      <c r="CR53" s="1312"/>
      <c r="CS53" s="1312"/>
      <c r="CT53" s="1312"/>
      <c r="CU53" s="1312"/>
      <c r="CV53" s="1312">
        <v>61.4</v>
      </c>
      <c r="CW53" s="1312"/>
      <c r="CX53" s="1312"/>
      <c r="CY53" s="1312"/>
      <c r="CZ53" s="1312"/>
      <c r="DA53" s="1312"/>
      <c r="DB53" s="1312"/>
      <c r="DC53" s="1312"/>
    </row>
    <row r="54" spans="1:109" x14ac:dyDescent="0.15">
      <c r="A54" s="405"/>
      <c r="B54" s="397"/>
      <c r="G54" s="1327"/>
      <c r="H54" s="1327"/>
      <c r="I54" s="1310"/>
      <c r="J54" s="1310"/>
      <c r="K54" s="1317"/>
      <c r="L54" s="1317"/>
      <c r="M54" s="1317"/>
      <c r="N54" s="1317"/>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0"/>
      <c r="H55" s="1310"/>
      <c r="I55" s="1310"/>
      <c r="J55" s="1310"/>
      <c r="K55" s="1317"/>
      <c r="L55" s="1317"/>
      <c r="M55" s="1317"/>
      <c r="N55" s="1317"/>
      <c r="AN55" s="1316" t="s">
        <v>605</v>
      </c>
      <c r="AO55" s="1316"/>
      <c r="AP55" s="1316"/>
      <c r="AQ55" s="1316"/>
      <c r="AR55" s="1316"/>
      <c r="AS55" s="1316"/>
      <c r="AT55" s="1316"/>
      <c r="AU55" s="1316"/>
      <c r="AV55" s="1316"/>
      <c r="AW55" s="1316"/>
      <c r="AX55" s="1316"/>
      <c r="AY55" s="1316"/>
      <c r="AZ55" s="1316"/>
      <c r="BA55" s="1316"/>
      <c r="BB55" s="1315" t="s">
        <v>603</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0"/>
      <c r="H57" s="1310"/>
      <c r="I57" s="1313"/>
      <c r="J57" s="1313"/>
      <c r="K57" s="1317"/>
      <c r="L57" s="1317"/>
      <c r="M57" s="1317"/>
      <c r="N57" s="1317"/>
      <c r="AM57" s="390"/>
      <c r="AN57" s="1316"/>
      <c r="AO57" s="1316"/>
      <c r="AP57" s="1316"/>
      <c r="AQ57" s="1316"/>
      <c r="AR57" s="1316"/>
      <c r="AS57" s="1316"/>
      <c r="AT57" s="1316"/>
      <c r="AU57" s="1316"/>
      <c r="AV57" s="1316"/>
      <c r="AW57" s="1316"/>
      <c r="AX57" s="1316"/>
      <c r="AY57" s="1316"/>
      <c r="AZ57" s="1316"/>
      <c r="BA57" s="1316"/>
      <c r="BB57" s="1315" t="s">
        <v>604</v>
      </c>
      <c r="BC57" s="1315"/>
      <c r="BD57" s="1315"/>
      <c r="BE57" s="1315"/>
      <c r="BF57" s="1315"/>
      <c r="BG57" s="1315"/>
      <c r="BH57" s="1315"/>
      <c r="BI57" s="1315"/>
      <c r="BJ57" s="1315"/>
      <c r="BK57" s="1315"/>
      <c r="BL57" s="1315"/>
      <c r="BM57" s="1315"/>
      <c r="BN57" s="1315"/>
      <c r="BO57" s="1315"/>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410"/>
      <c r="DE57" s="409"/>
    </row>
    <row r="58" spans="1:109" s="405" customFormat="1" x14ac:dyDescent="0.15">
      <c r="A58" s="390"/>
      <c r="B58" s="409"/>
      <c r="G58" s="1310"/>
      <c r="H58" s="1310"/>
      <c r="I58" s="1313"/>
      <c r="J58" s="1313"/>
      <c r="K58" s="1317"/>
      <c r="L58" s="1317"/>
      <c r="M58" s="1317"/>
      <c r="N58" s="1317"/>
      <c r="AM58" s="390"/>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10"/>
      <c r="H72" s="1310"/>
      <c r="I72" s="1310"/>
      <c r="J72" s="1310"/>
      <c r="K72" s="407"/>
      <c r="L72" s="407"/>
      <c r="M72" s="408"/>
      <c r="N72" s="408"/>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x14ac:dyDescent="0.15">
      <c r="B73" s="397"/>
      <c r="G73" s="1327"/>
      <c r="H73" s="1327"/>
      <c r="I73" s="1327"/>
      <c r="J73" s="1327"/>
      <c r="K73" s="1311"/>
      <c r="L73" s="1311"/>
      <c r="M73" s="1311"/>
      <c r="N73" s="1311"/>
      <c r="AM73" s="406"/>
      <c r="AN73" s="1315" t="s">
        <v>602</v>
      </c>
      <c r="AO73" s="1315"/>
      <c r="AP73" s="1315"/>
      <c r="AQ73" s="1315"/>
      <c r="AR73" s="1315"/>
      <c r="AS73" s="1315"/>
      <c r="AT73" s="1315"/>
      <c r="AU73" s="1315"/>
      <c r="AV73" s="1315"/>
      <c r="AW73" s="1315"/>
      <c r="AX73" s="1315"/>
      <c r="AY73" s="1315"/>
      <c r="AZ73" s="1315"/>
      <c r="BA73" s="1315"/>
      <c r="BB73" s="1315" t="s">
        <v>603</v>
      </c>
      <c r="BC73" s="1315"/>
      <c r="BD73" s="1315"/>
      <c r="BE73" s="1315"/>
      <c r="BF73" s="1315"/>
      <c r="BG73" s="1315"/>
      <c r="BH73" s="1315"/>
      <c r="BI73" s="1315"/>
      <c r="BJ73" s="1315"/>
      <c r="BK73" s="1315"/>
      <c r="BL73" s="1315"/>
      <c r="BM73" s="1315"/>
      <c r="BN73" s="1315"/>
      <c r="BO73" s="1315"/>
      <c r="BP73" s="1312">
        <v>119.1</v>
      </c>
      <c r="BQ73" s="1312"/>
      <c r="BR73" s="1312"/>
      <c r="BS73" s="1312"/>
      <c r="BT73" s="1312"/>
      <c r="BU73" s="1312"/>
      <c r="BV73" s="1312"/>
      <c r="BW73" s="1312"/>
      <c r="BX73" s="1312">
        <v>117.2</v>
      </c>
      <c r="BY73" s="1312"/>
      <c r="BZ73" s="1312"/>
      <c r="CA73" s="1312"/>
      <c r="CB73" s="1312"/>
      <c r="CC73" s="1312"/>
      <c r="CD73" s="1312"/>
      <c r="CE73" s="1312"/>
      <c r="CF73" s="1312">
        <v>89.5</v>
      </c>
      <c r="CG73" s="1312"/>
      <c r="CH73" s="1312"/>
      <c r="CI73" s="1312"/>
      <c r="CJ73" s="1312"/>
      <c r="CK73" s="1312"/>
      <c r="CL73" s="1312"/>
      <c r="CM73" s="1312"/>
      <c r="CN73" s="1312">
        <v>100.4</v>
      </c>
      <c r="CO73" s="1312"/>
      <c r="CP73" s="1312"/>
      <c r="CQ73" s="1312"/>
      <c r="CR73" s="1312"/>
      <c r="CS73" s="1312"/>
      <c r="CT73" s="1312"/>
      <c r="CU73" s="1312"/>
      <c r="CV73" s="1312">
        <v>117.8</v>
      </c>
      <c r="CW73" s="1312"/>
      <c r="CX73" s="1312"/>
      <c r="CY73" s="1312"/>
      <c r="CZ73" s="1312"/>
      <c r="DA73" s="1312"/>
      <c r="DB73" s="1312"/>
      <c r="DC73" s="1312"/>
    </row>
    <row r="74" spans="2:107" x14ac:dyDescent="0.15">
      <c r="B74" s="397"/>
      <c r="G74" s="1327"/>
      <c r="H74" s="1327"/>
      <c r="I74" s="1327"/>
      <c r="J74" s="1327"/>
      <c r="K74" s="1311"/>
      <c r="L74" s="1311"/>
      <c r="M74" s="1311"/>
      <c r="N74" s="1311"/>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10"/>
      <c r="J75" s="1310"/>
      <c r="K75" s="1317"/>
      <c r="L75" s="1317"/>
      <c r="M75" s="1317"/>
      <c r="N75" s="1317"/>
      <c r="AM75" s="406"/>
      <c r="AN75" s="1315"/>
      <c r="AO75" s="1315"/>
      <c r="AP75" s="1315"/>
      <c r="AQ75" s="1315"/>
      <c r="AR75" s="1315"/>
      <c r="AS75" s="1315"/>
      <c r="AT75" s="1315"/>
      <c r="AU75" s="1315"/>
      <c r="AV75" s="1315"/>
      <c r="AW75" s="1315"/>
      <c r="AX75" s="1315"/>
      <c r="AY75" s="1315"/>
      <c r="AZ75" s="1315"/>
      <c r="BA75" s="1315"/>
      <c r="BB75" s="1315" t="s">
        <v>607</v>
      </c>
      <c r="BC75" s="1315"/>
      <c r="BD75" s="1315"/>
      <c r="BE75" s="1315"/>
      <c r="BF75" s="1315"/>
      <c r="BG75" s="1315"/>
      <c r="BH75" s="1315"/>
      <c r="BI75" s="1315"/>
      <c r="BJ75" s="1315"/>
      <c r="BK75" s="1315"/>
      <c r="BL75" s="1315"/>
      <c r="BM75" s="1315"/>
      <c r="BN75" s="1315"/>
      <c r="BO75" s="1315"/>
      <c r="BP75" s="1312">
        <v>11.2</v>
      </c>
      <c r="BQ75" s="1312"/>
      <c r="BR75" s="1312"/>
      <c r="BS75" s="1312"/>
      <c r="BT75" s="1312"/>
      <c r="BU75" s="1312"/>
      <c r="BV75" s="1312"/>
      <c r="BW75" s="1312"/>
      <c r="BX75" s="1312">
        <v>11.3</v>
      </c>
      <c r="BY75" s="1312"/>
      <c r="BZ75" s="1312"/>
      <c r="CA75" s="1312"/>
      <c r="CB75" s="1312"/>
      <c r="CC75" s="1312"/>
      <c r="CD75" s="1312"/>
      <c r="CE75" s="1312"/>
      <c r="CF75" s="1312">
        <v>11.5</v>
      </c>
      <c r="CG75" s="1312"/>
      <c r="CH75" s="1312"/>
      <c r="CI75" s="1312"/>
      <c r="CJ75" s="1312"/>
      <c r="CK75" s="1312"/>
      <c r="CL75" s="1312"/>
      <c r="CM75" s="1312"/>
      <c r="CN75" s="1312">
        <v>12</v>
      </c>
      <c r="CO75" s="1312"/>
      <c r="CP75" s="1312"/>
      <c r="CQ75" s="1312"/>
      <c r="CR75" s="1312"/>
      <c r="CS75" s="1312"/>
      <c r="CT75" s="1312"/>
      <c r="CU75" s="1312"/>
      <c r="CV75" s="1312">
        <v>11.4</v>
      </c>
      <c r="CW75" s="1312"/>
      <c r="CX75" s="1312"/>
      <c r="CY75" s="1312"/>
      <c r="CZ75" s="1312"/>
      <c r="DA75" s="1312"/>
      <c r="DB75" s="1312"/>
      <c r="DC75" s="1312"/>
    </row>
    <row r="76" spans="2:107" x14ac:dyDescent="0.15">
      <c r="B76" s="397"/>
      <c r="G76" s="1327"/>
      <c r="H76" s="1327"/>
      <c r="I76" s="1310"/>
      <c r="J76" s="1310"/>
      <c r="K76" s="1317"/>
      <c r="L76" s="1317"/>
      <c r="M76" s="1317"/>
      <c r="N76" s="1317"/>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0"/>
      <c r="H77" s="1310"/>
      <c r="I77" s="1310"/>
      <c r="J77" s="1310"/>
      <c r="K77" s="1311"/>
      <c r="L77" s="1311"/>
      <c r="M77" s="1311"/>
      <c r="N77" s="1311"/>
      <c r="AN77" s="1316" t="s">
        <v>605</v>
      </c>
      <c r="AO77" s="1316"/>
      <c r="AP77" s="1316"/>
      <c r="AQ77" s="1316"/>
      <c r="AR77" s="1316"/>
      <c r="AS77" s="1316"/>
      <c r="AT77" s="1316"/>
      <c r="AU77" s="1316"/>
      <c r="AV77" s="1316"/>
      <c r="AW77" s="1316"/>
      <c r="AX77" s="1316"/>
      <c r="AY77" s="1316"/>
      <c r="AZ77" s="1316"/>
      <c r="BA77" s="1316"/>
      <c r="BB77" s="1315" t="s">
        <v>603</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607</v>
      </c>
      <c r="BC79" s="1315"/>
      <c r="BD79" s="1315"/>
      <c r="BE79" s="1315"/>
      <c r="BF79" s="1315"/>
      <c r="BG79" s="1315"/>
      <c r="BH79" s="1315"/>
      <c r="BI79" s="1315"/>
      <c r="BJ79" s="1315"/>
      <c r="BK79" s="1315"/>
      <c r="BL79" s="1315"/>
      <c r="BM79" s="1315"/>
      <c r="BN79" s="1315"/>
      <c r="BO79" s="1315"/>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x14ac:dyDescent="0.15">
      <c r="B80" s="397"/>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85" zoomScaleNormal="100" zoomScaleSheetLayoutView="8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13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93215</v>
      </c>
      <c r="E3" s="162"/>
      <c r="F3" s="163">
        <v>138651</v>
      </c>
      <c r="G3" s="164"/>
      <c r="H3" s="165"/>
    </row>
    <row r="4" spans="1:8" x14ac:dyDescent="0.15">
      <c r="A4" s="166"/>
      <c r="B4" s="167"/>
      <c r="C4" s="168"/>
      <c r="D4" s="169">
        <v>76098</v>
      </c>
      <c r="E4" s="170"/>
      <c r="F4" s="171">
        <v>71211</v>
      </c>
      <c r="G4" s="172"/>
      <c r="H4" s="173"/>
    </row>
    <row r="5" spans="1:8" x14ac:dyDescent="0.15">
      <c r="A5" s="154" t="s">
        <v>549</v>
      </c>
      <c r="B5" s="159"/>
      <c r="C5" s="160"/>
      <c r="D5" s="161">
        <v>66894</v>
      </c>
      <c r="E5" s="162"/>
      <c r="F5" s="163">
        <v>122882</v>
      </c>
      <c r="G5" s="164"/>
      <c r="H5" s="165"/>
    </row>
    <row r="6" spans="1:8" x14ac:dyDescent="0.15">
      <c r="A6" s="166"/>
      <c r="B6" s="167"/>
      <c r="C6" s="168"/>
      <c r="D6" s="169">
        <v>55505</v>
      </c>
      <c r="E6" s="170"/>
      <c r="F6" s="171">
        <v>65785</v>
      </c>
      <c r="G6" s="172"/>
      <c r="H6" s="173"/>
    </row>
    <row r="7" spans="1:8" x14ac:dyDescent="0.15">
      <c r="A7" s="154" t="s">
        <v>550</v>
      </c>
      <c r="B7" s="159"/>
      <c r="C7" s="160"/>
      <c r="D7" s="161">
        <v>78109</v>
      </c>
      <c r="E7" s="162"/>
      <c r="F7" s="163">
        <v>114790</v>
      </c>
      <c r="G7" s="164"/>
      <c r="H7" s="165"/>
    </row>
    <row r="8" spans="1:8" x14ac:dyDescent="0.15">
      <c r="A8" s="166"/>
      <c r="B8" s="167"/>
      <c r="C8" s="168"/>
      <c r="D8" s="169">
        <v>50177</v>
      </c>
      <c r="E8" s="170"/>
      <c r="F8" s="171">
        <v>55601</v>
      </c>
      <c r="G8" s="172"/>
      <c r="H8" s="173"/>
    </row>
    <row r="9" spans="1:8" x14ac:dyDescent="0.15">
      <c r="A9" s="154" t="s">
        <v>551</v>
      </c>
      <c r="B9" s="159"/>
      <c r="C9" s="160"/>
      <c r="D9" s="161">
        <v>217622</v>
      </c>
      <c r="E9" s="162"/>
      <c r="F9" s="163">
        <v>126262</v>
      </c>
      <c r="G9" s="164"/>
      <c r="H9" s="165"/>
    </row>
    <row r="10" spans="1:8" x14ac:dyDescent="0.15">
      <c r="A10" s="166"/>
      <c r="B10" s="167"/>
      <c r="C10" s="168"/>
      <c r="D10" s="169">
        <v>23477</v>
      </c>
      <c r="E10" s="170"/>
      <c r="F10" s="171">
        <v>56769</v>
      </c>
      <c r="G10" s="172"/>
      <c r="H10" s="173"/>
    </row>
    <row r="11" spans="1:8" x14ac:dyDescent="0.15">
      <c r="A11" s="154" t="s">
        <v>552</v>
      </c>
      <c r="B11" s="159"/>
      <c r="C11" s="160"/>
      <c r="D11" s="161">
        <v>284833</v>
      </c>
      <c r="E11" s="162"/>
      <c r="F11" s="163">
        <v>126525</v>
      </c>
      <c r="G11" s="164"/>
      <c r="H11" s="165"/>
    </row>
    <row r="12" spans="1:8" x14ac:dyDescent="0.15">
      <c r="A12" s="166"/>
      <c r="B12" s="167"/>
      <c r="C12" s="174"/>
      <c r="D12" s="169">
        <v>191567</v>
      </c>
      <c r="E12" s="170"/>
      <c r="F12" s="171">
        <v>67052</v>
      </c>
      <c r="G12" s="172"/>
      <c r="H12" s="173"/>
    </row>
    <row r="13" spans="1:8" x14ac:dyDescent="0.15">
      <c r="A13" s="154"/>
      <c r="B13" s="159"/>
      <c r="C13" s="175"/>
      <c r="D13" s="176">
        <v>148135</v>
      </c>
      <c r="E13" s="177"/>
      <c r="F13" s="178">
        <v>125822</v>
      </c>
      <c r="G13" s="179"/>
      <c r="H13" s="165"/>
    </row>
    <row r="14" spans="1:8" x14ac:dyDescent="0.15">
      <c r="A14" s="166"/>
      <c r="B14" s="167"/>
      <c r="C14" s="168"/>
      <c r="D14" s="169">
        <v>79365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6.74</v>
      </c>
      <c r="C19" s="180">
        <f>ROUND(VALUE(SUBSTITUTE(実質収支比率等に係る経年分析!G$48,"▲","-")),2)</f>
        <v>6.87</v>
      </c>
      <c r="D19" s="180">
        <f>ROUND(VALUE(SUBSTITUTE(実質収支比率等に係る経年分析!H$48,"▲","-")),2)</f>
        <v>7.96</v>
      </c>
      <c r="E19" s="180">
        <f>ROUND(VALUE(SUBSTITUTE(実質収支比率等に係る経年分析!I$48,"▲","-")),2)</f>
        <v>9.6199999999999992</v>
      </c>
      <c r="F19" s="180">
        <f>ROUND(VALUE(SUBSTITUTE(実質収支比率等に係る経年分析!J$48,"▲","-")),2)</f>
        <v>8.48</v>
      </c>
    </row>
    <row r="20" spans="1:11" x14ac:dyDescent="0.15">
      <c r="A20" s="180" t="s">
        <v>55</v>
      </c>
      <c r="B20" s="180">
        <f>ROUND(VALUE(SUBSTITUTE(実質収支比率等に係る経年分析!F$47,"▲","-")),2)</f>
        <v>24.3</v>
      </c>
      <c r="C20" s="180">
        <f>ROUND(VALUE(SUBSTITUTE(実質収支比率等に係る経年分析!G$47,"▲","-")),2)</f>
        <v>22.97</v>
      </c>
      <c r="D20" s="180">
        <f>ROUND(VALUE(SUBSTITUTE(実質収支比率等に係る経年分析!H$47,"▲","-")),2)</f>
        <v>22.33</v>
      </c>
      <c r="E20" s="180">
        <f>ROUND(VALUE(SUBSTITUTE(実質収支比率等に係る経年分析!I$47,"▲","-")),2)</f>
        <v>20.03</v>
      </c>
      <c r="F20" s="180">
        <f>ROUND(VALUE(SUBSTITUTE(実質収支比率等に係る経年分析!J$47,"▲","-")),2)</f>
        <v>20.07</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-1.3</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0.57999999999999996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三川町下水道事業特別会計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三川町農業集落排水事業特別会計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三川町後期高齢者医療特別会計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三川町介護保険特別会計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15">
      <c r="A35" s="181" t="str">
        <f>IF(連結実質赤字比率に係る赤字・黒字の構成分析!C$35="",NA(),連結実質赤字比率に係る赤字・黒字の構成分析!C$35)</f>
        <v>三川町国民健康保険特別会計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8.4700000000000006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431</v>
      </c>
      <c r="E42" s="182"/>
      <c r="F42" s="182"/>
      <c r="G42" s="182">
        <f>'実質公債費比率（分子）の構造'!L$52</f>
        <v>420</v>
      </c>
      <c r="H42" s="182"/>
      <c r="I42" s="182"/>
      <c r="J42" s="182">
        <f>'実質公債費比率（分子）の構造'!M$52</f>
        <v>419</v>
      </c>
      <c r="K42" s="182"/>
      <c r="L42" s="182"/>
      <c r="M42" s="182">
        <f>'実質公債費比率（分子）の構造'!N$52</f>
        <v>411</v>
      </c>
      <c r="N42" s="182"/>
      <c r="O42" s="182"/>
      <c r="P42" s="182">
        <f>'実質公債費比率（分子）の構造'!O$52</f>
        <v>407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0</v>
      </c>
      <c r="O45" s="182"/>
      <c r="P45" s="182"/>
    </row>
    <row r="46" spans="1:16" x14ac:dyDescent="0.15">
      <c r="A46" s="182" t="s">
        <v>67</v>
      </c>
      <c r="B46" s="182">
        <f>'実質公債費比率（分子）の構造'!K$48</f>
        <v>199</v>
      </c>
      <c r="C46" s="182"/>
      <c r="D46" s="182"/>
      <c r="E46" s="182">
        <f>'実質公債費比率（分子）の構造'!L$48</f>
        <v>204</v>
      </c>
      <c r="F46" s="182"/>
      <c r="G46" s="182"/>
      <c r="H46" s="182">
        <f>'実質公債費比率（分子）の構造'!M$48</f>
        <v>206</v>
      </c>
      <c r="I46" s="182"/>
      <c r="J46" s="182"/>
      <c r="K46" s="182">
        <f>'実質公債費比率（分子）の構造'!N$48</f>
        <v>216</v>
      </c>
      <c r="L46" s="182"/>
      <c r="M46" s="182"/>
      <c r="N46" s="182">
        <f>'実質公債費比率（分子）の構造'!O$48</f>
        <v>204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475</v>
      </c>
      <c r="C49" s="182"/>
      <c r="D49" s="182"/>
      <c r="E49" s="182">
        <f>'実質公債費比率（分子）の構造'!L$45</f>
        <v>469</v>
      </c>
      <c r="F49" s="182"/>
      <c r="G49" s="182"/>
      <c r="H49" s="182">
        <f>'実質公債費比率（分子）の構造'!M$45</f>
        <v>477</v>
      </c>
      <c r="I49" s="182"/>
      <c r="J49" s="182"/>
      <c r="K49" s="182">
        <f>'実質公債費比率（分子）の構造'!N$45</f>
        <v>478</v>
      </c>
      <c r="L49" s="182"/>
      <c r="M49" s="182"/>
      <c r="N49" s="182">
        <f>'実質公債費比率（分子）の構造'!O$45</f>
        <v>440</v>
      </c>
      <c r="O49" s="182"/>
      <c r="P49" s="182"/>
    </row>
    <row r="50" spans="1:16" x14ac:dyDescent="0.15">
      <c r="A50" s="182" t="s">
        <v>71</v>
      </c>
      <c r="B50" s="182" t="e">
        <f>NA()</f>
        <v>#N/A</v>
      </c>
      <c r="C50" s="182">
        <f>IF(ISNUMBER('実質公債費比率（分子）の構造'!K$53),'実質公債費比率（分子）の構造'!K$53,NA())</f>
        <v>248</v>
      </c>
      <c r="D50" s="182" t="e">
        <f>NA()</f>
        <v>#N/A</v>
      </c>
      <c r="E50" s="182" t="e">
        <f>NA()</f>
        <v>#N/A</v>
      </c>
      <c r="F50" s="182">
        <f>IF(ISNUMBER('実質公債費比率（分子）の構造'!L$53),'実質公債費比率（分子）の構造'!L$53,NA())</f>
        <v>258</v>
      </c>
      <c r="G50" s="182" t="e">
        <f>NA()</f>
        <v>#N/A</v>
      </c>
      <c r="H50" s="182" t="e">
        <f>NA()</f>
        <v>#N/A</v>
      </c>
      <c r="I50" s="182">
        <f>IF(ISNUMBER('実質公債費比率（分子）の構造'!M$53),'実質公債費比率（分子）の構造'!M$53,NA())</f>
        <v>269</v>
      </c>
      <c r="J50" s="182" t="e">
        <f>NA()</f>
        <v>#N/A</v>
      </c>
      <c r="K50" s="182" t="e">
        <f>NA()</f>
        <v>#N/A</v>
      </c>
      <c r="L50" s="182">
        <f>IF(ISNUMBER('実質公債費比率（分子）の構造'!N$53),'実質公債費比率（分子）の構造'!N$53,NA())</f>
        <v>288</v>
      </c>
      <c r="M50" s="182" t="e">
        <f>NA()</f>
        <v>#N/A</v>
      </c>
      <c r="N50" s="182" t="e">
        <f>NA()</f>
        <v>#N/A</v>
      </c>
      <c r="O50" s="182">
        <f>IF(ISNUMBER('実質公債費比率（分子）の構造'!O$53),'実質公債費比率（分子）の構造'!O$53,NA())</f>
        <v>241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4913</v>
      </c>
      <c r="E56" s="181"/>
      <c r="F56" s="181"/>
      <c r="G56" s="181">
        <f>'将来負担比率（分子）の構造'!J$52</f>
        <v>4618</v>
      </c>
      <c r="H56" s="181"/>
      <c r="I56" s="181"/>
      <c r="J56" s="181">
        <f>'将来負担比率（分子）の構造'!K$52</f>
        <v>4851</v>
      </c>
      <c r="K56" s="181"/>
      <c r="L56" s="181"/>
      <c r="M56" s="181">
        <f>'将来負担比率（分子）の構造'!L$52</f>
        <v>4815</v>
      </c>
      <c r="N56" s="181"/>
      <c r="O56" s="181"/>
      <c r="P56" s="181">
        <f>'将来負担比率（分子）の構造'!M$52</f>
        <v>5024</v>
      </c>
    </row>
    <row r="57" spans="1:16" x14ac:dyDescent="0.15">
      <c r="A57" s="181" t="s">
        <v>42</v>
      </c>
      <c r="B57" s="181"/>
      <c r="C57" s="181"/>
      <c r="D57" s="181">
        <f>'将来負担比率（分子）の構造'!I$51</f>
        <v>63</v>
      </c>
      <c r="E57" s="181"/>
      <c r="F57" s="181"/>
      <c r="G57" s="181">
        <f>'将来負担比率（分子）の構造'!J$51</f>
        <v>56</v>
      </c>
      <c r="H57" s="181"/>
      <c r="I57" s="181"/>
      <c r="J57" s="181">
        <f>'将来負担比率（分子）の構造'!K$51</f>
        <v>49</v>
      </c>
      <c r="K57" s="181"/>
      <c r="L57" s="181"/>
      <c r="M57" s="181">
        <f>'将来負担比率（分子）の構造'!L$51</f>
        <v>42</v>
      </c>
      <c r="N57" s="181"/>
      <c r="O57" s="181"/>
      <c r="P57" s="181">
        <f>'将来負担比率（分子）の構造'!M$51</f>
        <v>35</v>
      </c>
    </row>
    <row r="58" spans="1:16" x14ac:dyDescent="0.15">
      <c r="A58" s="181" t="s">
        <v>41</v>
      </c>
      <c r="B58" s="181"/>
      <c r="C58" s="181"/>
      <c r="D58" s="181">
        <f>'将来負担比率（分子）の構造'!I$50</f>
        <v>1493</v>
      </c>
      <c r="E58" s="181"/>
      <c r="F58" s="181"/>
      <c r="G58" s="181">
        <f>'将来負担比率（分子）の構造'!J$50</f>
        <v>1527</v>
      </c>
      <c r="H58" s="181"/>
      <c r="I58" s="181"/>
      <c r="J58" s="181">
        <f>'将来負担比率（分子）の構造'!K$50</f>
        <v>1605</v>
      </c>
      <c r="K58" s="181"/>
      <c r="L58" s="181"/>
      <c r="M58" s="181">
        <f>'将来負担比率（分子）の構造'!L$50</f>
        <v>1639</v>
      </c>
      <c r="N58" s="181"/>
      <c r="O58" s="181"/>
      <c r="P58" s="181">
        <f>'将来負担比率（分子）の構造'!M$50</f>
        <v>1446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630</v>
      </c>
      <c r="C62" s="181"/>
      <c r="D62" s="181"/>
      <c r="E62" s="181">
        <f>'将来負担比率（分子）の構造'!J$45</f>
        <v>615</v>
      </c>
      <c r="F62" s="181"/>
      <c r="G62" s="181"/>
      <c r="H62" s="181">
        <f>'将来負担比率（分子）の構造'!K$45</f>
        <v>592</v>
      </c>
      <c r="I62" s="181"/>
      <c r="J62" s="181"/>
      <c r="K62" s="181">
        <f>'将来負担比率（分子）の構造'!L$45</f>
        <v>597</v>
      </c>
      <c r="L62" s="181"/>
      <c r="M62" s="181"/>
      <c r="N62" s="181">
        <f>'将来負担比率（分子）の構造'!M$45</f>
        <v>612</v>
      </c>
      <c r="O62" s="181"/>
      <c r="P62" s="181"/>
    </row>
    <row r="63" spans="1:16" x14ac:dyDescent="0.15">
      <c r="A63" s="181" t="s">
        <v>34</v>
      </c>
      <c r="B63" s="181">
        <f>'将来負担比率（分子）の構造'!I$44</f>
        <v>3</v>
      </c>
      <c r="C63" s="181"/>
      <c r="D63" s="181"/>
      <c r="E63" s="181">
        <f>'将来負担比率（分子）の構造'!J$44</f>
        <v>2</v>
      </c>
      <c r="F63" s="181"/>
      <c r="G63" s="181"/>
      <c r="H63" s="181">
        <f>'将来負担比率（分子）の構造'!K$44</f>
        <v>2</v>
      </c>
      <c r="I63" s="181"/>
      <c r="J63" s="181"/>
      <c r="K63" s="181">
        <f>'将来負担比率（分子）の構造'!L$44</f>
        <v>1</v>
      </c>
      <c r="L63" s="181"/>
      <c r="M63" s="181"/>
      <c r="N63" s="181">
        <f>'将来負担比率（分子）の構造'!M$44</f>
        <v>1</v>
      </c>
      <c r="O63" s="181"/>
      <c r="P63" s="181"/>
    </row>
    <row r="64" spans="1:16" x14ac:dyDescent="0.15">
      <c r="A64" s="181" t="s">
        <v>33</v>
      </c>
      <c r="B64" s="181">
        <f>'将来負担比率（分子）の構造'!I$43</f>
        <v>3416</v>
      </c>
      <c r="C64" s="181"/>
      <c r="D64" s="181"/>
      <c r="E64" s="181">
        <f>'将来負担比率（分子）の構造'!J$43</f>
        <v>3202</v>
      </c>
      <c r="F64" s="181"/>
      <c r="G64" s="181"/>
      <c r="H64" s="181">
        <f>'将来負担比率（分子）の構造'!K$43</f>
        <v>3028</v>
      </c>
      <c r="I64" s="181"/>
      <c r="J64" s="181"/>
      <c r="K64" s="181">
        <f>'将来負担比率（分子）の構造'!L$43</f>
        <v>2946</v>
      </c>
      <c r="L64" s="181"/>
      <c r="M64" s="181"/>
      <c r="N64" s="181">
        <f>'将来負担比率（分子）の構造'!M$43</f>
        <v>2804</v>
      </c>
      <c r="O64" s="181"/>
      <c r="P64" s="181"/>
    </row>
    <row r="65" spans="1:16" x14ac:dyDescent="0.15">
      <c r="A65" s="181" t="s">
        <v>32</v>
      </c>
      <c r="B65" s="181">
        <f>'将来負担比率（分子）の構造'!I$42</f>
        <v>25</v>
      </c>
      <c r="C65" s="181"/>
      <c r="D65" s="181"/>
      <c r="E65" s="181">
        <f>'将来負担比率（分子）の構造'!J$42</f>
        <v>17</v>
      </c>
      <c r="F65" s="181"/>
      <c r="G65" s="181"/>
      <c r="H65" s="181">
        <f>'将来負担比率（分子）の構造'!K$42</f>
        <v>13</v>
      </c>
      <c r="I65" s="181"/>
      <c r="J65" s="181"/>
      <c r="K65" s="181">
        <f>'将来負担比率（分子）の構造'!L$42</f>
        <v>8</v>
      </c>
      <c r="L65" s="181"/>
      <c r="M65" s="181"/>
      <c r="N65" s="181">
        <f>'将来負担比率（分子）の構造'!M$42</f>
        <v>4</v>
      </c>
      <c r="O65" s="181"/>
      <c r="P65" s="181"/>
    </row>
    <row r="66" spans="1:16" x14ac:dyDescent="0.15">
      <c r="A66" s="181" t="s">
        <v>31</v>
      </c>
      <c r="B66" s="181">
        <f>'将来負担比率（分子）の構造'!I$41</f>
        <v>5040</v>
      </c>
      <c r="C66" s="181"/>
      <c r="D66" s="181"/>
      <c r="E66" s="181">
        <f>'将来負担比率（分子）の構造'!J$41</f>
        <v>4972</v>
      </c>
      <c r="F66" s="181"/>
      <c r="G66" s="181"/>
      <c r="H66" s="181">
        <f>'将来負担比率（分子）の構造'!K$41</f>
        <v>4889</v>
      </c>
      <c r="I66" s="181"/>
      <c r="J66" s="181"/>
      <c r="K66" s="181">
        <f>'将来負担比率（分子）の構造'!L$41</f>
        <v>5225</v>
      </c>
      <c r="L66" s="181"/>
      <c r="M66" s="181"/>
      <c r="N66" s="181">
        <f>'将来負担比率（分子）の構造'!M$41</f>
        <v>5953</v>
      </c>
      <c r="O66" s="181"/>
      <c r="P66" s="181"/>
    </row>
    <row r="67" spans="1:16" x14ac:dyDescent="0.15">
      <c r="A67" s="181" t="s">
        <v>75</v>
      </c>
      <c r="B67" s="181" t="e">
        <f>NA()</f>
        <v>#N/A</v>
      </c>
      <c r="C67" s="181">
        <f>IF(ISNUMBER('将来負担比率（分子）の構造'!I$53), IF('将来負担比率（分子）の構造'!I$53 &lt; 0, 0, '将来負担比率（分子）の構造'!I$53), NA())</f>
        <v>2644</v>
      </c>
      <c r="D67" s="181" t="e">
        <f>NA()</f>
        <v>#N/A</v>
      </c>
      <c r="E67" s="181" t="e">
        <f>NA()</f>
        <v>#N/A</v>
      </c>
      <c r="F67" s="181">
        <f>IF(ISNUMBER('将来負担比率（分子）の構造'!J$53), IF('将来負担比率（分子）の構造'!J$53 &lt; 0, 0, '将来負担比率（分子）の構造'!J$53), NA())</f>
        <v>2606</v>
      </c>
      <c r="G67" s="181" t="e">
        <f>NA()</f>
        <v>#N/A</v>
      </c>
      <c r="H67" s="181" t="e">
        <f>NA()</f>
        <v>#N/A</v>
      </c>
      <c r="I67" s="181">
        <f>IF(ISNUMBER('将来負担比率（分子）の構造'!K$53), IF('将来負担比率（分子）の構造'!K$53 &lt; 0, 0, '将来負担比率（分子）の構造'!K$53), NA())</f>
        <v>2017</v>
      </c>
      <c r="J67" s="181" t="e">
        <f>NA()</f>
        <v>#N/A</v>
      </c>
      <c r="K67" s="181" t="e">
        <f>NA()</f>
        <v>#N/A</v>
      </c>
      <c r="L67" s="181">
        <f>IF(ISNUMBER('将来負担比率（分子）の構造'!L$53), IF('将来負担比率（分子）の構造'!L$53 &lt; 0, 0, '将来負担比率（分子）の構造'!L$53), NA())</f>
        <v>2281</v>
      </c>
      <c r="M67" s="181" t="e">
        <f>NA()</f>
        <v>#N/A</v>
      </c>
      <c r="N67" s="181" t="e">
        <f>NA()</f>
        <v>#N/A</v>
      </c>
      <c r="O67" s="181">
        <f>IF(ISNUMBER('将来負担比率（分子）の構造'!M$53), IF('将来負担比率（分子）の構造'!M$53 &lt; 0, 0, '将来負担比率（分子）の構造'!M$53), NA())</f>
        <v>2869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595</v>
      </c>
      <c r="C72" s="185">
        <f>基金残高に係る経年分析!G55</f>
        <v>536</v>
      </c>
      <c r="D72" s="185">
        <f>基金残高に係る経年分析!H55</f>
        <v>569</v>
      </c>
    </row>
    <row r="73" spans="1:16" x14ac:dyDescent="0.15">
      <c r="A73" s="184" t="s">
        <v>78</v>
      </c>
      <c r="B73" s="185">
        <f>基金残高に係る経年分析!F56</f>
        <v>62</v>
      </c>
      <c r="C73" s="185">
        <f>基金残高に係る経年分析!G56</f>
        <v>68</v>
      </c>
      <c r="D73" s="185">
        <f>基金残高に係る経年分析!H56</f>
        <v>68</v>
      </c>
    </row>
    <row r="74" spans="1:16" x14ac:dyDescent="0.15">
      <c r="A74" s="184" t="s">
        <v>79</v>
      </c>
      <c r="B74" s="185">
        <f>基金残高に係る経年分析!F57</f>
        <v>785</v>
      </c>
      <c r="C74" s="185">
        <f>基金残高に係る経年分析!G57</f>
        <v>897</v>
      </c>
      <c r="D74" s="185">
        <f>基金残高に係る経年分析!H57</f>
        <v>658</v>
      </c>
    </row>
  </sheetData>
  <sheetProtection algorithmName="SHA-512" hashValue="kJSmbYdpGFxzQgw1jMEOj8JbX8slIZn0FtRoHghY0JG5ays4bB5yvNC62H0DW86O/rgTbMopFO9tQreGZ0PeRA==" saltValue="ivcgYhJ5l8pk9frDVLhO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996028</v>
      </c>
      <c r="S5" s="675"/>
      <c r="T5" s="675"/>
      <c r="U5" s="675"/>
      <c r="V5" s="675"/>
      <c r="W5" s="675"/>
      <c r="X5" s="675"/>
      <c r="Y5" s="676"/>
      <c r="Z5" s="677">
        <v>12.9</v>
      </c>
      <c r="AA5" s="677"/>
      <c r="AB5" s="677"/>
      <c r="AC5" s="677"/>
      <c r="AD5" s="678">
        <v>996028</v>
      </c>
      <c r="AE5" s="678"/>
      <c r="AF5" s="678"/>
      <c r="AG5" s="678"/>
      <c r="AH5" s="678"/>
      <c r="AI5" s="678"/>
      <c r="AJ5" s="678"/>
      <c r="AK5" s="678"/>
      <c r="AL5" s="679">
        <v>36.1</v>
      </c>
      <c r="AM5" s="680"/>
      <c r="AN5" s="680"/>
      <c r="AO5" s="681"/>
      <c r="AP5" s="671" t="s">
        <v>228</v>
      </c>
      <c r="AQ5" s="672"/>
      <c r="AR5" s="672"/>
      <c r="AS5" s="672"/>
      <c r="AT5" s="672"/>
      <c r="AU5" s="672"/>
      <c r="AV5" s="672"/>
      <c r="AW5" s="672"/>
      <c r="AX5" s="672"/>
      <c r="AY5" s="672"/>
      <c r="AZ5" s="672"/>
      <c r="BA5" s="672"/>
      <c r="BB5" s="672"/>
      <c r="BC5" s="672"/>
      <c r="BD5" s="672"/>
      <c r="BE5" s="672"/>
      <c r="BF5" s="673"/>
      <c r="BG5" s="685">
        <v>983722</v>
      </c>
      <c r="BH5" s="686"/>
      <c r="BI5" s="686"/>
      <c r="BJ5" s="686"/>
      <c r="BK5" s="686"/>
      <c r="BL5" s="686"/>
      <c r="BM5" s="686"/>
      <c r="BN5" s="687"/>
      <c r="BO5" s="688">
        <v>98.8</v>
      </c>
      <c r="BP5" s="688"/>
      <c r="BQ5" s="688"/>
      <c r="BR5" s="688"/>
      <c r="BS5" s="689">
        <v>10891</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40904</v>
      </c>
      <c r="S6" s="686"/>
      <c r="T6" s="686"/>
      <c r="U6" s="686"/>
      <c r="V6" s="686"/>
      <c r="W6" s="686"/>
      <c r="X6" s="686"/>
      <c r="Y6" s="687"/>
      <c r="Z6" s="688">
        <v>0.5</v>
      </c>
      <c r="AA6" s="688"/>
      <c r="AB6" s="688"/>
      <c r="AC6" s="688"/>
      <c r="AD6" s="689">
        <v>40904</v>
      </c>
      <c r="AE6" s="689"/>
      <c r="AF6" s="689"/>
      <c r="AG6" s="689"/>
      <c r="AH6" s="689"/>
      <c r="AI6" s="689"/>
      <c r="AJ6" s="689"/>
      <c r="AK6" s="689"/>
      <c r="AL6" s="690">
        <v>1.5</v>
      </c>
      <c r="AM6" s="691"/>
      <c r="AN6" s="691"/>
      <c r="AO6" s="692"/>
      <c r="AP6" s="682" t="s">
        <v>233</v>
      </c>
      <c r="AQ6" s="683"/>
      <c r="AR6" s="683"/>
      <c r="AS6" s="683"/>
      <c r="AT6" s="683"/>
      <c r="AU6" s="683"/>
      <c r="AV6" s="683"/>
      <c r="AW6" s="683"/>
      <c r="AX6" s="683"/>
      <c r="AY6" s="683"/>
      <c r="AZ6" s="683"/>
      <c r="BA6" s="683"/>
      <c r="BB6" s="683"/>
      <c r="BC6" s="683"/>
      <c r="BD6" s="683"/>
      <c r="BE6" s="683"/>
      <c r="BF6" s="684"/>
      <c r="BG6" s="685">
        <v>983722</v>
      </c>
      <c r="BH6" s="686"/>
      <c r="BI6" s="686"/>
      <c r="BJ6" s="686"/>
      <c r="BK6" s="686"/>
      <c r="BL6" s="686"/>
      <c r="BM6" s="686"/>
      <c r="BN6" s="687"/>
      <c r="BO6" s="688">
        <v>98.8</v>
      </c>
      <c r="BP6" s="688"/>
      <c r="BQ6" s="688"/>
      <c r="BR6" s="688"/>
      <c r="BS6" s="689">
        <v>10891</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65388</v>
      </c>
      <c r="CS6" s="686"/>
      <c r="CT6" s="686"/>
      <c r="CU6" s="686"/>
      <c r="CV6" s="686"/>
      <c r="CW6" s="686"/>
      <c r="CX6" s="686"/>
      <c r="CY6" s="687"/>
      <c r="CZ6" s="679">
        <v>0.9</v>
      </c>
      <c r="DA6" s="680"/>
      <c r="DB6" s="680"/>
      <c r="DC6" s="699"/>
      <c r="DD6" s="694" t="s">
        <v>128</v>
      </c>
      <c r="DE6" s="686"/>
      <c r="DF6" s="686"/>
      <c r="DG6" s="686"/>
      <c r="DH6" s="686"/>
      <c r="DI6" s="686"/>
      <c r="DJ6" s="686"/>
      <c r="DK6" s="686"/>
      <c r="DL6" s="686"/>
      <c r="DM6" s="686"/>
      <c r="DN6" s="686"/>
      <c r="DO6" s="686"/>
      <c r="DP6" s="687"/>
      <c r="DQ6" s="694">
        <v>65388</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681</v>
      </c>
      <c r="S7" s="686"/>
      <c r="T7" s="686"/>
      <c r="U7" s="686"/>
      <c r="V7" s="686"/>
      <c r="W7" s="686"/>
      <c r="X7" s="686"/>
      <c r="Y7" s="687"/>
      <c r="Z7" s="688">
        <v>0</v>
      </c>
      <c r="AA7" s="688"/>
      <c r="AB7" s="688"/>
      <c r="AC7" s="688"/>
      <c r="AD7" s="689">
        <v>681</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387953</v>
      </c>
      <c r="BH7" s="686"/>
      <c r="BI7" s="686"/>
      <c r="BJ7" s="686"/>
      <c r="BK7" s="686"/>
      <c r="BL7" s="686"/>
      <c r="BM7" s="686"/>
      <c r="BN7" s="687"/>
      <c r="BO7" s="688">
        <v>39</v>
      </c>
      <c r="BP7" s="688"/>
      <c r="BQ7" s="688"/>
      <c r="BR7" s="688"/>
      <c r="BS7" s="689">
        <v>10891</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1726320</v>
      </c>
      <c r="CS7" s="686"/>
      <c r="CT7" s="686"/>
      <c r="CU7" s="686"/>
      <c r="CV7" s="686"/>
      <c r="CW7" s="686"/>
      <c r="CX7" s="686"/>
      <c r="CY7" s="687"/>
      <c r="CZ7" s="688">
        <v>23</v>
      </c>
      <c r="DA7" s="688"/>
      <c r="DB7" s="688"/>
      <c r="DC7" s="688"/>
      <c r="DD7" s="694">
        <v>24661</v>
      </c>
      <c r="DE7" s="686"/>
      <c r="DF7" s="686"/>
      <c r="DG7" s="686"/>
      <c r="DH7" s="686"/>
      <c r="DI7" s="686"/>
      <c r="DJ7" s="686"/>
      <c r="DK7" s="686"/>
      <c r="DL7" s="686"/>
      <c r="DM7" s="686"/>
      <c r="DN7" s="686"/>
      <c r="DO7" s="686"/>
      <c r="DP7" s="687"/>
      <c r="DQ7" s="694">
        <v>909431</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1585</v>
      </c>
      <c r="S8" s="686"/>
      <c r="T8" s="686"/>
      <c r="U8" s="686"/>
      <c r="V8" s="686"/>
      <c r="W8" s="686"/>
      <c r="X8" s="686"/>
      <c r="Y8" s="687"/>
      <c r="Z8" s="688">
        <v>0</v>
      </c>
      <c r="AA8" s="688"/>
      <c r="AB8" s="688"/>
      <c r="AC8" s="688"/>
      <c r="AD8" s="689">
        <v>1585</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13390</v>
      </c>
      <c r="BH8" s="686"/>
      <c r="BI8" s="686"/>
      <c r="BJ8" s="686"/>
      <c r="BK8" s="686"/>
      <c r="BL8" s="686"/>
      <c r="BM8" s="686"/>
      <c r="BN8" s="687"/>
      <c r="BO8" s="688">
        <v>1.3</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1351027</v>
      </c>
      <c r="CS8" s="686"/>
      <c r="CT8" s="686"/>
      <c r="CU8" s="686"/>
      <c r="CV8" s="686"/>
      <c r="CW8" s="686"/>
      <c r="CX8" s="686"/>
      <c r="CY8" s="687"/>
      <c r="CZ8" s="688">
        <v>18</v>
      </c>
      <c r="DA8" s="688"/>
      <c r="DB8" s="688"/>
      <c r="DC8" s="688"/>
      <c r="DD8" s="694">
        <v>168047</v>
      </c>
      <c r="DE8" s="686"/>
      <c r="DF8" s="686"/>
      <c r="DG8" s="686"/>
      <c r="DH8" s="686"/>
      <c r="DI8" s="686"/>
      <c r="DJ8" s="686"/>
      <c r="DK8" s="686"/>
      <c r="DL8" s="686"/>
      <c r="DM8" s="686"/>
      <c r="DN8" s="686"/>
      <c r="DO8" s="686"/>
      <c r="DP8" s="687"/>
      <c r="DQ8" s="694">
        <v>703064</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2354</v>
      </c>
      <c r="S9" s="686"/>
      <c r="T9" s="686"/>
      <c r="U9" s="686"/>
      <c r="V9" s="686"/>
      <c r="W9" s="686"/>
      <c r="X9" s="686"/>
      <c r="Y9" s="687"/>
      <c r="Z9" s="688">
        <v>0</v>
      </c>
      <c r="AA9" s="688"/>
      <c r="AB9" s="688"/>
      <c r="AC9" s="688"/>
      <c r="AD9" s="689">
        <v>2354</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283137</v>
      </c>
      <c r="BH9" s="686"/>
      <c r="BI9" s="686"/>
      <c r="BJ9" s="686"/>
      <c r="BK9" s="686"/>
      <c r="BL9" s="686"/>
      <c r="BM9" s="686"/>
      <c r="BN9" s="687"/>
      <c r="BO9" s="688">
        <v>28.4</v>
      </c>
      <c r="BP9" s="688"/>
      <c r="BQ9" s="688"/>
      <c r="BR9" s="688"/>
      <c r="BS9" s="694" t="s">
        <v>128</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1249523</v>
      </c>
      <c r="CS9" s="686"/>
      <c r="CT9" s="686"/>
      <c r="CU9" s="686"/>
      <c r="CV9" s="686"/>
      <c r="CW9" s="686"/>
      <c r="CX9" s="686"/>
      <c r="CY9" s="687"/>
      <c r="CZ9" s="688">
        <v>16.7</v>
      </c>
      <c r="DA9" s="688"/>
      <c r="DB9" s="688"/>
      <c r="DC9" s="688"/>
      <c r="DD9" s="694">
        <v>1068648</v>
      </c>
      <c r="DE9" s="686"/>
      <c r="DF9" s="686"/>
      <c r="DG9" s="686"/>
      <c r="DH9" s="686"/>
      <c r="DI9" s="686"/>
      <c r="DJ9" s="686"/>
      <c r="DK9" s="686"/>
      <c r="DL9" s="686"/>
      <c r="DM9" s="686"/>
      <c r="DN9" s="686"/>
      <c r="DO9" s="686"/>
      <c r="DP9" s="687"/>
      <c r="DQ9" s="694">
        <v>227180</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43436</v>
      </c>
      <c r="BH10" s="686"/>
      <c r="BI10" s="686"/>
      <c r="BJ10" s="686"/>
      <c r="BK10" s="686"/>
      <c r="BL10" s="686"/>
      <c r="BM10" s="686"/>
      <c r="BN10" s="687"/>
      <c r="BO10" s="688">
        <v>4.4000000000000004</v>
      </c>
      <c r="BP10" s="688"/>
      <c r="BQ10" s="688"/>
      <c r="BR10" s="688"/>
      <c r="BS10" s="694" t="s">
        <v>176</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4578</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578</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186073</v>
      </c>
      <c r="S11" s="686"/>
      <c r="T11" s="686"/>
      <c r="U11" s="686"/>
      <c r="V11" s="686"/>
      <c r="W11" s="686"/>
      <c r="X11" s="686"/>
      <c r="Y11" s="687"/>
      <c r="Z11" s="690">
        <v>2.4</v>
      </c>
      <c r="AA11" s="691"/>
      <c r="AB11" s="691"/>
      <c r="AC11" s="703"/>
      <c r="AD11" s="694">
        <v>186073</v>
      </c>
      <c r="AE11" s="686"/>
      <c r="AF11" s="686"/>
      <c r="AG11" s="686"/>
      <c r="AH11" s="686"/>
      <c r="AI11" s="686"/>
      <c r="AJ11" s="686"/>
      <c r="AK11" s="687"/>
      <c r="AL11" s="690">
        <v>6.7</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47990</v>
      </c>
      <c r="BH11" s="686"/>
      <c r="BI11" s="686"/>
      <c r="BJ11" s="686"/>
      <c r="BK11" s="686"/>
      <c r="BL11" s="686"/>
      <c r="BM11" s="686"/>
      <c r="BN11" s="687"/>
      <c r="BO11" s="688">
        <v>4.8</v>
      </c>
      <c r="BP11" s="688"/>
      <c r="BQ11" s="688"/>
      <c r="BR11" s="688"/>
      <c r="BS11" s="694">
        <v>10891</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360453</v>
      </c>
      <c r="CS11" s="686"/>
      <c r="CT11" s="686"/>
      <c r="CU11" s="686"/>
      <c r="CV11" s="686"/>
      <c r="CW11" s="686"/>
      <c r="CX11" s="686"/>
      <c r="CY11" s="687"/>
      <c r="CZ11" s="688">
        <v>4.8</v>
      </c>
      <c r="DA11" s="688"/>
      <c r="DB11" s="688"/>
      <c r="DC11" s="688"/>
      <c r="DD11" s="694">
        <v>38749</v>
      </c>
      <c r="DE11" s="686"/>
      <c r="DF11" s="686"/>
      <c r="DG11" s="686"/>
      <c r="DH11" s="686"/>
      <c r="DI11" s="686"/>
      <c r="DJ11" s="686"/>
      <c r="DK11" s="686"/>
      <c r="DL11" s="686"/>
      <c r="DM11" s="686"/>
      <c r="DN11" s="686"/>
      <c r="DO11" s="686"/>
      <c r="DP11" s="687"/>
      <c r="DQ11" s="694">
        <v>172283</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128</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499975</v>
      </c>
      <c r="BH12" s="686"/>
      <c r="BI12" s="686"/>
      <c r="BJ12" s="686"/>
      <c r="BK12" s="686"/>
      <c r="BL12" s="686"/>
      <c r="BM12" s="686"/>
      <c r="BN12" s="687"/>
      <c r="BO12" s="688">
        <v>50.2</v>
      </c>
      <c r="BP12" s="688"/>
      <c r="BQ12" s="688"/>
      <c r="BR12" s="688"/>
      <c r="BS12" s="694" t="s">
        <v>128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636792</v>
      </c>
      <c r="CS12" s="686"/>
      <c r="CT12" s="686"/>
      <c r="CU12" s="686"/>
      <c r="CV12" s="686"/>
      <c r="CW12" s="686"/>
      <c r="CX12" s="686"/>
      <c r="CY12" s="687"/>
      <c r="CZ12" s="688">
        <v>8.5</v>
      </c>
      <c r="DA12" s="688"/>
      <c r="DB12" s="688"/>
      <c r="DC12" s="688"/>
      <c r="DD12" s="694">
        <v>100804</v>
      </c>
      <c r="DE12" s="686"/>
      <c r="DF12" s="686"/>
      <c r="DG12" s="686"/>
      <c r="DH12" s="686"/>
      <c r="DI12" s="686"/>
      <c r="DJ12" s="686"/>
      <c r="DK12" s="686"/>
      <c r="DL12" s="686"/>
      <c r="DM12" s="686"/>
      <c r="DN12" s="686"/>
      <c r="DO12" s="686"/>
      <c r="DP12" s="687"/>
      <c r="DQ12" s="694">
        <v>498778</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499586</v>
      </c>
      <c r="BH13" s="686"/>
      <c r="BI13" s="686"/>
      <c r="BJ13" s="686"/>
      <c r="BK13" s="686"/>
      <c r="BL13" s="686"/>
      <c r="BM13" s="686"/>
      <c r="BN13" s="687"/>
      <c r="BO13" s="688">
        <v>50.2</v>
      </c>
      <c r="BP13" s="688"/>
      <c r="BQ13" s="688"/>
      <c r="BR13" s="688"/>
      <c r="BS13" s="694" t="s">
        <v>128</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641216</v>
      </c>
      <c r="CS13" s="686"/>
      <c r="CT13" s="686"/>
      <c r="CU13" s="686"/>
      <c r="CV13" s="686"/>
      <c r="CW13" s="686"/>
      <c r="CX13" s="686"/>
      <c r="CY13" s="687"/>
      <c r="CZ13" s="688">
        <v>8.5</v>
      </c>
      <c r="DA13" s="688"/>
      <c r="DB13" s="688"/>
      <c r="DC13" s="688"/>
      <c r="DD13" s="694">
        <v>368666</v>
      </c>
      <c r="DE13" s="686"/>
      <c r="DF13" s="686"/>
      <c r="DG13" s="686"/>
      <c r="DH13" s="686"/>
      <c r="DI13" s="686"/>
      <c r="DJ13" s="686"/>
      <c r="DK13" s="686"/>
      <c r="DL13" s="686"/>
      <c r="DM13" s="686"/>
      <c r="DN13" s="686"/>
      <c r="DO13" s="686"/>
      <c r="DP13" s="687"/>
      <c r="DQ13" s="694">
        <v>280584</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176</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29813</v>
      </c>
      <c r="BH14" s="686"/>
      <c r="BI14" s="686"/>
      <c r="BJ14" s="686"/>
      <c r="BK14" s="686"/>
      <c r="BL14" s="686"/>
      <c r="BM14" s="686"/>
      <c r="BN14" s="687"/>
      <c r="BO14" s="688">
        <v>3</v>
      </c>
      <c r="BP14" s="688"/>
      <c r="BQ14" s="688"/>
      <c r="BR14" s="688"/>
      <c r="BS14" s="694" t="s">
        <v>128</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236297</v>
      </c>
      <c r="CS14" s="686"/>
      <c r="CT14" s="686"/>
      <c r="CU14" s="686"/>
      <c r="CV14" s="686"/>
      <c r="CW14" s="686"/>
      <c r="CX14" s="686"/>
      <c r="CY14" s="687"/>
      <c r="CZ14" s="688">
        <v>3.1</v>
      </c>
      <c r="DA14" s="688"/>
      <c r="DB14" s="688"/>
      <c r="DC14" s="688"/>
      <c r="DD14" s="694">
        <v>13665</v>
      </c>
      <c r="DE14" s="686"/>
      <c r="DF14" s="686"/>
      <c r="DG14" s="686"/>
      <c r="DH14" s="686"/>
      <c r="DI14" s="686"/>
      <c r="DJ14" s="686"/>
      <c r="DK14" s="686"/>
      <c r="DL14" s="686"/>
      <c r="DM14" s="686"/>
      <c r="DN14" s="686"/>
      <c r="DO14" s="686"/>
      <c r="DP14" s="687"/>
      <c r="DQ14" s="694">
        <v>226108</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65981</v>
      </c>
      <c r="BH15" s="686"/>
      <c r="BI15" s="686"/>
      <c r="BJ15" s="686"/>
      <c r="BK15" s="686"/>
      <c r="BL15" s="686"/>
      <c r="BM15" s="686"/>
      <c r="BN15" s="687"/>
      <c r="BO15" s="688">
        <v>6.6</v>
      </c>
      <c r="BP15" s="688"/>
      <c r="BQ15" s="688"/>
      <c r="BR15" s="688"/>
      <c r="BS15" s="694" t="s">
        <v>240</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792917</v>
      </c>
      <c r="CS15" s="686"/>
      <c r="CT15" s="686"/>
      <c r="CU15" s="686"/>
      <c r="CV15" s="686"/>
      <c r="CW15" s="686"/>
      <c r="CX15" s="686"/>
      <c r="CY15" s="687"/>
      <c r="CZ15" s="688">
        <v>10.6</v>
      </c>
      <c r="DA15" s="688"/>
      <c r="DB15" s="688"/>
      <c r="DC15" s="688"/>
      <c r="DD15" s="694">
        <v>317971</v>
      </c>
      <c r="DE15" s="686"/>
      <c r="DF15" s="686"/>
      <c r="DG15" s="686"/>
      <c r="DH15" s="686"/>
      <c r="DI15" s="686"/>
      <c r="DJ15" s="686"/>
      <c r="DK15" s="686"/>
      <c r="DL15" s="686"/>
      <c r="DM15" s="686"/>
      <c r="DN15" s="686"/>
      <c r="DO15" s="686"/>
      <c r="DP15" s="687"/>
      <c r="DQ15" s="694">
        <v>495133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3004</v>
      </c>
      <c r="S16" s="686"/>
      <c r="T16" s="686"/>
      <c r="U16" s="686"/>
      <c r="V16" s="686"/>
      <c r="W16" s="686"/>
      <c r="X16" s="686"/>
      <c r="Y16" s="687"/>
      <c r="Z16" s="688">
        <v>0</v>
      </c>
      <c r="AA16" s="688"/>
      <c r="AB16" s="688"/>
      <c r="AC16" s="688"/>
      <c r="AD16" s="689">
        <v>3004</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128</v>
      </c>
      <c r="DA16" s="688"/>
      <c r="DB16" s="688"/>
      <c r="DC16" s="688"/>
      <c r="DD16" s="694" t="s">
        <v>128</v>
      </c>
      <c r="DE16" s="686"/>
      <c r="DF16" s="686"/>
      <c r="DG16" s="686"/>
      <c r="DH16" s="686"/>
      <c r="DI16" s="686"/>
      <c r="DJ16" s="686"/>
      <c r="DK16" s="686"/>
      <c r="DL16" s="686"/>
      <c r="DM16" s="686"/>
      <c r="DN16" s="686"/>
      <c r="DO16" s="686"/>
      <c r="DP16" s="687"/>
      <c r="DQ16" s="694" t="s">
        <v>240</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8913</v>
      </c>
      <c r="S17" s="686"/>
      <c r="T17" s="686"/>
      <c r="U17" s="686"/>
      <c r="V17" s="686"/>
      <c r="W17" s="686"/>
      <c r="X17" s="686"/>
      <c r="Y17" s="687"/>
      <c r="Z17" s="688">
        <v>0.1</v>
      </c>
      <c r="AA17" s="688"/>
      <c r="AB17" s="688"/>
      <c r="AC17" s="688"/>
      <c r="AD17" s="689">
        <v>8913</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439902</v>
      </c>
      <c r="CS17" s="686"/>
      <c r="CT17" s="686"/>
      <c r="CU17" s="686"/>
      <c r="CV17" s="686"/>
      <c r="CW17" s="686"/>
      <c r="CX17" s="686"/>
      <c r="CY17" s="687"/>
      <c r="CZ17" s="688">
        <v>5.9</v>
      </c>
      <c r="DA17" s="688"/>
      <c r="DB17" s="688"/>
      <c r="DC17" s="688"/>
      <c r="DD17" s="694" t="s">
        <v>128</v>
      </c>
      <c r="DE17" s="686"/>
      <c r="DF17" s="686"/>
      <c r="DG17" s="686"/>
      <c r="DH17" s="686"/>
      <c r="DI17" s="686"/>
      <c r="DJ17" s="686"/>
      <c r="DK17" s="686"/>
      <c r="DL17" s="686"/>
      <c r="DM17" s="686"/>
      <c r="DN17" s="686"/>
      <c r="DO17" s="686"/>
      <c r="DP17" s="687"/>
      <c r="DQ17" s="694">
        <v>432868</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9316</v>
      </c>
      <c r="S18" s="686"/>
      <c r="T18" s="686"/>
      <c r="U18" s="686"/>
      <c r="V18" s="686"/>
      <c r="W18" s="686"/>
      <c r="X18" s="686"/>
      <c r="Y18" s="687"/>
      <c r="Z18" s="688">
        <v>0.1</v>
      </c>
      <c r="AA18" s="688"/>
      <c r="AB18" s="688"/>
      <c r="AC18" s="688"/>
      <c r="AD18" s="689">
        <v>9316</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176</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176</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7348</v>
      </c>
      <c r="S19" s="686"/>
      <c r="T19" s="686"/>
      <c r="U19" s="686"/>
      <c r="V19" s="686"/>
      <c r="W19" s="686"/>
      <c r="X19" s="686"/>
      <c r="Y19" s="687"/>
      <c r="Z19" s="688">
        <v>0.1</v>
      </c>
      <c r="AA19" s="688"/>
      <c r="AB19" s="688"/>
      <c r="AC19" s="688"/>
      <c r="AD19" s="689">
        <v>7348</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12306</v>
      </c>
      <c r="BH19" s="686"/>
      <c r="BI19" s="686"/>
      <c r="BJ19" s="686"/>
      <c r="BK19" s="686"/>
      <c r="BL19" s="686"/>
      <c r="BM19" s="686"/>
      <c r="BN19" s="687"/>
      <c r="BO19" s="688">
        <v>1.2</v>
      </c>
      <c r="BP19" s="688"/>
      <c r="BQ19" s="688"/>
      <c r="BR19" s="688"/>
      <c r="BS19" s="694" t="s">
        <v>128</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1395</v>
      </c>
      <c r="S20" s="686"/>
      <c r="T20" s="686"/>
      <c r="U20" s="686"/>
      <c r="V20" s="686"/>
      <c r="W20" s="686"/>
      <c r="X20" s="686"/>
      <c r="Y20" s="687"/>
      <c r="Z20" s="688">
        <v>0</v>
      </c>
      <c r="AA20" s="688"/>
      <c r="AB20" s="688"/>
      <c r="AC20" s="688"/>
      <c r="AD20" s="689">
        <v>1395</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12306</v>
      </c>
      <c r="BH20" s="686"/>
      <c r="BI20" s="686"/>
      <c r="BJ20" s="686"/>
      <c r="BK20" s="686"/>
      <c r="BL20" s="686"/>
      <c r="BM20" s="686"/>
      <c r="BN20" s="687"/>
      <c r="BO20" s="688">
        <v>1.2</v>
      </c>
      <c r="BP20" s="688"/>
      <c r="BQ20" s="688"/>
      <c r="BR20" s="688"/>
      <c r="BS20" s="694" t="s">
        <v>128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7504413</v>
      </c>
      <c r="CS20" s="686"/>
      <c r="CT20" s="686"/>
      <c r="CU20" s="686"/>
      <c r="CV20" s="686"/>
      <c r="CW20" s="686"/>
      <c r="CX20" s="686"/>
      <c r="CY20" s="687"/>
      <c r="CZ20" s="688">
        <v>100</v>
      </c>
      <c r="DA20" s="688"/>
      <c r="DB20" s="688"/>
      <c r="DC20" s="688"/>
      <c r="DD20" s="694">
        <v>2101211</v>
      </c>
      <c r="DE20" s="686"/>
      <c r="DF20" s="686"/>
      <c r="DG20" s="686"/>
      <c r="DH20" s="686"/>
      <c r="DI20" s="686"/>
      <c r="DJ20" s="686"/>
      <c r="DK20" s="686"/>
      <c r="DL20" s="686"/>
      <c r="DM20" s="686"/>
      <c r="DN20" s="686"/>
      <c r="DO20" s="686"/>
      <c r="DP20" s="687"/>
      <c r="DQ20" s="694">
        <v>4011395</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573</v>
      </c>
      <c r="S21" s="686"/>
      <c r="T21" s="686"/>
      <c r="U21" s="686"/>
      <c r="V21" s="686"/>
      <c r="W21" s="686"/>
      <c r="X21" s="686"/>
      <c r="Y21" s="687"/>
      <c r="Z21" s="688">
        <v>0</v>
      </c>
      <c r="AA21" s="688"/>
      <c r="AB21" s="688"/>
      <c r="AC21" s="688"/>
      <c r="AD21" s="689">
        <v>573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12306</v>
      </c>
      <c r="BH21" s="686"/>
      <c r="BI21" s="686"/>
      <c r="BJ21" s="686"/>
      <c r="BK21" s="686"/>
      <c r="BL21" s="686"/>
      <c r="BM21" s="686"/>
      <c r="BN21" s="687"/>
      <c r="BO21" s="688">
        <v>1.2</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1667247</v>
      </c>
      <c r="S22" s="686"/>
      <c r="T22" s="686"/>
      <c r="U22" s="686"/>
      <c r="V22" s="686"/>
      <c r="W22" s="686"/>
      <c r="X22" s="686"/>
      <c r="Y22" s="687"/>
      <c r="Z22" s="688">
        <v>21.5</v>
      </c>
      <c r="AA22" s="688"/>
      <c r="AB22" s="688"/>
      <c r="AC22" s="688"/>
      <c r="AD22" s="689">
        <v>1498348</v>
      </c>
      <c r="AE22" s="689"/>
      <c r="AF22" s="689"/>
      <c r="AG22" s="689"/>
      <c r="AH22" s="689"/>
      <c r="AI22" s="689"/>
      <c r="AJ22" s="689"/>
      <c r="AK22" s="689"/>
      <c r="AL22" s="690">
        <v>54.2</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240</v>
      </c>
      <c r="BP22" s="688"/>
      <c r="BQ22" s="688"/>
      <c r="BR22" s="688"/>
      <c r="BS22" s="694" t="s">
        <v>128</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1498348</v>
      </c>
      <c r="S23" s="686"/>
      <c r="T23" s="686"/>
      <c r="U23" s="686"/>
      <c r="V23" s="686"/>
      <c r="W23" s="686"/>
      <c r="X23" s="686"/>
      <c r="Y23" s="687"/>
      <c r="Z23" s="688">
        <v>19.3</v>
      </c>
      <c r="AA23" s="688"/>
      <c r="AB23" s="688"/>
      <c r="AC23" s="688"/>
      <c r="AD23" s="689">
        <v>1498348</v>
      </c>
      <c r="AE23" s="689"/>
      <c r="AF23" s="689"/>
      <c r="AG23" s="689"/>
      <c r="AH23" s="689"/>
      <c r="AI23" s="689"/>
      <c r="AJ23" s="689"/>
      <c r="AK23" s="689"/>
      <c r="AL23" s="690">
        <v>54.2</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176</v>
      </c>
      <c r="BP23" s="688"/>
      <c r="BQ23" s="688"/>
      <c r="BR23" s="688"/>
      <c r="BS23" s="694" t="s">
        <v>128</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168899</v>
      </c>
      <c r="S24" s="686"/>
      <c r="T24" s="686"/>
      <c r="U24" s="686"/>
      <c r="V24" s="686"/>
      <c r="W24" s="686"/>
      <c r="X24" s="686"/>
      <c r="Y24" s="687"/>
      <c r="Z24" s="688">
        <v>2.2000000000000002</v>
      </c>
      <c r="AA24" s="688"/>
      <c r="AB24" s="688"/>
      <c r="AC24" s="688"/>
      <c r="AD24" s="689" t="s">
        <v>128</v>
      </c>
      <c r="AE24" s="689"/>
      <c r="AF24" s="689"/>
      <c r="AG24" s="689"/>
      <c r="AH24" s="689"/>
      <c r="AI24" s="689"/>
      <c r="AJ24" s="689"/>
      <c r="AK24" s="689"/>
      <c r="AL24" s="690" t="s">
        <v>176</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1879095</v>
      </c>
      <c r="CS24" s="675"/>
      <c r="CT24" s="675"/>
      <c r="CU24" s="675"/>
      <c r="CV24" s="675"/>
      <c r="CW24" s="675"/>
      <c r="CX24" s="675"/>
      <c r="CY24" s="676"/>
      <c r="CZ24" s="679">
        <v>25</v>
      </c>
      <c r="DA24" s="680"/>
      <c r="DB24" s="680"/>
      <c r="DC24" s="699"/>
      <c r="DD24" s="724">
        <v>1477091</v>
      </c>
      <c r="DE24" s="675"/>
      <c r="DF24" s="675"/>
      <c r="DG24" s="675"/>
      <c r="DH24" s="675"/>
      <c r="DI24" s="675"/>
      <c r="DJ24" s="675"/>
      <c r="DK24" s="676"/>
      <c r="DL24" s="724">
        <v>1392213</v>
      </c>
      <c r="DM24" s="675"/>
      <c r="DN24" s="675"/>
      <c r="DO24" s="675"/>
      <c r="DP24" s="675"/>
      <c r="DQ24" s="675"/>
      <c r="DR24" s="675"/>
      <c r="DS24" s="675"/>
      <c r="DT24" s="675"/>
      <c r="DU24" s="675"/>
      <c r="DV24" s="676"/>
      <c r="DW24" s="679">
        <v>48.5</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240</v>
      </c>
      <c r="AE25" s="689"/>
      <c r="AF25" s="689"/>
      <c r="AG25" s="689"/>
      <c r="AH25" s="689"/>
      <c r="AI25" s="689"/>
      <c r="AJ25" s="689"/>
      <c r="AK25" s="689"/>
      <c r="AL25" s="690" t="s">
        <v>128</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176</v>
      </c>
      <c r="BP25" s="688"/>
      <c r="BQ25" s="688"/>
      <c r="BR25" s="688"/>
      <c r="BS25" s="694" t="s">
        <v>128</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916533</v>
      </c>
      <c r="CS25" s="721"/>
      <c r="CT25" s="721"/>
      <c r="CU25" s="721"/>
      <c r="CV25" s="721"/>
      <c r="CW25" s="721"/>
      <c r="CX25" s="721"/>
      <c r="CY25" s="722"/>
      <c r="CZ25" s="690">
        <v>12.2</v>
      </c>
      <c r="DA25" s="719"/>
      <c r="DB25" s="719"/>
      <c r="DC25" s="723"/>
      <c r="DD25" s="694">
        <v>839263</v>
      </c>
      <c r="DE25" s="721"/>
      <c r="DF25" s="721"/>
      <c r="DG25" s="721"/>
      <c r="DH25" s="721"/>
      <c r="DI25" s="721"/>
      <c r="DJ25" s="721"/>
      <c r="DK25" s="722"/>
      <c r="DL25" s="694">
        <v>791950</v>
      </c>
      <c r="DM25" s="721"/>
      <c r="DN25" s="721"/>
      <c r="DO25" s="721"/>
      <c r="DP25" s="721"/>
      <c r="DQ25" s="721"/>
      <c r="DR25" s="721"/>
      <c r="DS25" s="721"/>
      <c r="DT25" s="721"/>
      <c r="DU25" s="721"/>
      <c r="DV25" s="722"/>
      <c r="DW25" s="690">
        <v>27.6</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2916105</v>
      </c>
      <c r="S26" s="686"/>
      <c r="T26" s="686"/>
      <c r="U26" s="686"/>
      <c r="V26" s="686"/>
      <c r="W26" s="686"/>
      <c r="X26" s="686"/>
      <c r="Y26" s="687"/>
      <c r="Z26" s="688">
        <v>37.6</v>
      </c>
      <c r="AA26" s="688"/>
      <c r="AB26" s="688"/>
      <c r="AC26" s="688"/>
      <c r="AD26" s="689">
        <v>2747206</v>
      </c>
      <c r="AE26" s="689"/>
      <c r="AF26" s="689"/>
      <c r="AG26" s="689"/>
      <c r="AH26" s="689"/>
      <c r="AI26" s="689"/>
      <c r="AJ26" s="689"/>
      <c r="AK26" s="689"/>
      <c r="AL26" s="690">
        <v>99.4</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476729</v>
      </c>
      <c r="CS26" s="686"/>
      <c r="CT26" s="686"/>
      <c r="CU26" s="686"/>
      <c r="CV26" s="686"/>
      <c r="CW26" s="686"/>
      <c r="CX26" s="686"/>
      <c r="CY26" s="687"/>
      <c r="CZ26" s="690">
        <v>6.4</v>
      </c>
      <c r="DA26" s="719"/>
      <c r="DB26" s="719"/>
      <c r="DC26" s="723"/>
      <c r="DD26" s="694">
        <v>414611</v>
      </c>
      <c r="DE26" s="686"/>
      <c r="DF26" s="686"/>
      <c r="DG26" s="686"/>
      <c r="DH26" s="686"/>
      <c r="DI26" s="686"/>
      <c r="DJ26" s="686"/>
      <c r="DK26" s="687"/>
      <c r="DL26" s="694" t="s">
        <v>176</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1697</v>
      </c>
      <c r="S27" s="686"/>
      <c r="T27" s="686"/>
      <c r="U27" s="686"/>
      <c r="V27" s="686"/>
      <c r="W27" s="686"/>
      <c r="X27" s="686"/>
      <c r="Y27" s="687"/>
      <c r="Z27" s="688">
        <v>0</v>
      </c>
      <c r="AA27" s="688"/>
      <c r="AB27" s="688"/>
      <c r="AC27" s="688"/>
      <c r="AD27" s="689">
        <v>1697</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996028</v>
      </c>
      <c r="BH27" s="686"/>
      <c r="BI27" s="686"/>
      <c r="BJ27" s="686"/>
      <c r="BK27" s="686"/>
      <c r="BL27" s="686"/>
      <c r="BM27" s="686"/>
      <c r="BN27" s="687"/>
      <c r="BO27" s="688">
        <v>100</v>
      </c>
      <c r="BP27" s="688"/>
      <c r="BQ27" s="688"/>
      <c r="BR27" s="688"/>
      <c r="BS27" s="694">
        <v>10891</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522660</v>
      </c>
      <c r="CS27" s="721"/>
      <c r="CT27" s="721"/>
      <c r="CU27" s="721"/>
      <c r="CV27" s="721"/>
      <c r="CW27" s="721"/>
      <c r="CX27" s="721"/>
      <c r="CY27" s="722"/>
      <c r="CZ27" s="690">
        <v>7</v>
      </c>
      <c r="DA27" s="719"/>
      <c r="DB27" s="719"/>
      <c r="DC27" s="723"/>
      <c r="DD27" s="694">
        <v>204960</v>
      </c>
      <c r="DE27" s="721"/>
      <c r="DF27" s="721"/>
      <c r="DG27" s="721"/>
      <c r="DH27" s="721"/>
      <c r="DI27" s="721"/>
      <c r="DJ27" s="721"/>
      <c r="DK27" s="722"/>
      <c r="DL27" s="694">
        <v>167395</v>
      </c>
      <c r="DM27" s="721"/>
      <c r="DN27" s="721"/>
      <c r="DO27" s="721"/>
      <c r="DP27" s="721"/>
      <c r="DQ27" s="721"/>
      <c r="DR27" s="721"/>
      <c r="DS27" s="721"/>
      <c r="DT27" s="721"/>
      <c r="DU27" s="721"/>
      <c r="DV27" s="722"/>
      <c r="DW27" s="690">
        <v>5.8</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58817</v>
      </c>
      <c r="S28" s="686"/>
      <c r="T28" s="686"/>
      <c r="U28" s="686"/>
      <c r="V28" s="686"/>
      <c r="W28" s="686"/>
      <c r="X28" s="686"/>
      <c r="Y28" s="687"/>
      <c r="Z28" s="688">
        <v>0.8</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439902</v>
      </c>
      <c r="CS28" s="686"/>
      <c r="CT28" s="686"/>
      <c r="CU28" s="686"/>
      <c r="CV28" s="686"/>
      <c r="CW28" s="686"/>
      <c r="CX28" s="686"/>
      <c r="CY28" s="687"/>
      <c r="CZ28" s="690">
        <v>5.9</v>
      </c>
      <c r="DA28" s="719"/>
      <c r="DB28" s="719"/>
      <c r="DC28" s="723"/>
      <c r="DD28" s="694">
        <v>432868</v>
      </c>
      <c r="DE28" s="686"/>
      <c r="DF28" s="686"/>
      <c r="DG28" s="686"/>
      <c r="DH28" s="686"/>
      <c r="DI28" s="686"/>
      <c r="DJ28" s="686"/>
      <c r="DK28" s="687"/>
      <c r="DL28" s="694">
        <v>432868</v>
      </c>
      <c r="DM28" s="686"/>
      <c r="DN28" s="686"/>
      <c r="DO28" s="686"/>
      <c r="DP28" s="686"/>
      <c r="DQ28" s="686"/>
      <c r="DR28" s="686"/>
      <c r="DS28" s="686"/>
      <c r="DT28" s="686"/>
      <c r="DU28" s="686"/>
      <c r="DV28" s="687"/>
      <c r="DW28" s="690">
        <v>15.1</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44184</v>
      </c>
      <c r="S29" s="686"/>
      <c r="T29" s="686"/>
      <c r="U29" s="686"/>
      <c r="V29" s="686"/>
      <c r="W29" s="686"/>
      <c r="X29" s="686"/>
      <c r="Y29" s="687"/>
      <c r="Z29" s="688">
        <v>0.6</v>
      </c>
      <c r="AA29" s="688"/>
      <c r="AB29" s="688"/>
      <c r="AC29" s="688"/>
      <c r="AD29" s="689">
        <v>7113</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70</v>
      </c>
      <c r="CG29" s="701"/>
      <c r="CH29" s="701"/>
      <c r="CI29" s="701"/>
      <c r="CJ29" s="701"/>
      <c r="CK29" s="701"/>
      <c r="CL29" s="701"/>
      <c r="CM29" s="701"/>
      <c r="CN29" s="701"/>
      <c r="CO29" s="701"/>
      <c r="CP29" s="701"/>
      <c r="CQ29" s="702"/>
      <c r="CR29" s="685">
        <v>439863</v>
      </c>
      <c r="CS29" s="721"/>
      <c r="CT29" s="721"/>
      <c r="CU29" s="721"/>
      <c r="CV29" s="721"/>
      <c r="CW29" s="721"/>
      <c r="CX29" s="721"/>
      <c r="CY29" s="722"/>
      <c r="CZ29" s="690">
        <v>5.9</v>
      </c>
      <c r="DA29" s="719"/>
      <c r="DB29" s="719"/>
      <c r="DC29" s="723"/>
      <c r="DD29" s="694">
        <v>432829</v>
      </c>
      <c r="DE29" s="721"/>
      <c r="DF29" s="721"/>
      <c r="DG29" s="721"/>
      <c r="DH29" s="721"/>
      <c r="DI29" s="721"/>
      <c r="DJ29" s="721"/>
      <c r="DK29" s="722"/>
      <c r="DL29" s="694">
        <v>432829</v>
      </c>
      <c r="DM29" s="721"/>
      <c r="DN29" s="721"/>
      <c r="DO29" s="721"/>
      <c r="DP29" s="721"/>
      <c r="DQ29" s="721"/>
      <c r="DR29" s="721"/>
      <c r="DS29" s="721"/>
      <c r="DT29" s="721"/>
      <c r="DU29" s="721"/>
      <c r="DV29" s="722"/>
      <c r="DW29" s="690">
        <v>15.1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4311</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408281</v>
      </c>
      <c r="CS30" s="686"/>
      <c r="CT30" s="686"/>
      <c r="CU30" s="686"/>
      <c r="CV30" s="686"/>
      <c r="CW30" s="686"/>
      <c r="CX30" s="686"/>
      <c r="CY30" s="687"/>
      <c r="CZ30" s="690">
        <v>5.4</v>
      </c>
      <c r="DA30" s="719"/>
      <c r="DB30" s="719"/>
      <c r="DC30" s="723"/>
      <c r="DD30" s="694">
        <v>401247</v>
      </c>
      <c r="DE30" s="686"/>
      <c r="DF30" s="686"/>
      <c r="DG30" s="686"/>
      <c r="DH30" s="686"/>
      <c r="DI30" s="686"/>
      <c r="DJ30" s="686"/>
      <c r="DK30" s="687"/>
      <c r="DL30" s="694">
        <v>401247</v>
      </c>
      <c r="DM30" s="686"/>
      <c r="DN30" s="686"/>
      <c r="DO30" s="686"/>
      <c r="DP30" s="686"/>
      <c r="DQ30" s="686"/>
      <c r="DR30" s="686"/>
      <c r="DS30" s="686"/>
      <c r="DT30" s="686"/>
      <c r="DU30" s="686"/>
      <c r="DV30" s="687"/>
      <c r="DW30" s="690">
        <v>14</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1604262</v>
      </c>
      <c r="S31" s="686"/>
      <c r="T31" s="686"/>
      <c r="U31" s="686"/>
      <c r="V31" s="686"/>
      <c r="W31" s="686"/>
      <c r="X31" s="686"/>
      <c r="Y31" s="687"/>
      <c r="Z31" s="688">
        <v>20.7</v>
      </c>
      <c r="AA31" s="688"/>
      <c r="AB31" s="688"/>
      <c r="AC31" s="688"/>
      <c r="AD31" s="689" t="s">
        <v>176</v>
      </c>
      <c r="AE31" s="689"/>
      <c r="AF31" s="689"/>
      <c r="AG31" s="689"/>
      <c r="AH31" s="689"/>
      <c r="AI31" s="689"/>
      <c r="AJ31" s="689"/>
      <c r="AK31" s="689"/>
      <c r="AL31" s="690" t="s">
        <v>128</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99.7</v>
      </c>
      <c r="BH31" s="740"/>
      <c r="BI31" s="740"/>
      <c r="BJ31" s="740"/>
      <c r="BK31" s="740"/>
      <c r="BL31" s="740"/>
      <c r="BM31" s="680">
        <v>99.2</v>
      </c>
      <c r="BN31" s="740"/>
      <c r="BO31" s="740"/>
      <c r="BP31" s="740"/>
      <c r="BQ31" s="741"/>
      <c r="BR31" s="753">
        <v>99.9</v>
      </c>
      <c r="BS31" s="740"/>
      <c r="BT31" s="740"/>
      <c r="BU31" s="740"/>
      <c r="BV31" s="740"/>
      <c r="BW31" s="740"/>
      <c r="BX31" s="680">
        <v>99.3</v>
      </c>
      <c r="BY31" s="740"/>
      <c r="BZ31" s="740"/>
      <c r="CA31" s="740"/>
      <c r="CB31" s="741"/>
      <c r="CD31" s="731"/>
      <c r="CE31" s="732"/>
      <c r="CF31" s="700" t="s">
        <v>313</v>
      </c>
      <c r="CG31" s="701"/>
      <c r="CH31" s="701"/>
      <c r="CI31" s="701"/>
      <c r="CJ31" s="701"/>
      <c r="CK31" s="701"/>
      <c r="CL31" s="701"/>
      <c r="CM31" s="701"/>
      <c r="CN31" s="701"/>
      <c r="CO31" s="701"/>
      <c r="CP31" s="701"/>
      <c r="CQ31" s="702"/>
      <c r="CR31" s="685">
        <v>31582</v>
      </c>
      <c r="CS31" s="721"/>
      <c r="CT31" s="721"/>
      <c r="CU31" s="721"/>
      <c r="CV31" s="721"/>
      <c r="CW31" s="721"/>
      <c r="CX31" s="721"/>
      <c r="CY31" s="722"/>
      <c r="CZ31" s="690">
        <v>0.4</v>
      </c>
      <c r="DA31" s="719"/>
      <c r="DB31" s="719"/>
      <c r="DC31" s="723"/>
      <c r="DD31" s="694">
        <v>31582</v>
      </c>
      <c r="DE31" s="721"/>
      <c r="DF31" s="721"/>
      <c r="DG31" s="721"/>
      <c r="DH31" s="721"/>
      <c r="DI31" s="721"/>
      <c r="DJ31" s="721"/>
      <c r="DK31" s="722"/>
      <c r="DL31" s="694">
        <v>31582</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5" t="s">
        <v>314</v>
      </c>
      <c r="C32" s="736"/>
      <c r="D32" s="736"/>
      <c r="E32" s="736"/>
      <c r="F32" s="736"/>
      <c r="G32" s="736"/>
      <c r="H32" s="736"/>
      <c r="I32" s="736"/>
      <c r="J32" s="736"/>
      <c r="K32" s="736"/>
      <c r="L32" s="736"/>
      <c r="M32" s="736"/>
      <c r="N32" s="736"/>
      <c r="O32" s="736"/>
      <c r="P32" s="736"/>
      <c r="Q32" s="737"/>
      <c r="R32" s="685" t="s">
        <v>128</v>
      </c>
      <c r="S32" s="686"/>
      <c r="T32" s="686"/>
      <c r="U32" s="686"/>
      <c r="V32" s="686"/>
      <c r="W32" s="686"/>
      <c r="X32" s="686"/>
      <c r="Y32" s="687"/>
      <c r="Z32" s="688" t="s">
        <v>240</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99.5</v>
      </c>
      <c r="BH32" s="721"/>
      <c r="BI32" s="721"/>
      <c r="BJ32" s="721"/>
      <c r="BK32" s="721"/>
      <c r="BL32" s="721"/>
      <c r="BM32" s="691">
        <v>99</v>
      </c>
      <c r="BN32" s="751"/>
      <c r="BO32" s="751"/>
      <c r="BP32" s="751"/>
      <c r="BQ32" s="752"/>
      <c r="BR32" s="754">
        <v>100</v>
      </c>
      <c r="BS32" s="721"/>
      <c r="BT32" s="721"/>
      <c r="BU32" s="721"/>
      <c r="BV32" s="721"/>
      <c r="BW32" s="721"/>
      <c r="BX32" s="691">
        <v>99.4</v>
      </c>
      <c r="BY32" s="751"/>
      <c r="BZ32" s="751"/>
      <c r="CA32" s="751"/>
      <c r="CB32" s="752"/>
      <c r="CD32" s="733"/>
      <c r="CE32" s="734"/>
      <c r="CF32" s="700" t="s">
        <v>317</v>
      </c>
      <c r="CG32" s="701"/>
      <c r="CH32" s="701"/>
      <c r="CI32" s="701"/>
      <c r="CJ32" s="701"/>
      <c r="CK32" s="701"/>
      <c r="CL32" s="701"/>
      <c r="CM32" s="701"/>
      <c r="CN32" s="701"/>
      <c r="CO32" s="701"/>
      <c r="CP32" s="701"/>
      <c r="CQ32" s="702"/>
      <c r="CR32" s="685">
        <v>39</v>
      </c>
      <c r="CS32" s="686"/>
      <c r="CT32" s="686"/>
      <c r="CU32" s="686"/>
      <c r="CV32" s="686"/>
      <c r="CW32" s="686"/>
      <c r="CX32" s="686"/>
      <c r="CY32" s="687"/>
      <c r="CZ32" s="690">
        <v>0</v>
      </c>
      <c r="DA32" s="719"/>
      <c r="DB32" s="719"/>
      <c r="DC32" s="723"/>
      <c r="DD32" s="694">
        <v>39</v>
      </c>
      <c r="DE32" s="686"/>
      <c r="DF32" s="686"/>
      <c r="DG32" s="686"/>
      <c r="DH32" s="686"/>
      <c r="DI32" s="686"/>
      <c r="DJ32" s="686"/>
      <c r="DK32" s="687"/>
      <c r="DL32" s="694">
        <v>39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370573</v>
      </c>
      <c r="S33" s="686"/>
      <c r="T33" s="686"/>
      <c r="U33" s="686"/>
      <c r="V33" s="686"/>
      <c r="W33" s="686"/>
      <c r="X33" s="686"/>
      <c r="Y33" s="687"/>
      <c r="Z33" s="688">
        <v>4.8</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99.8</v>
      </c>
      <c r="BH33" s="756"/>
      <c r="BI33" s="756"/>
      <c r="BJ33" s="756"/>
      <c r="BK33" s="756"/>
      <c r="BL33" s="756"/>
      <c r="BM33" s="757">
        <v>99.3</v>
      </c>
      <c r="BN33" s="756"/>
      <c r="BO33" s="756"/>
      <c r="BP33" s="756"/>
      <c r="BQ33" s="758"/>
      <c r="BR33" s="755">
        <v>99.8</v>
      </c>
      <c r="BS33" s="756"/>
      <c r="BT33" s="756"/>
      <c r="BU33" s="756"/>
      <c r="BV33" s="756"/>
      <c r="BW33" s="756"/>
      <c r="BX33" s="757">
        <v>99.1</v>
      </c>
      <c r="BY33" s="756"/>
      <c r="BZ33" s="756"/>
      <c r="CA33" s="756"/>
      <c r="CB33" s="758"/>
      <c r="CD33" s="700" t="s">
        <v>320</v>
      </c>
      <c r="CE33" s="701"/>
      <c r="CF33" s="701"/>
      <c r="CG33" s="701"/>
      <c r="CH33" s="701"/>
      <c r="CI33" s="701"/>
      <c r="CJ33" s="701"/>
      <c r="CK33" s="701"/>
      <c r="CL33" s="701"/>
      <c r="CM33" s="701"/>
      <c r="CN33" s="701"/>
      <c r="CO33" s="701"/>
      <c r="CP33" s="701"/>
      <c r="CQ33" s="702"/>
      <c r="CR33" s="685">
        <v>3524107</v>
      </c>
      <c r="CS33" s="721"/>
      <c r="CT33" s="721"/>
      <c r="CU33" s="721"/>
      <c r="CV33" s="721"/>
      <c r="CW33" s="721"/>
      <c r="CX33" s="721"/>
      <c r="CY33" s="722"/>
      <c r="CZ33" s="690">
        <v>47</v>
      </c>
      <c r="DA33" s="719"/>
      <c r="DB33" s="719"/>
      <c r="DC33" s="723"/>
      <c r="DD33" s="694">
        <v>2340020</v>
      </c>
      <c r="DE33" s="721"/>
      <c r="DF33" s="721"/>
      <c r="DG33" s="721"/>
      <c r="DH33" s="721"/>
      <c r="DI33" s="721"/>
      <c r="DJ33" s="721"/>
      <c r="DK33" s="722"/>
      <c r="DL33" s="694">
        <v>1074775</v>
      </c>
      <c r="DM33" s="721"/>
      <c r="DN33" s="721"/>
      <c r="DO33" s="721"/>
      <c r="DP33" s="721"/>
      <c r="DQ33" s="721"/>
      <c r="DR33" s="721"/>
      <c r="DS33" s="721"/>
      <c r="DT33" s="721"/>
      <c r="DU33" s="721"/>
      <c r="DV33" s="722"/>
      <c r="DW33" s="690">
        <v>37.4</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15101</v>
      </c>
      <c r="S34" s="686"/>
      <c r="T34" s="686"/>
      <c r="U34" s="686"/>
      <c r="V34" s="686"/>
      <c r="W34" s="686"/>
      <c r="X34" s="686"/>
      <c r="Y34" s="687"/>
      <c r="Z34" s="688">
        <v>0.2</v>
      </c>
      <c r="AA34" s="688"/>
      <c r="AB34" s="688"/>
      <c r="AC34" s="688"/>
      <c r="AD34" s="689">
        <v>1464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855730</v>
      </c>
      <c r="CS34" s="686"/>
      <c r="CT34" s="686"/>
      <c r="CU34" s="686"/>
      <c r="CV34" s="686"/>
      <c r="CW34" s="686"/>
      <c r="CX34" s="686"/>
      <c r="CY34" s="687"/>
      <c r="CZ34" s="690">
        <v>11.4</v>
      </c>
      <c r="DA34" s="719"/>
      <c r="DB34" s="719"/>
      <c r="DC34" s="723"/>
      <c r="DD34" s="694">
        <v>707326</v>
      </c>
      <c r="DE34" s="686"/>
      <c r="DF34" s="686"/>
      <c r="DG34" s="686"/>
      <c r="DH34" s="686"/>
      <c r="DI34" s="686"/>
      <c r="DJ34" s="686"/>
      <c r="DK34" s="687"/>
      <c r="DL34" s="694">
        <v>530666</v>
      </c>
      <c r="DM34" s="686"/>
      <c r="DN34" s="686"/>
      <c r="DO34" s="686"/>
      <c r="DP34" s="686"/>
      <c r="DQ34" s="686"/>
      <c r="DR34" s="686"/>
      <c r="DS34" s="686"/>
      <c r="DT34" s="686"/>
      <c r="DU34" s="686"/>
      <c r="DV34" s="687"/>
      <c r="DW34" s="690">
        <v>18.5</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567766</v>
      </c>
      <c r="S35" s="686"/>
      <c r="T35" s="686"/>
      <c r="U35" s="686"/>
      <c r="V35" s="686"/>
      <c r="W35" s="686"/>
      <c r="X35" s="686"/>
      <c r="Y35" s="687"/>
      <c r="Z35" s="688">
        <v>7.3</v>
      </c>
      <c r="AA35" s="688"/>
      <c r="AB35" s="688"/>
      <c r="AC35" s="688"/>
      <c r="AD35" s="689" t="s">
        <v>128</v>
      </c>
      <c r="AE35" s="689"/>
      <c r="AF35" s="689"/>
      <c r="AG35" s="689"/>
      <c r="AH35" s="689"/>
      <c r="AI35" s="689"/>
      <c r="AJ35" s="689"/>
      <c r="AK35" s="689"/>
      <c r="AL35" s="690" t="s">
        <v>128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100317</v>
      </c>
      <c r="CS35" s="721"/>
      <c r="CT35" s="721"/>
      <c r="CU35" s="721"/>
      <c r="CV35" s="721"/>
      <c r="CW35" s="721"/>
      <c r="CX35" s="721"/>
      <c r="CY35" s="722"/>
      <c r="CZ35" s="690">
        <v>1.3</v>
      </c>
      <c r="DA35" s="719"/>
      <c r="DB35" s="719"/>
      <c r="DC35" s="723"/>
      <c r="DD35" s="694">
        <v>84036</v>
      </c>
      <c r="DE35" s="721"/>
      <c r="DF35" s="721"/>
      <c r="DG35" s="721"/>
      <c r="DH35" s="721"/>
      <c r="DI35" s="721"/>
      <c r="DJ35" s="721"/>
      <c r="DK35" s="722"/>
      <c r="DL35" s="694">
        <v>60218</v>
      </c>
      <c r="DM35" s="721"/>
      <c r="DN35" s="721"/>
      <c r="DO35" s="721"/>
      <c r="DP35" s="721"/>
      <c r="DQ35" s="721"/>
      <c r="DR35" s="721"/>
      <c r="DS35" s="721"/>
      <c r="DT35" s="721"/>
      <c r="DU35" s="721"/>
      <c r="DV35" s="722"/>
      <c r="DW35" s="690">
        <v>2.1</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695130</v>
      </c>
      <c r="S36" s="686"/>
      <c r="T36" s="686"/>
      <c r="U36" s="686"/>
      <c r="V36" s="686"/>
      <c r="W36" s="686"/>
      <c r="X36" s="686"/>
      <c r="Y36" s="687"/>
      <c r="Z36" s="688">
        <v>9</v>
      </c>
      <c r="AA36" s="688"/>
      <c r="AB36" s="688"/>
      <c r="AC36" s="688"/>
      <c r="AD36" s="689" t="s">
        <v>176</v>
      </c>
      <c r="AE36" s="689"/>
      <c r="AF36" s="689"/>
      <c r="AG36" s="689"/>
      <c r="AH36" s="689"/>
      <c r="AI36" s="689"/>
      <c r="AJ36" s="689"/>
      <c r="AK36" s="689"/>
      <c r="AL36" s="690" t="s">
        <v>176</v>
      </c>
      <c r="AM36" s="691"/>
      <c r="AN36" s="691"/>
      <c r="AO36" s="692"/>
      <c r="AP36" s="235"/>
      <c r="AQ36" s="759" t="s">
        <v>328</v>
      </c>
      <c r="AR36" s="760"/>
      <c r="AS36" s="760"/>
      <c r="AT36" s="760"/>
      <c r="AU36" s="760"/>
      <c r="AV36" s="760"/>
      <c r="AW36" s="760"/>
      <c r="AX36" s="760"/>
      <c r="AY36" s="761"/>
      <c r="AZ36" s="674">
        <v>518017</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33862</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1524017</v>
      </c>
      <c r="CS36" s="686"/>
      <c r="CT36" s="686"/>
      <c r="CU36" s="686"/>
      <c r="CV36" s="686"/>
      <c r="CW36" s="686"/>
      <c r="CX36" s="686"/>
      <c r="CY36" s="687"/>
      <c r="CZ36" s="690">
        <v>20.3</v>
      </c>
      <c r="DA36" s="719"/>
      <c r="DB36" s="719"/>
      <c r="DC36" s="723"/>
      <c r="DD36" s="694">
        <v>589230</v>
      </c>
      <c r="DE36" s="686"/>
      <c r="DF36" s="686"/>
      <c r="DG36" s="686"/>
      <c r="DH36" s="686"/>
      <c r="DI36" s="686"/>
      <c r="DJ36" s="686"/>
      <c r="DK36" s="687"/>
      <c r="DL36" s="694">
        <v>75246</v>
      </c>
      <c r="DM36" s="686"/>
      <c r="DN36" s="686"/>
      <c r="DO36" s="686"/>
      <c r="DP36" s="686"/>
      <c r="DQ36" s="686"/>
      <c r="DR36" s="686"/>
      <c r="DS36" s="686"/>
      <c r="DT36" s="686"/>
      <c r="DU36" s="686"/>
      <c r="DV36" s="687"/>
      <c r="DW36" s="690">
        <v>2.6</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259290</v>
      </c>
      <c r="S37" s="686"/>
      <c r="T37" s="686"/>
      <c r="U37" s="686"/>
      <c r="V37" s="686"/>
      <c r="W37" s="686"/>
      <c r="X37" s="686"/>
      <c r="Y37" s="687"/>
      <c r="Z37" s="688">
        <v>3.3</v>
      </c>
      <c r="AA37" s="688"/>
      <c r="AB37" s="688"/>
      <c r="AC37" s="688"/>
      <c r="AD37" s="689" t="s">
        <v>128</v>
      </c>
      <c r="AE37" s="689"/>
      <c r="AF37" s="689"/>
      <c r="AG37" s="689"/>
      <c r="AH37" s="689"/>
      <c r="AI37" s="689"/>
      <c r="AJ37" s="689"/>
      <c r="AK37" s="689"/>
      <c r="AL37" s="690" t="s">
        <v>128</v>
      </c>
      <c r="AM37" s="691"/>
      <c r="AN37" s="691"/>
      <c r="AO37" s="692"/>
      <c r="AQ37" s="763" t="s">
        <v>332</v>
      </c>
      <c r="AR37" s="764"/>
      <c r="AS37" s="764"/>
      <c r="AT37" s="764"/>
      <c r="AU37" s="764"/>
      <c r="AV37" s="764"/>
      <c r="AW37" s="764"/>
      <c r="AX37" s="764"/>
      <c r="AY37" s="765"/>
      <c r="AZ37" s="685">
        <v>219674</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31663</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7924</v>
      </c>
      <c r="CS37" s="721"/>
      <c r="CT37" s="721"/>
      <c r="CU37" s="721"/>
      <c r="CV37" s="721"/>
      <c r="CW37" s="721"/>
      <c r="CX37" s="721"/>
      <c r="CY37" s="722"/>
      <c r="CZ37" s="690">
        <v>0.1</v>
      </c>
      <c r="DA37" s="719"/>
      <c r="DB37" s="719"/>
      <c r="DC37" s="723"/>
      <c r="DD37" s="694">
        <v>7924</v>
      </c>
      <c r="DE37" s="721"/>
      <c r="DF37" s="721"/>
      <c r="DG37" s="721"/>
      <c r="DH37" s="721"/>
      <c r="DI37" s="721"/>
      <c r="DJ37" s="721"/>
      <c r="DK37" s="722"/>
      <c r="DL37" s="694">
        <v>7924</v>
      </c>
      <c r="DM37" s="721"/>
      <c r="DN37" s="721"/>
      <c r="DO37" s="721"/>
      <c r="DP37" s="721"/>
      <c r="DQ37" s="721"/>
      <c r="DR37" s="721"/>
      <c r="DS37" s="721"/>
      <c r="DT37" s="721"/>
      <c r="DU37" s="721"/>
      <c r="DV37" s="722"/>
      <c r="DW37" s="690">
        <v>0.3</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74316</v>
      </c>
      <c r="S38" s="686"/>
      <c r="T38" s="686"/>
      <c r="U38" s="686"/>
      <c r="V38" s="686"/>
      <c r="W38" s="686"/>
      <c r="X38" s="686"/>
      <c r="Y38" s="687"/>
      <c r="Z38" s="688">
        <v>1</v>
      </c>
      <c r="AA38" s="688"/>
      <c r="AB38" s="688"/>
      <c r="AC38" s="688"/>
      <c r="AD38" s="689">
        <v>5225</v>
      </c>
      <c r="AE38" s="689"/>
      <c r="AF38" s="689"/>
      <c r="AG38" s="689"/>
      <c r="AH38" s="689"/>
      <c r="AI38" s="689"/>
      <c r="AJ38" s="689"/>
      <c r="AK38" s="689"/>
      <c r="AL38" s="690">
        <v>0.2</v>
      </c>
      <c r="AM38" s="691"/>
      <c r="AN38" s="691"/>
      <c r="AO38" s="692"/>
      <c r="AQ38" s="763" t="s">
        <v>336</v>
      </c>
      <c r="AR38" s="764"/>
      <c r="AS38" s="764"/>
      <c r="AT38" s="764"/>
      <c r="AU38" s="764"/>
      <c r="AV38" s="764"/>
      <c r="AW38" s="764"/>
      <c r="AX38" s="764"/>
      <c r="AY38" s="765"/>
      <c r="AZ38" s="685">
        <v>553</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896</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518017</v>
      </c>
      <c r="CS38" s="686"/>
      <c r="CT38" s="686"/>
      <c r="CU38" s="686"/>
      <c r="CV38" s="686"/>
      <c r="CW38" s="686"/>
      <c r="CX38" s="686"/>
      <c r="CY38" s="687"/>
      <c r="CZ38" s="690">
        <v>6.9</v>
      </c>
      <c r="DA38" s="719"/>
      <c r="DB38" s="719"/>
      <c r="DC38" s="723"/>
      <c r="DD38" s="694">
        <v>473743</v>
      </c>
      <c r="DE38" s="686"/>
      <c r="DF38" s="686"/>
      <c r="DG38" s="686"/>
      <c r="DH38" s="686"/>
      <c r="DI38" s="686"/>
      <c r="DJ38" s="686"/>
      <c r="DK38" s="687"/>
      <c r="DL38" s="694">
        <v>408645</v>
      </c>
      <c r="DM38" s="686"/>
      <c r="DN38" s="686"/>
      <c r="DO38" s="686"/>
      <c r="DP38" s="686"/>
      <c r="DQ38" s="686"/>
      <c r="DR38" s="686"/>
      <c r="DS38" s="686"/>
      <c r="DT38" s="686"/>
      <c r="DU38" s="686"/>
      <c r="DV38" s="687"/>
      <c r="DW38" s="690">
        <v>14.2</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1137200</v>
      </c>
      <c r="S39" s="686"/>
      <c r="T39" s="686"/>
      <c r="U39" s="686"/>
      <c r="V39" s="686"/>
      <c r="W39" s="686"/>
      <c r="X39" s="686"/>
      <c r="Y39" s="687"/>
      <c r="Z39" s="688">
        <v>14.7</v>
      </c>
      <c r="AA39" s="688"/>
      <c r="AB39" s="688"/>
      <c r="AC39" s="688"/>
      <c r="AD39" s="689" t="s">
        <v>128</v>
      </c>
      <c r="AE39" s="689"/>
      <c r="AF39" s="689"/>
      <c r="AG39" s="689"/>
      <c r="AH39" s="689"/>
      <c r="AI39" s="689"/>
      <c r="AJ39" s="689"/>
      <c r="AK39" s="689"/>
      <c r="AL39" s="690" t="s">
        <v>128</v>
      </c>
      <c r="AM39" s="691"/>
      <c r="AN39" s="691"/>
      <c r="AO39" s="692"/>
      <c r="AQ39" s="763" t="s">
        <v>340</v>
      </c>
      <c r="AR39" s="764"/>
      <c r="AS39" s="764"/>
      <c r="AT39" s="764"/>
      <c r="AU39" s="764"/>
      <c r="AV39" s="764"/>
      <c r="AW39" s="764"/>
      <c r="AX39" s="764"/>
      <c r="AY39" s="765"/>
      <c r="AZ39" s="685">
        <v>409</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1511</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489526</v>
      </c>
      <c r="CS39" s="721"/>
      <c r="CT39" s="721"/>
      <c r="CU39" s="721"/>
      <c r="CV39" s="721"/>
      <c r="CW39" s="721"/>
      <c r="CX39" s="721"/>
      <c r="CY39" s="722"/>
      <c r="CZ39" s="690">
        <v>6.5</v>
      </c>
      <c r="DA39" s="719"/>
      <c r="DB39" s="719"/>
      <c r="DC39" s="723"/>
      <c r="DD39" s="694">
        <v>485685</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128</v>
      </c>
      <c r="AM40" s="691"/>
      <c r="AN40" s="691"/>
      <c r="AO40" s="692"/>
      <c r="AQ40" s="763" t="s">
        <v>344</v>
      </c>
      <c r="AR40" s="764"/>
      <c r="AS40" s="764"/>
      <c r="AT40" s="764"/>
      <c r="AU40" s="764"/>
      <c r="AV40" s="764"/>
      <c r="AW40" s="764"/>
      <c r="AX40" s="764"/>
      <c r="AY40" s="765"/>
      <c r="AZ40" s="685" t="s">
        <v>128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113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36500</v>
      </c>
      <c r="CS40" s="686"/>
      <c r="CT40" s="686"/>
      <c r="CU40" s="686"/>
      <c r="CV40" s="686"/>
      <c r="CW40" s="686"/>
      <c r="CX40" s="686"/>
      <c r="CY40" s="687"/>
      <c r="CZ40" s="690">
        <v>0.5</v>
      </c>
      <c r="DA40" s="719"/>
      <c r="DB40" s="719"/>
      <c r="DC40" s="723"/>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176</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349</v>
      </c>
      <c r="AR41" s="764"/>
      <c r="AS41" s="764"/>
      <c r="AT41" s="764"/>
      <c r="AU41" s="764"/>
      <c r="AV41" s="764"/>
      <c r="AW41" s="764"/>
      <c r="AX41" s="764"/>
      <c r="AY41" s="765"/>
      <c r="AZ41" s="685">
        <v>50131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107700</v>
      </c>
      <c r="S42" s="686"/>
      <c r="T42" s="686"/>
      <c r="U42" s="686"/>
      <c r="V42" s="686"/>
      <c r="W42" s="686"/>
      <c r="X42" s="686"/>
      <c r="Y42" s="687"/>
      <c r="Z42" s="688">
        <v>1.4</v>
      </c>
      <c r="AA42" s="688"/>
      <c r="AB42" s="688"/>
      <c r="AC42" s="688"/>
      <c r="AD42" s="689" t="s">
        <v>128</v>
      </c>
      <c r="AE42" s="689"/>
      <c r="AF42" s="689"/>
      <c r="AG42" s="689"/>
      <c r="AH42" s="689"/>
      <c r="AI42" s="689"/>
      <c r="AJ42" s="689"/>
      <c r="AK42" s="689"/>
      <c r="AL42" s="690" t="s">
        <v>128</v>
      </c>
      <c r="AM42" s="691"/>
      <c r="AN42" s="691"/>
      <c r="AO42" s="692"/>
      <c r="AQ42" s="784" t="s">
        <v>353</v>
      </c>
      <c r="AR42" s="785"/>
      <c r="AS42" s="785"/>
      <c r="AT42" s="785"/>
      <c r="AU42" s="785"/>
      <c r="AV42" s="785"/>
      <c r="AW42" s="785"/>
      <c r="AX42" s="785"/>
      <c r="AY42" s="786"/>
      <c r="AZ42" s="776">
        <v>247250</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276</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2101211</v>
      </c>
      <c r="CS42" s="686"/>
      <c r="CT42" s="686"/>
      <c r="CU42" s="686"/>
      <c r="CV42" s="686"/>
      <c r="CW42" s="686"/>
      <c r="CX42" s="686"/>
      <c r="CY42" s="687"/>
      <c r="CZ42" s="690">
        <v>28</v>
      </c>
      <c r="DA42" s="691"/>
      <c r="DB42" s="691"/>
      <c r="DC42" s="703"/>
      <c r="DD42" s="694">
        <v>194284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356</v>
      </c>
      <c r="C43" s="727"/>
      <c r="D43" s="727"/>
      <c r="E43" s="727"/>
      <c r="F43" s="727"/>
      <c r="G43" s="727"/>
      <c r="H43" s="727"/>
      <c r="I43" s="727"/>
      <c r="J43" s="727"/>
      <c r="K43" s="727"/>
      <c r="L43" s="727"/>
      <c r="M43" s="727"/>
      <c r="N43" s="727"/>
      <c r="O43" s="727"/>
      <c r="P43" s="727"/>
      <c r="Q43" s="728"/>
      <c r="R43" s="776">
        <v>7748752</v>
      </c>
      <c r="S43" s="777"/>
      <c r="T43" s="777"/>
      <c r="U43" s="777"/>
      <c r="V43" s="777"/>
      <c r="W43" s="777"/>
      <c r="X43" s="777"/>
      <c r="Y43" s="778"/>
      <c r="Z43" s="779">
        <v>100</v>
      </c>
      <c r="AA43" s="779"/>
      <c r="AB43" s="779"/>
      <c r="AC43" s="779"/>
      <c r="AD43" s="780">
        <v>2762705</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32663</v>
      </c>
      <c r="CS43" s="721"/>
      <c r="CT43" s="721"/>
      <c r="CU43" s="721"/>
      <c r="CV43" s="721"/>
      <c r="CW43" s="721"/>
      <c r="CX43" s="721"/>
      <c r="CY43" s="722"/>
      <c r="CZ43" s="690">
        <v>0.4</v>
      </c>
      <c r="DA43" s="719"/>
      <c r="DB43" s="719"/>
      <c r="DC43" s="723"/>
      <c r="DD43" s="694">
        <v>32663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2101211</v>
      </c>
      <c r="CS44" s="686"/>
      <c r="CT44" s="686"/>
      <c r="CU44" s="686"/>
      <c r="CV44" s="686"/>
      <c r="CW44" s="686"/>
      <c r="CX44" s="686"/>
      <c r="CY44" s="687"/>
      <c r="CZ44" s="690">
        <v>28</v>
      </c>
      <c r="DA44" s="691"/>
      <c r="DB44" s="691"/>
      <c r="DC44" s="703"/>
      <c r="DD44" s="694">
        <v>194284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688021</v>
      </c>
      <c r="CS45" s="721"/>
      <c r="CT45" s="721"/>
      <c r="CU45" s="721"/>
      <c r="CV45" s="721"/>
      <c r="CW45" s="721"/>
      <c r="CX45" s="721"/>
      <c r="CY45" s="722"/>
      <c r="CZ45" s="690">
        <v>9.1999999999999993</v>
      </c>
      <c r="DA45" s="719"/>
      <c r="DB45" s="719"/>
      <c r="DC45" s="723"/>
      <c r="DD45" s="694">
        <v>42657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1413190</v>
      </c>
      <c r="CS46" s="686"/>
      <c r="CT46" s="686"/>
      <c r="CU46" s="686"/>
      <c r="CV46" s="686"/>
      <c r="CW46" s="686"/>
      <c r="CX46" s="686"/>
      <c r="CY46" s="687"/>
      <c r="CZ46" s="690">
        <v>18.8</v>
      </c>
      <c r="DA46" s="691"/>
      <c r="DB46" s="691"/>
      <c r="DC46" s="703"/>
      <c r="DD46" s="694">
        <v>151627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176</v>
      </c>
      <c r="CS47" s="721"/>
      <c r="CT47" s="721"/>
      <c r="CU47" s="721"/>
      <c r="CV47" s="721"/>
      <c r="CW47" s="721"/>
      <c r="CX47" s="721"/>
      <c r="CY47" s="722"/>
      <c r="CZ47" s="690" t="s">
        <v>176</v>
      </c>
      <c r="DA47" s="719"/>
      <c r="DB47" s="719"/>
      <c r="DC47" s="723"/>
      <c r="DD47" s="694" t="s">
        <v>176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176</v>
      </c>
      <c r="CS48" s="686"/>
      <c r="CT48" s="686"/>
      <c r="CU48" s="686"/>
      <c r="CV48" s="686"/>
      <c r="CW48" s="686"/>
      <c r="CX48" s="686"/>
      <c r="CY48" s="687"/>
      <c r="CZ48" s="690" t="s">
        <v>176</v>
      </c>
      <c r="DA48" s="691"/>
      <c r="DB48" s="691"/>
      <c r="DC48" s="703"/>
      <c r="DD48" s="694" t="s">
        <v>176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7504413</v>
      </c>
      <c r="CS49" s="756"/>
      <c r="CT49" s="756"/>
      <c r="CU49" s="756"/>
      <c r="CV49" s="756"/>
      <c r="CW49" s="756"/>
      <c r="CX49" s="756"/>
      <c r="CY49" s="787"/>
      <c r="CZ49" s="781">
        <v>100</v>
      </c>
      <c r="DA49" s="788"/>
      <c r="DB49" s="788"/>
      <c r="DC49" s="789"/>
      <c r="DD49" s="790">
        <v>4011395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NhgIjaFISQbN0zU338SHBCwyRe9k1juNYbpVzNsYH+RYoHMRBMQeZ8njrWONGBWo3Y7WjLVvb161Ua//PJQYQ==" saltValue="H7XerotYqvoFCR57AmKm5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7748</v>
      </c>
      <c r="R7" s="821"/>
      <c r="S7" s="821"/>
      <c r="T7" s="821"/>
      <c r="U7" s="821"/>
      <c r="V7" s="821">
        <v>7504</v>
      </c>
      <c r="W7" s="821"/>
      <c r="X7" s="821"/>
      <c r="Y7" s="821"/>
      <c r="Z7" s="821"/>
      <c r="AA7" s="821">
        <v>244</v>
      </c>
      <c r="AB7" s="821"/>
      <c r="AC7" s="821"/>
      <c r="AD7" s="821"/>
      <c r="AE7" s="822"/>
      <c r="AF7" s="823">
        <v>240</v>
      </c>
      <c r="AG7" s="824"/>
      <c r="AH7" s="824"/>
      <c r="AI7" s="824"/>
      <c r="AJ7" s="825"/>
      <c r="AK7" s="860">
        <v>695</v>
      </c>
      <c r="AL7" s="861"/>
      <c r="AM7" s="861"/>
      <c r="AN7" s="861"/>
      <c r="AO7" s="861"/>
      <c r="AP7" s="861">
        <v>5953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584</v>
      </c>
      <c r="BT7" s="865"/>
      <c r="BU7" s="865"/>
      <c r="BV7" s="865"/>
      <c r="BW7" s="865"/>
      <c r="BX7" s="865"/>
      <c r="BY7" s="865"/>
      <c r="BZ7" s="865"/>
      <c r="CA7" s="865"/>
      <c r="CB7" s="865"/>
      <c r="CC7" s="865"/>
      <c r="CD7" s="865"/>
      <c r="CE7" s="865"/>
      <c r="CF7" s="865"/>
      <c r="CG7" s="866"/>
      <c r="CH7" s="857">
        <v>2</v>
      </c>
      <c r="CI7" s="858"/>
      <c r="CJ7" s="858"/>
      <c r="CK7" s="858"/>
      <c r="CL7" s="859"/>
      <c r="CM7" s="857">
        <v>43</v>
      </c>
      <c r="CN7" s="858"/>
      <c r="CO7" s="858"/>
      <c r="CP7" s="858"/>
      <c r="CQ7" s="859"/>
      <c r="CR7" s="857">
        <v>26</v>
      </c>
      <c r="CS7" s="858"/>
      <c r="CT7" s="858"/>
      <c r="CU7" s="858"/>
      <c r="CV7" s="859"/>
      <c r="CW7" s="857">
        <v>40</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0</v>
      </c>
      <c r="CI8" s="868"/>
      <c r="CJ8" s="868"/>
      <c r="CK8" s="868"/>
      <c r="CL8" s="869"/>
      <c r="CM8" s="867">
        <v>87</v>
      </c>
      <c r="CN8" s="868"/>
      <c r="CO8" s="868"/>
      <c r="CP8" s="868"/>
      <c r="CQ8" s="869"/>
      <c r="CR8" s="867">
        <v>3</v>
      </c>
      <c r="CS8" s="868"/>
      <c r="CT8" s="868"/>
      <c r="CU8" s="868"/>
      <c r="CV8" s="869"/>
      <c r="CW8" s="867" t="s">
        <v>594</v>
      </c>
      <c r="CX8" s="868"/>
      <c r="CY8" s="868"/>
      <c r="CZ8" s="868"/>
      <c r="DA8" s="869"/>
      <c r="DB8" s="867" t="s">
        <v>594</v>
      </c>
      <c r="DC8" s="868"/>
      <c r="DD8" s="868"/>
      <c r="DE8" s="868"/>
      <c r="DF8" s="869"/>
      <c r="DG8" s="867" t="s">
        <v>594</v>
      </c>
      <c r="DH8" s="868"/>
      <c r="DI8" s="868"/>
      <c r="DJ8" s="868"/>
      <c r="DK8" s="869"/>
      <c r="DL8" s="867" t="s">
        <v>594</v>
      </c>
      <c r="DM8" s="868"/>
      <c r="DN8" s="868"/>
      <c r="DO8" s="868"/>
      <c r="DP8" s="869"/>
      <c r="DQ8" s="867" t="s">
        <v>594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f>SUM(Q7:U22)</f>
        <v>7748</v>
      </c>
      <c r="R23" s="880"/>
      <c r="S23" s="880"/>
      <c r="T23" s="880"/>
      <c r="U23" s="880"/>
      <c r="V23" s="880">
        <f>SUM(V7:Z22)</f>
        <v>7504</v>
      </c>
      <c r="W23" s="880"/>
      <c r="X23" s="880"/>
      <c r="Y23" s="880"/>
      <c r="Z23" s="880"/>
      <c r="AA23" s="880">
        <f>SUM(AA7:AE22)</f>
        <v>244</v>
      </c>
      <c r="AB23" s="880"/>
      <c r="AC23" s="880"/>
      <c r="AD23" s="880"/>
      <c r="AE23" s="881"/>
      <c r="AF23" s="882">
        <v>240</v>
      </c>
      <c r="AG23" s="880"/>
      <c r="AH23" s="880"/>
      <c r="AI23" s="880"/>
      <c r="AJ23" s="883"/>
      <c r="AK23" s="884"/>
      <c r="AL23" s="885"/>
      <c r="AM23" s="885"/>
      <c r="AN23" s="885"/>
      <c r="AO23" s="885"/>
      <c r="AP23" s="880">
        <f>SUM(AP7:AT22)</f>
        <v>5953</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7">
        <v>706</v>
      </c>
      <c r="R28" s="908"/>
      <c r="S28" s="908"/>
      <c r="T28" s="908"/>
      <c r="U28" s="908"/>
      <c r="V28" s="908">
        <v>672</v>
      </c>
      <c r="W28" s="908"/>
      <c r="X28" s="908"/>
      <c r="Y28" s="908"/>
      <c r="Z28" s="908"/>
      <c r="AA28" s="908">
        <v>34</v>
      </c>
      <c r="AB28" s="908"/>
      <c r="AC28" s="908"/>
      <c r="AD28" s="908"/>
      <c r="AE28" s="909"/>
      <c r="AF28" s="910">
        <v>34</v>
      </c>
      <c r="AG28" s="908"/>
      <c r="AH28" s="908"/>
      <c r="AI28" s="908"/>
      <c r="AJ28" s="911"/>
      <c r="AK28" s="912">
        <v>50</v>
      </c>
      <c r="AL28" s="904"/>
      <c r="AM28" s="904"/>
      <c r="AN28" s="904"/>
      <c r="AO28" s="904"/>
      <c r="AP28" s="904" t="s">
        <v>597</v>
      </c>
      <c r="AQ28" s="904"/>
      <c r="AR28" s="904"/>
      <c r="AS28" s="904"/>
      <c r="AT28" s="904"/>
      <c r="AU28" s="904" t="s">
        <v>597</v>
      </c>
      <c r="AV28" s="904"/>
      <c r="AW28" s="904"/>
      <c r="AX28" s="904"/>
      <c r="AY28" s="904"/>
      <c r="AZ28" s="904" t="s">
        <v>597</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94</v>
      </c>
      <c r="R29" s="845"/>
      <c r="S29" s="845"/>
      <c r="T29" s="845"/>
      <c r="U29" s="845"/>
      <c r="V29" s="845">
        <v>91</v>
      </c>
      <c r="W29" s="845"/>
      <c r="X29" s="845"/>
      <c r="Y29" s="845"/>
      <c r="Z29" s="845"/>
      <c r="AA29" s="845">
        <v>3</v>
      </c>
      <c r="AB29" s="845"/>
      <c r="AC29" s="845"/>
      <c r="AD29" s="845"/>
      <c r="AE29" s="846"/>
      <c r="AF29" s="847">
        <v>3</v>
      </c>
      <c r="AG29" s="848"/>
      <c r="AH29" s="848"/>
      <c r="AI29" s="848"/>
      <c r="AJ29" s="849"/>
      <c r="AK29" s="915">
        <v>34</v>
      </c>
      <c r="AL29" s="916"/>
      <c r="AM29" s="916"/>
      <c r="AN29" s="916"/>
      <c r="AO29" s="916"/>
      <c r="AP29" s="916" t="s">
        <v>597</v>
      </c>
      <c r="AQ29" s="916"/>
      <c r="AR29" s="916"/>
      <c r="AS29" s="916"/>
      <c r="AT29" s="916"/>
      <c r="AU29" s="916" t="s">
        <v>597</v>
      </c>
      <c r="AV29" s="916"/>
      <c r="AW29" s="916"/>
      <c r="AX29" s="916"/>
      <c r="AY29" s="916"/>
      <c r="AZ29" s="916" t="s">
        <v>597</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832</v>
      </c>
      <c r="R30" s="845"/>
      <c r="S30" s="845"/>
      <c r="T30" s="845"/>
      <c r="U30" s="845"/>
      <c r="V30" s="845">
        <v>816</v>
      </c>
      <c r="W30" s="845"/>
      <c r="X30" s="845"/>
      <c r="Y30" s="845"/>
      <c r="Z30" s="845"/>
      <c r="AA30" s="845">
        <v>16</v>
      </c>
      <c r="AB30" s="845"/>
      <c r="AC30" s="845"/>
      <c r="AD30" s="845"/>
      <c r="AE30" s="846"/>
      <c r="AF30" s="847">
        <v>16</v>
      </c>
      <c r="AG30" s="848"/>
      <c r="AH30" s="848"/>
      <c r="AI30" s="848"/>
      <c r="AJ30" s="849"/>
      <c r="AK30" s="915">
        <v>128</v>
      </c>
      <c r="AL30" s="916"/>
      <c r="AM30" s="916"/>
      <c r="AN30" s="916"/>
      <c r="AO30" s="916"/>
      <c r="AP30" s="916" t="s">
        <v>597</v>
      </c>
      <c r="AQ30" s="916"/>
      <c r="AR30" s="916"/>
      <c r="AS30" s="916"/>
      <c r="AT30" s="916"/>
      <c r="AU30" s="916" t="s">
        <v>597</v>
      </c>
      <c r="AV30" s="916"/>
      <c r="AW30" s="916"/>
      <c r="AX30" s="916"/>
      <c r="AY30" s="916"/>
      <c r="AZ30" s="916" t="s">
        <v>597</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169</v>
      </c>
      <c r="R31" s="845"/>
      <c r="S31" s="845"/>
      <c r="T31" s="845"/>
      <c r="U31" s="845"/>
      <c r="V31" s="845">
        <v>169</v>
      </c>
      <c r="W31" s="845"/>
      <c r="X31" s="845"/>
      <c r="Y31" s="845"/>
      <c r="Z31" s="845"/>
      <c r="AA31" s="845" t="s">
        <v>594</v>
      </c>
      <c r="AB31" s="845"/>
      <c r="AC31" s="845"/>
      <c r="AD31" s="845"/>
      <c r="AE31" s="846"/>
      <c r="AF31" s="847" t="s">
        <v>407</v>
      </c>
      <c r="AG31" s="848"/>
      <c r="AH31" s="848"/>
      <c r="AI31" s="848"/>
      <c r="AJ31" s="849"/>
      <c r="AK31" s="915">
        <v>67</v>
      </c>
      <c r="AL31" s="916"/>
      <c r="AM31" s="916"/>
      <c r="AN31" s="916"/>
      <c r="AO31" s="916"/>
      <c r="AP31" s="916">
        <v>798</v>
      </c>
      <c r="AQ31" s="916"/>
      <c r="AR31" s="916"/>
      <c r="AS31" s="916"/>
      <c r="AT31" s="916"/>
      <c r="AU31" s="916">
        <v>687</v>
      </c>
      <c r="AV31" s="916"/>
      <c r="AW31" s="916"/>
      <c r="AX31" s="916"/>
      <c r="AY31" s="916"/>
      <c r="AZ31" s="917"/>
      <c r="BA31" s="917"/>
      <c r="BB31" s="917"/>
      <c r="BC31" s="917"/>
      <c r="BD31" s="917"/>
      <c r="BE31" s="913" t="s">
        <v>408</v>
      </c>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346</v>
      </c>
      <c r="R32" s="845"/>
      <c r="S32" s="845"/>
      <c r="T32" s="845"/>
      <c r="U32" s="845"/>
      <c r="V32" s="845">
        <v>346</v>
      </c>
      <c r="W32" s="845"/>
      <c r="X32" s="845"/>
      <c r="Y32" s="845"/>
      <c r="Z32" s="845"/>
      <c r="AA32" s="845">
        <v>0</v>
      </c>
      <c r="AB32" s="845"/>
      <c r="AC32" s="845"/>
      <c r="AD32" s="845"/>
      <c r="AE32" s="846"/>
      <c r="AF32" s="847" t="s">
        <v>407</v>
      </c>
      <c r="AG32" s="848"/>
      <c r="AH32" s="848"/>
      <c r="AI32" s="848"/>
      <c r="AJ32" s="849"/>
      <c r="AK32" s="915">
        <v>153</v>
      </c>
      <c r="AL32" s="916"/>
      <c r="AM32" s="916"/>
      <c r="AN32" s="916"/>
      <c r="AO32" s="916"/>
      <c r="AP32" s="916">
        <v>2306</v>
      </c>
      <c r="AQ32" s="916"/>
      <c r="AR32" s="916"/>
      <c r="AS32" s="916"/>
      <c r="AT32" s="916"/>
      <c r="AU32" s="916">
        <v>2117</v>
      </c>
      <c r="AV32" s="916"/>
      <c r="AW32" s="916"/>
      <c r="AX32" s="916"/>
      <c r="AY32" s="916"/>
      <c r="AZ32" s="917"/>
      <c r="BA32" s="917"/>
      <c r="BB32" s="917"/>
      <c r="BC32" s="917"/>
      <c r="BD32" s="917"/>
      <c r="BE32" s="913" t="s">
        <v>410</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f>SUM(AF28:AJ32)</f>
        <v>53</v>
      </c>
      <c r="AG63" s="927"/>
      <c r="AH63" s="927"/>
      <c r="AI63" s="927"/>
      <c r="AJ63" s="928"/>
      <c r="AK63" s="929"/>
      <c r="AL63" s="924"/>
      <c r="AM63" s="924"/>
      <c r="AN63" s="924"/>
      <c r="AO63" s="924"/>
      <c r="AP63" s="927">
        <f>SUM(AP28:AT32)</f>
        <v>3104</v>
      </c>
      <c r="AQ63" s="927"/>
      <c r="AR63" s="927"/>
      <c r="AS63" s="927"/>
      <c r="AT63" s="927"/>
      <c r="AU63" s="927">
        <f>SUM(AU28:AY32)</f>
        <v>2804</v>
      </c>
      <c r="AV63" s="927"/>
      <c r="AW63" s="927"/>
      <c r="AX63" s="927"/>
      <c r="AY63" s="927"/>
      <c r="AZ63" s="931"/>
      <c r="BA63" s="931"/>
      <c r="BB63" s="931"/>
      <c r="BC63" s="931"/>
      <c r="BD63" s="931"/>
      <c r="BE63" s="932"/>
      <c r="BF63" s="932"/>
      <c r="BG63" s="932"/>
      <c r="BH63" s="932"/>
      <c r="BI63" s="933"/>
      <c r="BJ63" s="934" t="s">
        <v>407</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395</v>
      </c>
      <c r="R66" s="804"/>
      <c r="S66" s="804"/>
      <c r="T66" s="804"/>
      <c r="U66" s="805"/>
      <c r="V66" s="803" t="s">
        <v>415</v>
      </c>
      <c r="W66" s="804"/>
      <c r="X66" s="804"/>
      <c r="Y66" s="804"/>
      <c r="Z66" s="805"/>
      <c r="AA66" s="803" t="s">
        <v>416</v>
      </c>
      <c r="AB66" s="804"/>
      <c r="AC66" s="804"/>
      <c r="AD66" s="804"/>
      <c r="AE66" s="805"/>
      <c r="AF66" s="937" t="s">
        <v>398</v>
      </c>
      <c r="AG66" s="899"/>
      <c r="AH66" s="899"/>
      <c r="AI66" s="899"/>
      <c r="AJ66" s="938"/>
      <c r="AK66" s="803" t="s">
        <v>417</v>
      </c>
      <c r="AL66" s="827"/>
      <c r="AM66" s="827"/>
      <c r="AN66" s="827"/>
      <c r="AO66" s="828"/>
      <c r="AP66" s="803" t="s">
        <v>418</v>
      </c>
      <c r="AQ66" s="804"/>
      <c r="AR66" s="804"/>
      <c r="AS66" s="804"/>
      <c r="AT66" s="805"/>
      <c r="AU66" s="803" t="s">
        <v>419</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585</v>
      </c>
      <c r="C68" s="955"/>
      <c r="D68" s="955"/>
      <c r="E68" s="955"/>
      <c r="F68" s="955"/>
      <c r="G68" s="955"/>
      <c r="H68" s="955"/>
      <c r="I68" s="955"/>
      <c r="J68" s="955"/>
      <c r="K68" s="955"/>
      <c r="L68" s="955"/>
      <c r="M68" s="955"/>
      <c r="N68" s="955"/>
      <c r="O68" s="955"/>
      <c r="P68" s="956"/>
      <c r="Q68" s="957">
        <v>342</v>
      </c>
      <c r="R68" s="951"/>
      <c r="S68" s="951"/>
      <c r="T68" s="951"/>
      <c r="U68" s="951"/>
      <c r="V68" s="951">
        <v>286</v>
      </c>
      <c r="W68" s="951"/>
      <c r="X68" s="951"/>
      <c r="Y68" s="951"/>
      <c r="Z68" s="951"/>
      <c r="AA68" s="951">
        <v>56</v>
      </c>
      <c r="AB68" s="951"/>
      <c r="AC68" s="951"/>
      <c r="AD68" s="951"/>
      <c r="AE68" s="951"/>
      <c r="AF68" s="951">
        <v>56</v>
      </c>
      <c r="AG68" s="951"/>
      <c r="AH68" s="951"/>
      <c r="AI68" s="951"/>
      <c r="AJ68" s="951"/>
      <c r="AK68" s="951" t="s">
        <v>595</v>
      </c>
      <c r="AL68" s="951"/>
      <c r="AM68" s="951"/>
      <c r="AN68" s="951"/>
      <c r="AO68" s="951"/>
      <c r="AP68" s="951" t="s">
        <v>595</v>
      </c>
      <c r="AQ68" s="951"/>
      <c r="AR68" s="951"/>
      <c r="AS68" s="951"/>
      <c r="AT68" s="951"/>
      <c r="AU68" s="951" t="s">
        <v>595</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586</v>
      </c>
      <c r="C69" s="959"/>
      <c r="D69" s="959"/>
      <c r="E69" s="959"/>
      <c r="F69" s="959"/>
      <c r="G69" s="959"/>
      <c r="H69" s="959"/>
      <c r="I69" s="959"/>
      <c r="J69" s="959"/>
      <c r="K69" s="959"/>
      <c r="L69" s="959"/>
      <c r="M69" s="959"/>
      <c r="N69" s="959"/>
      <c r="O69" s="959"/>
      <c r="P69" s="960"/>
      <c r="Q69" s="961">
        <v>157056</v>
      </c>
      <c r="R69" s="916"/>
      <c r="S69" s="916"/>
      <c r="T69" s="916"/>
      <c r="U69" s="916"/>
      <c r="V69" s="916">
        <v>149362</v>
      </c>
      <c r="W69" s="916"/>
      <c r="X69" s="916"/>
      <c r="Y69" s="916"/>
      <c r="Z69" s="916"/>
      <c r="AA69" s="916">
        <v>7694</v>
      </c>
      <c r="AB69" s="916"/>
      <c r="AC69" s="916"/>
      <c r="AD69" s="916"/>
      <c r="AE69" s="916"/>
      <c r="AF69" s="916">
        <v>7694</v>
      </c>
      <c r="AG69" s="916"/>
      <c r="AH69" s="916"/>
      <c r="AI69" s="916"/>
      <c r="AJ69" s="916"/>
      <c r="AK69" s="916">
        <v>1365</v>
      </c>
      <c r="AL69" s="916"/>
      <c r="AM69" s="916"/>
      <c r="AN69" s="916"/>
      <c r="AO69" s="916"/>
      <c r="AP69" s="916" t="s">
        <v>515</v>
      </c>
      <c r="AQ69" s="916"/>
      <c r="AR69" s="916"/>
      <c r="AS69" s="916"/>
      <c r="AT69" s="916"/>
      <c r="AU69" s="916" t="s">
        <v>515</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587</v>
      </c>
      <c r="C70" s="959"/>
      <c r="D70" s="959"/>
      <c r="E70" s="959"/>
      <c r="F70" s="959"/>
      <c r="G70" s="959"/>
      <c r="H70" s="959"/>
      <c r="I70" s="959"/>
      <c r="J70" s="959"/>
      <c r="K70" s="959"/>
      <c r="L70" s="959"/>
      <c r="M70" s="959"/>
      <c r="N70" s="959"/>
      <c r="O70" s="959"/>
      <c r="P70" s="960"/>
      <c r="Q70" s="961">
        <v>117</v>
      </c>
      <c r="R70" s="916"/>
      <c r="S70" s="916"/>
      <c r="T70" s="916"/>
      <c r="U70" s="916"/>
      <c r="V70" s="916">
        <v>114</v>
      </c>
      <c r="W70" s="916"/>
      <c r="X70" s="916"/>
      <c r="Y70" s="916"/>
      <c r="Z70" s="916"/>
      <c r="AA70" s="916">
        <v>3</v>
      </c>
      <c r="AB70" s="916"/>
      <c r="AC70" s="916"/>
      <c r="AD70" s="916"/>
      <c r="AE70" s="916"/>
      <c r="AF70" s="916">
        <v>3</v>
      </c>
      <c r="AG70" s="916"/>
      <c r="AH70" s="916"/>
      <c r="AI70" s="916"/>
      <c r="AJ70" s="916"/>
      <c r="AK70" s="916">
        <v>101</v>
      </c>
      <c r="AL70" s="916"/>
      <c r="AM70" s="916"/>
      <c r="AN70" s="916"/>
      <c r="AO70" s="916"/>
      <c r="AP70" s="916" t="s">
        <v>515</v>
      </c>
      <c r="AQ70" s="916"/>
      <c r="AR70" s="916"/>
      <c r="AS70" s="916"/>
      <c r="AT70" s="916"/>
      <c r="AU70" s="916" t="s">
        <v>515</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588</v>
      </c>
      <c r="C71" s="959"/>
      <c r="D71" s="959"/>
      <c r="E71" s="959"/>
      <c r="F71" s="959"/>
      <c r="G71" s="959"/>
      <c r="H71" s="959"/>
      <c r="I71" s="959"/>
      <c r="J71" s="959"/>
      <c r="K71" s="959"/>
      <c r="L71" s="959"/>
      <c r="M71" s="959"/>
      <c r="N71" s="959"/>
      <c r="O71" s="959"/>
      <c r="P71" s="960"/>
      <c r="Q71" s="961">
        <v>166</v>
      </c>
      <c r="R71" s="916"/>
      <c r="S71" s="916"/>
      <c r="T71" s="916"/>
      <c r="U71" s="916"/>
      <c r="V71" s="916">
        <v>148</v>
      </c>
      <c r="W71" s="916"/>
      <c r="X71" s="916"/>
      <c r="Y71" s="916"/>
      <c r="Z71" s="916"/>
      <c r="AA71" s="916">
        <v>18</v>
      </c>
      <c r="AB71" s="916"/>
      <c r="AC71" s="916"/>
      <c r="AD71" s="916"/>
      <c r="AE71" s="916"/>
      <c r="AF71" s="916">
        <v>18</v>
      </c>
      <c r="AG71" s="916"/>
      <c r="AH71" s="916"/>
      <c r="AI71" s="916"/>
      <c r="AJ71" s="916"/>
      <c r="AK71" s="916" t="s">
        <v>595</v>
      </c>
      <c r="AL71" s="916"/>
      <c r="AM71" s="916"/>
      <c r="AN71" s="916"/>
      <c r="AO71" s="916"/>
      <c r="AP71" s="916">
        <v>49</v>
      </c>
      <c r="AQ71" s="916"/>
      <c r="AR71" s="916"/>
      <c r="AS71" s="916"/>
      <c r="AT71" s="916"/>
      <c r="AU71" s="916">
        <v>0</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589</v>
      </c>
      <c r="C72" s="959"/>
      <c r="D72" s="959"/>
      <c r="E72" s="959"/>
      <c r="F72" s="959"/>
      <c r="G72" s="959"/>
      <c r="H72" s="959"/>
      <c r="I72" s="959"/>
      <c r="J72" s="959"/>
      <c r="K72" s="959"/>
      <c r="L72" s="959"/>
      <c r="M72" s="959"/>
      <c r="N72" s="959"/>
      <c r="O72" s="959"/>
      <c r="P72" s="960"/>
      <c r="Q72" s="961">
        <v>879</v>
      </c>
      <c r="R72" s="916"/>
      <c r="S72" s="916"/>
      <c r="T72" s="916"/>
      <c r="U72" s="916"/>
      <c r="V72" s="916">
        <v>844</v>
      </c>
      <c r="W72" s="916"/>
      <c r="X72" s="916"/>
      <c r="Y72" s="916"/>
      <c r="Z72" s="916"/>
      <c r="AA72" s="916">
        <v>36</v>
      </c>
      <c r="AB72" s="916"/>
      <c r="AC72" s="916"/>
      <c r="AD72" s="916"/>
      <c r="AE72" s="916"/>
      <c r="AF72" s="916">
        <v>18</v>
      </c>
      <c r="AG72" s="916"/>
      <c r="AH72" s="916"/>
      <c r="AI72" s="916"/>
      <c r="AJ72" s="916"/>
      <c r="AK72" s="916">
        <v>120</v>
      </c>
      <c r="AL72" s="916"/>
      <c r="AM72" s="916"/>
      <c r="AN72" s="916"/>
      <c r="AO72" s="916"/>
      <c r="AP72" s="916">
        <v>663</v>
      </c>
      <c r="AQ72" s="916"/>
      <c r="AR72" s="916"/>
      <c r="AS72" s="916"/>
      <c r="AT72" s="916"/>
      <c r="AU72" s="916">
        <v>1</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590</v>
      </c>
      <c r="C73" s="959"/>
      <c r="D73" s="959"/>
      <c r="E73" s="959"/>
      <c r="F73" s="959"/>
      <c r="G73" s="959"/>
      <c r="H73" s="959"/>
      <c r="I73" s="959"/>
      <c r="J73" s="959"/>
      <c r="K73" s="959"/>
      <c r="L73" s="959"/>
      <c r="M73" s="959"/>
      <c r="N73" s="959"/>
      <c r="O73" s="959"/>
      <c r="P73" s="960"/>
      <c r="Q73" s="961">
        <v>1109</v>
      </c>
      <c r="R73" s="916"/>
      <c r="S73" s="916"/>
      <c r="T73" s="916"/>
      <c r="U73" s="916"/>
      <c r="V73" s="916">
        <v>1105</v>
      </c>
      <c r="W73" s="916"/>
      <c r="X73" s="916"/>
      <c r="Y73" s="916"/>
      <c r="Z73" s="916"/>
      <c r="AA73" s="916">
        <v>4</v>
      </c>
      <c r="AB73" s="916"/>
      <c r="AC73" s="916"/>
      <c r="AD73" s="916"/>
      <c r="AE73" s="916"/>
      <c r="AF73" s="916">
        <v>4</v>
      </c>
      <c r="AG73" s="916"/>
      <c r="AH73" s="916"/>
      <c r="AI73" s="916"/>
      <c r="AJ73" s="916"/>
      <c r="AK73" s="916" t="s">
        <v>515</v>
      </c>
      <c r="AL73" s="916"/>
      <c r="AM73" s="916"/>
      <c r="AN73" s="916"/>
      <c r="AO73" s="916"/>
      <c r="AP73" s="916" t="s">
        <v>515</v>
      </c>
      <c r="AQ73" s="916"/>
      <c r="AR73" s="916"/>
      <c r="AS73" s="916"/>
      <c r="AT73" s="916"/>
      <c r="AU73" s="916" t="s">
        <v>515</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t="s">
        <v>591</v>
      </c>
      <c r="C74" s="959"/>
      <c r="D74" s="959"/>
      <c r="E74" s="959"/>
      <c r="F74" s="959"/>
      <c r="G74" s="959"/>
      <c r="H74" s="959"/>
      <c r="I74" s="959"/>
      <c r="J74" s="959"/>
      <c r="K74" s="959"/>
      <c r="L74" s="959"/>
      <c r="M74" s="959"/>
      <c r="N74" s="959"/>
      <c r="O74" s="959"/>
      <c r="P74" s="960"/>
      <c r="Q74" s="961">
        <v>86</v>
      </c>
      <c r="R74" s="916"/>
      <c r="S74" s="916"/>
      <c r="T74" s="916"/>
      <c r="U74" s="916"/>
      <c r="V74" s="916">
        <v>70</v>
      </c>
      <c r="W74" s="916"/>
      <c r="X74" s="916"/>
      <c r="Y74" s="916"/>
      <c r="Z74" s="916"/>
      <c r="AA74" s="916">
        <v>17</v>
      </c>
      <c r="AB74" s="916"/>
      <c r="AC74" s="916"/>
      <c r="AD74" s="916"/>
      <c r="AE74" s="916"/>
      <c r="AF74" s="916">
        <v>17</v>
      </c>
      <c r="AG74" s="916"/>
      <c r="AH74" s="916"/>
      <c r="AI74" s="916"/>
      <c r="AJ74" s="916"/>
      <c r="AK74" s="916" t="s">
        <v>595</v>
      </c>
      <c r="AL74" s="916"/>
      <c r="AM74" s="916"/>
      <c r="AN74" s="916"/>
      <c r="AO74" s="916"/>
      <c r="AP74" s="916" t="s">
        <v>515</v>
      </c>
      <c r="AQ74" s="916"/>
      <c r="AR74" s="916"/>
      <c r="AS74" s="916"/>
      <c r="AT74" s="916"/>
      <c r="AU74" s="916" t="s">
        <v>515</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t="s">
        <v>592</v>
      </c>
      <c r="C75" s="959"/>
      <c r="D75" s="959"/>
      <c r="E75" s="959"/>
      <c r="F75" s="959"/>
      <c r="G75" s="959"/>
      <c r="H75" s="959"/>
      <c r="I75" s="959"/>
      <c r="J75" s="959"/>
      <c r="K75" s="959"/>
      <c r="L75" s="959"/>
      <c r="M75" s="959"/>
      <c r="N75" s="959"/>
      <c r="O75" s="959"/>
      <c r="P75" s="960"/>
      <c r="Q75" s="964">
        <v>7102</v>
      </c>
      <c r="R75" s="965"/>
      <c r="S75" s="965"/>
      <c r="T75" s="965"/>
      <c r="U75" s="915"/>
      <c r="V75" s="966">
        <v>6921</v>
      </c>
      <c r="W75" s="965"/>
      <c r="X75" s="965"/>
      <c r="Y75" s="965"/>
      <c r="Z75" s="915"/>
      <c r="AA75" s="966">
        <v>181</v>
      </c>
      <c r="AB75" s="965"/>
      <c r="AC75" s="965"/>
      <c r="AD75" s="965"/>
      <c r="AE75" s="915"/>
      <c r="AF75" s="966">
        <v>181</v>
      </c>
      <c r="AG75" s="965"/>
      <c r="AH75" s="965"/>
      <c r="AI75" s="965"/>
      <c r="AJ75" s="915"/>
      <c r="AK75" s="966" t="s">
        <v>515</v>
      </c>
      <c r="AL75" s="965"/>
      <c r="AM75" s="965"/>
      <c r="AN75" s="965"/>
      <c r="AO75" s="915"/>
      <c r="AP75" s="966" t="s">
        <v>515</v>
      </c>
      <c r="AQ75" s="965"/>
      <c r="AR75" s="965"/>
      <c r="AS75" s="965"/>
      <c r="AT75" s="915"/>
      <c r="AU75" s="966" t="s">
        <v>515</v>
      </c>
      <c r="AV75" s="965"/>
      <c r="AW75" s="965"/>
      <c r="AX75" s="965"/>
      <c r="AY75" s="915"/>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t="s">
        <v>593</v>
      </c>
      <c r="C76" s="959"/>
      <c r="D76" s="959"/>
      <c r="E76" s="959"/>
      <c r="F76" s="959"/>
      <c r="G76" s="959"/>
      <c r="H76" s="959"/>
      <c r="I76" s="959"/>
      <c r="J76" s="959"/>
      <c r="K76" s="959"/>
      <c r="L76" s="959"/>
      <c r="M76" s="959"/>
      <c r="N76" s="959"/>
      <c r="O76" s="959"/>
      <c r="P76" s="960"/>
      <c r="Q76" s="964">
        <v>35</v>
      </c>
      <c r="R76" s="965"/>
      <c r="S76" s="965"/>
      <c r="T76" s="965"/>
      <c r="U76" s="915"/>
      <c r="V76" s="966">
        <v>32</v>
      </c>
      <c r="W76" s="965"/>
      <c r="X76" s="965"/>
      <c r="Y76" s="965"/>
      <c r="Z76" s="915"/>
      <c r="AA76" s="966">
        <v>3</v>
      </c>
      <c r="AB76" s="965"/>
      <c r="AC76" s="965"/>
      <c r="AD76" s="965"/>
      <c r="AE76" s="915"/>
      <c r="AF76" s="966">
        <v>3</v>
      </c>
      <c r="AG76" s="965"/>
      <c r="AH76" s="965"/>
      <c r="AI76" s="965"/>
      <c r="AJ76" s="915"/>
      <c r="AK76" s="966">
        <v>8</v>
      </c>
      <c r="AL76" s="965"/>
      <c r="AM76" s="965"/>
      <c r="AN76" s="965"/>
      <c r="AO76" s="915"/>
      <c r="AP76" s="966" t="s">
        <v>515</v>
      </c>
      <c r="AQ76" s="965"/>
      <c r="AR76" s="965"/>
      <c r="AS76" s="965"/>
      <c r="AT76" s="915"/>
      <c r="AU76" s="966" t="s">
        <v>515</v>
      </c>
      <c r="AV76" s="965"/>
      <c r="AW76" s="965"/>
      <c r="AX76" s="965"/>
      <c r="AY76" s="915"/>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391</v>
      </c>
      <c r="B88" s="876" t="s">
        <v>420</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f>SUM(AF68:AJ76)</f>
        <v>7994</v>
      </c>
      <c r="AG88" s="927"/>
      <c r="AH88" s="927"/>
      <c r="AI88" s="927"/>
      <c r="AJ88" s="927"/>
      <c r="AK88" s="924"/>
      <c r="AL88" s="924"/>
      <c r="AM88" s="924"/>
      <c r="AN88" s="924"/>
      <c r="AO88" s="924"/>
      <c r="AP88" s="927">
        <f>SUM(AP68:AT76)</f>
        <v>712</v>
      </c>
      <c r="AQ88" s="927"/>
      <c r="AR88" s="927"/>
      <c r="AS88" s="927"/>
      <c r="AT88" s="927"/>
      <c r="AU88" s="927">
        <f>SUM(AU68:AY76)</f>
        <v>1</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421</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f>SUM(CR7:CV8)</f>
        <v>29</v>
      </c>
      <c r="CS102" s="935"/>
      <c r="CT102" s="935"/>
      <c r="CU102" s="935"/>
      <c r="CV102" s="978"/>
      <c r="CW102" s="977">
        <f>SUM(CW7:DA8)</f>
        <v>40</v>
      </c>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430</v>
      </c>
      <c r="AG109" s="980"/>
      <c r="AH109" s="980"/>
      <c r="AI109" s="980"/>
      <c r="AJ109" s="981"/>
      <c r="AK109" s="979" t="s">
        <v>307</v>
      </c>
      <c r="AL109" s="980"/>
      <c r="AM109" s="980"/>
      <c r="AN109" s="980"/>
      <c r="AO109" s="981"/>
      <c r="AP109" s="979" t="s">
        <v>431</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430</v>
      </c>
      <c r="BW109" s="980"/>
      <c r="BX109" s="980"/>
      <c r="BY109" s="980"/>
      <c r="BZ109" s="981"/>
      <c r="CA109" s="979" t="s">
        <v>307</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430</v>
      </c>
      <c r="DM109" s="980"/>
      <c r="DN109" s="980"/>
      <c r="DO109" s="980"/>
      <c r="DP109" s="981"/>
      <c r="DQ109" s="979" t="s">
        <v>307</v>
      </c>
      <c r="DR109" s="980"/>
      <c r="DS109" s="980"/>
      <c r="DT109" s="980"/>
      <c r="DU109" s="981"/>
      <c r="DV109" s="979" t="s">
        <v>431</v>
      </c>
      <c r="DW109" s="980"/>
      <c r="DX109" s="980"/>
      <c r="DY109" s="980"/>
      <c r="DZ109" s="982"/>
    </row>
    <row r="110" spans="1:131" s="248"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477450</v>
      </c>
      <c r="AB110" s="987"/>
      <c r="AC110" s="987"/>
      <c r="AD110" s="987"/>
      <c r="AE110" s="988"/>
      <c r="AF110" s="989">
        <v>478245</v>
      </c>
      <c r="AG110" s="987"/>
      <c r="AH110" s="987"/>
      <c r="AI110" s="987"/>
      <c r="AJ110" s="988"/>
      <c r="AK110" s="989">
        <v>439863</v>
      </c>
      <c r="AL110" s="987"/>
      <c r="AM110" s="987"/>
      <c r="AN110" s="987"/>
      <c r="AO110" s="988"/>
      <c r="AP110" s="990">
        <v>18.100000000000001</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4889084</v>
      </c>
      <c r="BR110" s="1022"/>
      <c r="BS110" s="1022"/>
      <c r="BT110" s="1022"/>
      <c r="BU110" s="1022"/>
      <c r="BV110" s="1022">
        <v>5224560</v>
      </c>
      <c r="BW110" s="1022"/>
      <c r="BX110" s="1022"/>
      <c r="BY110" s="1022"/>
      <c r="BZ110" s="1022"/>
      <c r="CA110" s="1022">
        <v>5953479</v>
      </c>
      <c r="CB110" s="1022"/>
      <c r="CC110" s="1022"/>
      <c r="CD110" s="1022"/>
      <c r="CE110" s="1022"/>
      <c r="CF110" s="1036">
        <v>244.5</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437</v>
      </c>
      <c r="DH110" s="1022"/>
      <c r="DI110" s="1022"/>
      <c r="DJ110" s="1022"/>
      <c r="DK110" s="1022"/>
      <c r="DL110" s="1022" t="s">
        <v>128</v>
      </c>
      <c r="DM110" s="1022"/>
      <c r="DN110" s="1022"/>
      <c r="DO110" s="1022"/>
      <c r="DP110" s="1022"/>
      <c r="DQ110" s="1022" t="s">
        <v>438</v>
      </c>
      <c r="DR110" s="1022"/>
      <c r="DS110" s="1022"/>
      <c r="DT110" s="1022"/>
      <c r="DU110" s="1022"/>
      <c r="DV110" s="1023" t="s">
        <v>439</v>
      </c>
      <c r="DW110" s="1023"/>
      <c r="DX110" s="1023"/>
      <c r="DY110" s="1023"/>
      <c r="DZ110" s="1024"/>
    </row>
    <row r="111" spans="1:131" s="248" customFormat="1" ht="26.25" customHeight="1" x14ac:dyDescent="0.15">
      <c r="A111" s="1025" t="s">
        <v>440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437</v>
      </c>
      <c r="AB111" s="1029"/>
      <c r="AC111" s="1029"/>
      <c r="AD111" s="1029"/>
      <c r="AE111" s="1030"/>
      <c r="AF111" s="1031" t="s">
        <v>439</v>
      </c>
      <c r="AG111" s="1029"/>
      <c r="AH111" s="1029"/>
      <c r="AI111" s="1029"/>
      <c r="AJ111" s="1030"/>
      <c r="AK111" s="1031" t="s">
        <v>437</v>
      </c>
      <c r="AL111" s="1029"/>
      <c r="AM111" s="1029"/>
      <c r="AN111" s="1029"/>
      <c r="AO111" s="1030"/>
      <c r="AP111" s="1032" t="s">
        <v>437</v>
      </c>
      <c r="AQ111" s="1033"/>
      <c r="AR111" s="1033"/>
      <c r="AS111" s="1033"/>
      <c r="AT111" s="1034"/>
      <c r="AU111" s="995"/>
      <c r="AV111" s="996"/>
      <c r="AW111" s="996"/>
      <c r="AX111" s="996"/>
      <c r="AY111" s="996"/>
      <c r="AZ111" s="1044" t="s">
        <v>441</v>
      </c>
      <c r="BA111" s="1045"/>
      <c r="BB111" s="1045"/>
      <c r="BC111" s="1045"/>
      <c r="BD111" s="1045"/>
      <c r="BE111" s="1045"/>
      <c r="BF111" s="1045"/>
      <c r="BG111" s="1045"/>
      <c r="BH111" s="1045"/>
      <c r="BI111" s="1045"/>
      <c r="BJ111" s="1045"/>
      <c r="BK111" s="1045"/>
      <c r="BL111" s="1045"/>
      <c r="BM111" s="1045"/>
      <c r="BN111" s="1045"/>
      <c r="BO111" s="1045"/>
      <c r="BP111" s="1046"/>
      <c r="BQ111" s="1014">
        <v>12510</v>
      </c>
      <c r="BR111" s="1015"/>
      <c r="BS111" s="1015"/>
      <c r="BT111" s="1015"/>
      <c r="BU111" s="1015"/>
      <c r="BV111" s="1015">
        <v>8340</v>
      </c>
      <c r="BW111" s="1015"/>
      <c r="BX111" s="1015"/>
      <c r="BY111" s="1015"/>
      <c r="BZ111" s="1015"/>
      <c r="CA111" s="1015">
        <v>4170</v>
      </c>
      <c r="CB111" s="1015"/>
      <c r="CC111" s="1015"/>
      <c r="CD111" s="1015"/>
      <c r="CE111" s="1015"/>
      <c r="CF111" s="1009">
        <v>0.2</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437</v>
      </c>
      <c r="DH111" s="1015"/>
      <c r="DI111" s="1015"/>
      <c r="DJ111" s="1015"/>
      <c r="DK111" s="1015"/>
      <c r="DL111" s="1015" t="s">
        <v>437</v>
      </c>
      <c r="DM111" s="1015"/>
      <c r="DN111" s="1015"/>
      <c r="DO111" s="1015"/>
      <c r="DP111" s="1015"/>
      <c r="DQ111" s="1015" t="s">
        <v>443</v>
      </c>
      <c r="DR111" s="1015"/>
      <c r="DS111" s="1015"/>
      <c r="DT111" s="1015"/>
      <c r="DU111" s="1015"/>
      <c r="DV111" s="1016" t="s">
        <v>437</v>
      </c>
      <c r="DW111" s="1016"/>
      <c r="DX111" s="1016"/>
      <c r="DY111" s="1016"/>
      <c r="DZ111" s="1017"/>
    </row>
    <row r="112" spans="1:131" s="248" customFormat="1" ht="26.25" customHeight="1" x14ac:dyDescent="0.15">
      <c r="A112" s="1047" t="s">
        <v>444</v>
      </c>
      <c r="B112" s="1048"/>
      <c r="C112" s="1045" t="s">
        <v>445</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437</v>
      </c>
      <c r="AB112" s="1054"/>
      <c r="AC112" s="1054"/>
      <c r="AD112" s="1054"/>
      <c r="AE112" s="1055"/>
      <c r="AF112" s="1056" t="s">
        <v>446</v>
      </c>
      <c r="AG112" s="1054"/>
      <c r="AH112" s="1054"/>
      <c r="AI112" s="1054"/>
      <c r="AJ112" s="1055"/>
      <c r="AK112" s="1056" t="s">
        <v>437</v>
      </c>
      <c r="AL112" s="1054"/>
      <c r="AM112" s="1054"/>
      <c r="AN112" s="1054"/>
      <c r="AO112" s="1055"/>
      <c r="AP112" s="1057" t="s">
        <v>446</v>
      </c>
      <c r="AQ112" s="1058"/>
      <c r="AR112" s="1058"/>
      <c r="AS112" s="1058"/>
      <c r="AT112" s="1059"/>
      <c r="AU112" s="995"/>
      <c r="AV112" s="996"/>
      <c r="AW112" s="996"/>
      <c r="AX112" s="996"/>
      <c r="AY112" s="996"/>
      <c r="AZ112" s="1044" t="s">
        <v>447</v>
      </c>
      <c r="BA112" s="1045"/>
      <c r="BB112" s="1045"/>
      <c r="BC112" s="1045"/>
      <c r="BD112" s="1045"/>
      <c r="BE112" s="1045"/>
      <c r="BF112" s="1045"/>
      <c r="BG112" s="1045"/>
      <c r="BH112" s="1045"/>
      <c r="BI112" s="1045"/>
      <c r="BJ112" s="1045"/>
      <c r="BK112" s="1045"/>
      <c r="BL112" s="1045"/>
      <c r="BM112" s="1045"/>
      <c r="BN112" s="1045"/>
      <c r="BO112" s="1045"/>
      <c r="BP112" s="1046"/>
      <c r="BQ112" s="1014">
        <v>3027927</v>
      </c>
      <c r="BR112" s="1015"/>
      <c r="BS112" s="1015"/>
      <c r="BT112" s="1015"/>
      <c r="BU112" s="1015"/>
      <c r="BV112" s="1015">
        <v>2946125</v>
      </c>
      <c r="BW112" s="1015"/>
      <c r="BX112" s="1015"/>
      <c r="BY112" s="1015"/>
      <c r="BZ112" s="1015"/>
      <c r="CA112" s="1015">
        <v>2803539</v>
      </c>
      <c r="CB112" s="1015"/>
      <c r="CC112" s="1015"/>
      <c r="CD112" s="1015"/>
      <c r="CE112" s="1015"/>
      <c r="CF112" s="1009">
        <v>115.1</v>
      </c>
      <c r="CG112" s="1010"/>
      <c r="CH112" s="1010"/>
      <c r="CI112" s="1010"/>
      <c r="CJ112" s="1010"/>
      <c r="CK112" s="1040"/>
      <c r="CL112" s="1041"/>
      <c r="CM112" s="1011" t="s">
        <v>448</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446</v>
      </c>
      <c r="DH112" s="1015"/>
      <c r="DI112" s="1015"/>
      <c r="DJ112" s="1015"/>
      <c r="DK112" s="1015"/>
      <c r="DL112" s="1015" t="s">
        <v>437</v>
      </c>
      <c r="DM112" s="1015"/>
      <c r="DN112" s="1015"/>
      <c r="DO112" s="1015"/>
      <c r="DP112" s="1015"/>
      <c r="DQ112" s="1015" t="s">
        <v>446</v>
      </c>
      <c r="DR112" s="1015"/>
      <c r="DS112" s="1015"/>
      <c r="DT112" s="1015"/>
      <c r="DU112" s="1015"/>
      <c r="DV112" s="1016" t="s">
        <v>446</v>
      </c>
      <c r="DW112" s="1016"/>
      <c r="DX112" s="1016"/>
      <c r="DY112" s="1016"/>
      <c r="DZ112" s="1017"/>
    </row>
    <row r="113" spans="1:130" s="248" customFormat="1" ht="26.25" customHeight="1" x14ac:dyDescent="0.15">
      <c r="A113" s="1049"/>
      <c r="B113" s="1050"/>
      <c r="C113" s="1045" t="s">
        <v>449</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206294</v>
      </c>
      <c r="AB113" s="1029"/>
      <c r="AC113" s="1029"/>
      <c r="AD113" s="1029"/>
      <c r="AE113" s="1030"/>
      <c r="AF113" s="1031">
        <v>215893</v>
      </c>
      <c r="AG113" s="1029"/>
      <c r="AH113" s="1029"/>
      <c r="AI113" s="1029"/>
      <c r="AJ113" s="1030"/>
      <c r="AK113" s="1031">
        <v>203661</v>
      </c>
      <c r="AL113" s="1029"/>
      <c r="AM113" s="1029"/>
      <c r="AN113" s="1029"/>
      <c r="AO113" s="1030"/>
      <c r="AP113" s="1032">
        <v>8.4</v>
      </c>
      <c r="AQ113" s="1033"/>
      <c r="AR113" s="1033"/>
      <c r="AS113" s="1033"/>
      <c r="AT113" s="1034"/>
      <c r="AU113" s="995"/>
      <c r="AV113" s="996"/>
      <c r="AW113" s="996"/>
      <c r="AX113" s="996"/>
      <c r="AY113" s="996"/>
      <c r="AZ113" s="1044" t="s">
        <v>450</v>
      </c>
      <c r="BA113" s="1045"/>
      <c r="BB113" s="1045"/>
      <c r="BC113" s="1045"/>
      <c r="BD113" s="1045"/>
      <c r="BE113" s="1045"/>
      <c r="BF113" s="1045"/>
      <c r="BG113" s="1045"/>
      <c r="BH113" s="1045"/>
      <c r="BI113" s="1045"/>
      <c r="BJ113" s="1045"/>
      <c r="BK113" s="1045"/>
      <c r="BL113" s="1045"/>
      <c r="BM113" s="1045"/>
      <c r="BN113" s="1045"/>
      <c r="BO113" s="1045"/>
      <c r="BP113" s="1046"/>
      <c r="BQ113" s="1014">
        <v>1748</v>
      </c>
      <c r="BR113" s="1015"/>
      <c r="BS113" s="1015"/>
      <c r="BT113" s="1015"/>
      <c r="BU113" s="1015"/>
      <c r="BV113" s="1015">
        <v>1195</v>
      </c>
      <c r="BW113" s="1015"/>
      <c r="BX113" s="1015"/>
      <c r="BY113" s="1015"/>
      <c r="BZ113" s="1015"/>
      <c r="CA113" s="1015">
        <v>957</v>
      </c>
      <c r="CB113" s="1015"/>
      <c r="CC113" s="1015"/>
      <c r="CD113" s="1015"/>
      <c r="CE113" s="1015"/>
      <c r="CF113" s="1009">
        <v>0</v>
      </c>
      <c r="CG113" s="1010"/>
      <c r="CH113" s="1010"/>
      <c r="CI113" s="1010"/>
      <c r="CJ113" s="1010"/>
      <c r="CK113" s="1040"/>
      <c r="CL113" s="1041"/>
      <c r="CM113" s="1011" t="s">
        <v>451</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446</v>
      </c>
      <c r="DH113" s="1054"/>
      <c r="DI113" s="1054"/>
      <c r="DJ113" s="1054"/>
      <c r="DK113" s="1055"/>
      <c r="DL113" s="1056" t="s">
        <v>446</v>
      </c>
      <c r="DM113" s="1054"/>
      <c r="DN113" s="1054"/>
      <c r="DO113" s="1054"/>
      <c r="DP113" s="1055"/>
      <c r="DQ113" s="1056" t="s">
        <v>446</v>
      </c>
      <c r="DR113" s="1054"/>
      <c r="DS113" s="1054"/>
      <c r="DT113" s="1054"/>
      <c r="DU113" s="1055"/>
      <c r="DV113" s="1057" t="s">
        <v>446</v>
      </c>
      <c r="DW113" s="1058"/>
      <c r="DX113" s="1058"/>
      <c r="DY113" s="1058"/>
      <c r="DZ113" s="1059"/>
    </row>
    <row r="114" spans="1:130" s="248" customFormat="1" ht="26.25" customHeight="1" x14ac:dyDescent="0.15">
      <c r="A114" s="1049"/>
      <c r="B114" s="1050"/>
      <c r="C114" s="1045" t="s">
        <v>452</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548</v>
      </c>
      <c r="AB114" s="1054"/>
      <c r="AC114" s="1054"/>
      <c r="AD114" s="1054"/>
      <c r="AE114" s="1055"/>
      <c r="AF114" s="1056">
        <v>553</v>
      </c>
      <c r="AG114" s="1054"/>
      <c r="AH114" s="1054"/>
      <c r="AI114" s="1054"/>
      <c r="AJ114" s="1055"/>
      <c r="AK114" s="1056">
        <v>462</v>
      </c>
      <c r="AL114" s="1054"/>
      <c r="AM114" s="1054"/>
      <c r="AN114" s="1054"/>
      <c r="AO114" s="1055"/>
      <c r="AP114" s="1057">
        <v>0</v>
      </c>
      <c r="AQ114" s="1058"/>
      <c r="AR114" s="1058"/>
      <c r="AS114" s="1058"/>
      <c r="AT114" s="1059"/>
      <c r="AU114" s="995"/>
      <c r="AV114" s="996"/>
      <c r="AW114" s="996"/>
      <c r="AX114" s="996"/>
      <c r="AY114" s="996"/>
      <c r="AZ114" s="1044" t="s">
        <v>453</v>
      </c>
      <c r="BA114" s="1045"/>
      <c r="BB114" s="1045"/>
      <c r="BC114" s="1045"/>
      <c r="BD114" s="1045"/>
      <c r="BE114" s="1045"/>
      <c r="BF114" s="1045"/>
      <c r="BG114" s="1045"/>
      <c r="BH114" s="1045"/>
      <c r="BI114" s="1045"/>
      <c r="BJ114" s="1045"/>
      <c r="BK114" s="1045"/>
      <c r="BL114" s="1045"/>
      <c r="BM114" s="1045"/>
      <c r="BN114" s="1045"/>
      <c r="BO114" s="1045"/>
      <c r="BP114" s="1046"/>
      <c r="BQ114" s="1014">
        <v>591857</v>
      </c>
      <c r="BR114" s="1015"/>
      <c r="BS114" s="1015"/>
      <c r="BT114" s="1015"/>
      <c r="BU114" s="1015"/>
      <c r="BV114" s="1015">
        <v>597218</v>
      </c>
      <c r="BW114" s="1015"/>
      <c r="BX114" s="1015"/>
      <c r="BY114" s="1015"/>
      <c r="BZ114" s="1015"/>
      <c r="CA114" s="1015">
        <v>611984</v>
      </c>
      <c r="CB114" s="1015"/>
      <c r="CC114" s="1015"/>
      <c r="CD114" s="1015"/>
      <c r="CE114" s="1015"/>
      <c r="CF114" s="1009">
        <v>25.1</v>
      </c>
      <c r="CG114" s="1010"/>
      <c r="CH114" s="1010"/>
      <c r="CI114" s="1010"/>
      <c r="CJ114" s="1010"/>
      <c r="CK114" s="1040"/>
      <c r="CL114" s="1041"/>
      <c r="CM114" s="1011" t="s">
        <v>454</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446</v>
      </c>
      <c r="DH114" s="1054"/>
      <c r="DI114" s="1054"/>
      <c r="DJ114" s="1054"/>
      <c r="DK114" s="1055"/>
      <c r="DL114" s="1056" t="s">
        <v>446</v>
      </c>
      <c r="DM114" s="1054"/>
      <c r="DN114" s="1054"/>
      <c r="DO114" s="1054"/>
      <c r="DP114" s="1055"/>
      <c r="DQ114" s="1056" t="s">
        <v>437</v>
      </c>
      <c r="DR114" s="1054"/>
      <c r="DS114" s="1054"/>
      <c r="DT114" s="1054"/>
      <c r="DU114" s="1055"/>
      <c r="DV114" s="1057" t="s">
        <v>446</v>
      </c>
      <c r="DW114" s="1058"/>
      <c r="DX114" s="1058"/>
      <c r="DY114" s="1058"/>
      <c r="DZ114" s="1059"/>
    </row>
    <row r="115" spans="1:130" s="248" customFormat="1" ht="26.25" customHeight="1" x14ac:dyDescent="0.15">
      <c r="A115" s="1049"/>
      <c r="B115" s="1050"/>
      <c r="C115" s="1045" t="s">
        <v>455</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4170</v>
      </c>
      <c r="AB115" s="1029"/>
      <c r="AC115" s="1029"/>
      <c r="AD115" s="1029"/>
      <c r="AE115" s="1030"/>
      <c r="AF115" s="1031">
        <v>4170</v>
      </c>
      <c r="AG115" s="1029"/>
      <c r="AH115" s="1029"/>
      <c r="AI115" s="1029"/>
      <c r="AJ115" s="1030"/>
      <c r="AK115" s="1031">
        <v>4170</v>
      </c>
      <c r="AL115" s="1029"/>
      <c r="AM115" s="1029"/>
      <c r="AN115" s="1029"/>
      <c r="AO115" s="1030"/>
      <c r="AP115" s="1032">
        <v>0.2</v>
      </c>
      <c r="AQ115" s="1033"/>
      <c r="AR115" s="1033"/>
      <c r="AS115" s="1033"/>
      <c r="AT115" s="1034"/>
      <c r="AU115" s="995"/>
      <c r="AV115" s="996"/>
      <c r="AW115" s="996"/>
      <c r="AX115" s="996"/>
      <c r="AY115" s="996"/>
      <c r="AZ115" s="1044" t="s">
        <v>456</v>
      </c>
      <c r="BA115" s="1045"/>
      <c r="BB115" s="1045"/>
      <c r="BC115" s="1045"/>
      <c r="BD115" s="1045"/>
      <c r="BE115" s="1045"/>
      <c r="BF115" s="1045"/>
      <c r="BG115" s="1045"/>
      <c r="BH115" s="1045"/>
      <c r="BI115" s="1045"/>
      <c r="BJ115" s="1045"/>
      <c r="BK115" s="1045"/>
      <c r="BL115" s="1045"/>
      <c r="BM115" s="1045"/>
      <c r="BN115" s="1045"/>
      <c r="BO115" s="1045"/>
      <c r="BP115" s="1046"/>
      <c r="BQ115" s="1014" t="s">
        <v>446</v>
      </c>
      <c r="BR115" s="1015"/>
      <c r="BS115" s="1015"/>
      <c r="BT115" s="1015"/>
      <c r="BU115" s="1015"/>
      <c r="BV115" s="1015" t="s">
        <v>437</v>
      </c>
      <c r="BW115" s="1015"/>
      <c r="BX115" s="1015"/>
      <c r="BY115" s="1015"/>
      <c r="BZ115" s="1015"/>
      <c r="CA115" s="1015" t="s">
        <v>446</v>
      </c>
      <c r="CB115" s="1015"/>
      <c r="CC115" s="1015"/>
      <c r="CD115" s="1015"/>
      <c r="CE115" s="1015"/>
      <c r="CF115" s="1009" t="s">
        <v>437</v>
      </c>
      <c r="CG115" s="1010"/>
      <c r="CH115" s="1010"/>
      <c r="CI115" s="1010"/>
      <c r="CJ115" s="1010"/>
      <c r="CK115" s="1040"/>
      <c r="CL115" s="1041"/>
      <c r="CM115" s="1044" t="s">
        <v>457</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437</v>
      </c>
      <c r="DH115" s="1054"/>
      <c r="DI115" s="1054"/>
      <c r="DJ115" s="1054"/>
      <c r="DK115" s="1055"/>
      <c r="DL115" s="1056" t="s">
        <v>128</v>
      </c>
      <c r="DM115" s="1054"/>
      <c r="DN115" s="1054"/>
      <c r="DO115" s="1054"/>
      <c r="DP115" s="1055"/>
      <c r="DQ115" s="1056" t="s">
        <v>446</v>
      </c>
      <c r="DR115" s="1054"/>
      <c r="DS115" s="1054"/>
      <c r="DT115" s="1054"/>
      <c r="DU115" s="1055"/>
      <c r="DV115" s="1057" t="s">
        <v>437</v>
      </c>
      <c r="DW115" s="1058"/>
      <c r="DX115" s="1058"/>
      <c r="DY115" s="1058"/>
      <c r="DZ115" s="1059"/>
    </row>
    <row r="116" spans="1:130" s="248" customFormat="1" ht="26.25" customHeight="1" x14ac:dyDescent="0.15">
      <c r="A116" s="1051"/>
      <c r="B116" s="1052"/>
      <c r="C116" s="1060" t="s">
        <v>458</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52</v>
      </c>
      <c r="AB116" s="1054"/>
      <c r="AC116" s="1054"/>
      <c r="AD116" s="1054"/>
      <c r="AE116" s="1055"/>
      <c r="AF116" s="1056">
        <v>162</v>
      </c>
      <c r="AG116" s="1054"/>
      <c r="AH116" s="1054"/>
      <c r="AI116" s="1054"/>
      <c r="AJ116" s="1055"/>
      <c r="AK116" s="1056">
        <v>39</v>
      </c>
      <c r="AL116" s="1054"/>
      <c r="AM116" s="1054"/>
      <c r="AN116" s="1054"/>
      <c r="AO116" s="1055"/>
      <c r="AP116" s="1057">
        <v>0</v>
      </c>
      <c r="AQ116" s="1058"/>
      <c r="AR116" s="1058"/>
      <c r="AS116" s="1058"/>
      <c r="AT116" s="1059"/>
      <c r="AU116" s="995"/>
      <c r="AV116" s="996"/>
      <c r="AW116" s="996"/>
      <c r="AX116" s="996"/>
      <c r="AY116" s="996"/>
      <c r="AZ116" s="1062" t="s">
        <v>459</v>
      </c>
      <c r="BA116" s="1063"/>
      <c r="BB116" s="1063"/>
      <c r="BC116" s="1063"/>
      <c r="BD116" s="1063"/>
      <c r="BE116" s="1063"/>
      <c r="BF116" s="1063"/>
      <c r="BG116" s="1063"/>
      <c r="BH116" s="1063"/>
      <c r="BI116" s="1063"/>
      <c r="BJ116" s="1063"/>
      <c r="BK116" s="1063"/>
      <c r="BL116" s="1063"/>
      <c r="BM116" s="1063"/>
      <c r="BN116" s="1063"/>
      <c r="BO116" s="1063"/>
      <c r="BP116" s="1064"/>
      <c r="BQ116" s="1014" t="s">
        <v>446</v>
      </c>
      <c r="BR116" s="1015"/>
      <c r="BS116" s="1015"/>
      <c r="BT116" s="1015"/>
      <c r="BU116" s="1015"/>
      <c r="BV116" s="1015" t="s">
        <v>446</v>
      </c>
      <c r="BW116" s="1015"/>
      <c r="BX116" s="1015"/>
      <c r="BY116" s="1015"/>
      <c r="BZ116" s="1015"/>
      <c r="CA116" s="1015" t="s">
        <v>446</v>
      </c>
      <c r="CB116" s="1015"/>
      <c r="CC116" s="1015"/>
      <c r="CD116" s="1015"/>
      <c r="CE116" s="1015"/>
      <c r="CF116" s="1009" t="s">
        <v>446</v>
      </c>
      <c r="CG116" s="1010"/>
      <c r="CH116" s="1010"/>
      <c r="CI116" s="1010"/>
      <c r="CJ116" s="1010"/>
      <c r="CK116" s="1040"/>
      <c r="CL116" s="1041"/>
      <c r="CM116" s="1011" t="s">
        <v>460</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12510</v>
      </c>
      <c r="DH116" s="1054"/>
      <c r="DI116" s="1054"/>
      <c r="DJ116" s="1054"/>
      <c r="DK116" s="1055"/>
      <c r="DL116" s="1056">
        <v>8340</v>
      </c>
      <c r="DM116" s="1054"/>
      <c r="DN116" s="1054"/>
      <c r="DO116" s="1054"/>
      <c r="DP116" s="1055"/>
      <c r="DQ116" s="1056">
        <v>4170</v>
      </c>
      <c r="DR116" s="1054"/>
      <c r="DS116" s="1054"/>
      <c r="DT116" s="1054"/>
      <c r="DU116" s="1055"/>
      <c r="DV116" s="1057">
        <v>0.2</v>
      </c>
      <c r="DW116" s="1058"/>
      <c r="DX116" s="1058"/>
      <c r="DY116" s="1058"/>
      <c r="DZ116" s="1059"/>
    </row>
    <row r="117" spans="1:130" s="248"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461</v>
      </c>
      <c r="Z117" s="981"/>
      <c r="AA117" s="1071">
        <v>688514</v>
      </c>
      <c r="AB117" s="1072"/>
      <c r="AC117" s="1072"/>
      <c r="AD117" s="1072"/>
      <c r="AE117" s="1073"/>
      <c r="AF117" s="1074">
        <v>699023</v>
      </c>
      <c r="AG117" s="1072"/>
      <c r="AH117" s="1072"/>
      <c r="AI117" s="1072"/>
      <c r="AJ117" s="1073"/>
      <c r="AK117" s="1074">
        <v>648195</v>
      </c>
      <c r="AL117" s="1072"/>
      <c r="AM117" s="1072"/>
      <c r="AN117" s="1072"/>
      <c r="AO117" s="1073"/>
      <c r="AP117" s="1075"/>
      <c r="AQ117" s="1076"/>
      <c r="AR117" s="1076"/>
      <c r="AS117" s="1076"/>
      <c r="AT117" s="1077"/>
      <c r="AU117" s="995"/>
      <c r="AV117" s="996"/>
      <c r="AW117" s="996"/>
      <c r="AX117" s="996"/>
      <c r="AY117" s="996"/>
      <c r="AZ117" s="1062" t="s">
        <v>462</v>
      </c>
      <c r="BA117" s="1063"/>
      <c r="BB117" s="1063"/>
      <c r="BC117" s="1063"/>
      <c r="BD117" s="1063"/>
      <c r="BE117" s="1063"/>
      <c r="BF117" s="1063"/>
      <c r="BG117" s="1063"/>
      <c r="BH117" s="1063"/>
      <c r="BI117" s="1063"/>
      <c r="BJ117" s="1063"/>
      <c r="BK117" s="1063"/>
      <c r="BL117" s="1063"/>
      <c r="BM117" s="1063"/>
      <c r="BN117" s="1063"/>
      <c r="BO117" s="1063"/>
      <c r="BP117" s="1064"/>
      <c r="BQ117" s="1014" t="s">
        <v>446</v>
      </c>
      <c r="BR117" s="1015"/>
      <c r="BS117" s="1015"/>
      <c r="BT117" s="1015"/>
      <c r="BU117" s="1015"/>
      <c r="BV117" s="1015" t="s">
        <v>446</v>
      </c>
      <c r="BW117" s="1015"/>
      <c r="BX117" s="1015"/>
      <c r="BY117" s="1015"/>
      <c r="BZ117" s="1015"/>
      <c r="CA117" s="1015" t="s">
        <v>446</v>
      </c>
      <c r="CB117" s="1015"/>
      <c r="CC117" s="1015"/>
      <c r="CD117" s="1015"/>
      <c r="CE117" s="1015"/>
      <c r="CF117" s="1009" t="s">
        <v>446</v>
      </c>
      <c r="CG117" s="1010"/>
      <c r="CH117" s="1010"/>
      <c r="CI117" s="1010"/>
      <c r="CJ117" s="1010"/>
      <c r="CK117" s="1040"/>
      <c r="CL117" s="1041"/>
      <c r="CM117" s="1011" t="s">
        <v>463</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437</v>
      </c>
      <c r="DH117" s="1054"/>
      <c r="DI117" s="1054"/>
      <c r="DJ117" s="1054"/>
      <c r="DK117" s="1055"/>
      <c r="DL117" s="1056" t="s">
        <v>446</v>
      </c>
      <c r="DM117" s="1054"/>
      <c r="DN117" s="1054"/>
      <c r="DO117" s="1054"/>
      <c r="DP117" s="1055"/>
      <c r="DQ117" s="1056" t="s">
        <v>437</v>
      </c>
      <c r="DR117" s="1054"/>
      <c r="DS117" s="1054"/>
      <c r="DT117" s="1054"/>
      <c r="DU117" s="1055"/>
      <c r="DV117" s="1057" t="s">
        <v>437</v>
      </c>
      <c r="DW117" s="1058"/>
      <c r="DX117" s="1058"/>
      <c r="DY117" s="1058"/>
      <c r="DZ117" s="1059"/>
    </row>
    <row r="118" spans="1:130" s="248"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430</v>
      </c>
      <c r="AG118" s="980"/>
      <c r="AH118" s="980"/>
      <c r="AI118" s="980"/>
      <c r="AJ118" s="981"/>
      <c r="AK118" s="979" t="s">
        <v>307</v>
      </c>
      <c r="AL118" s="980"/>
      <c r="AM118" s="980"/>
      <c r="AN118" s="980"/>
      <c r="AO118" s="981"/>
      <c r="AP118" s="1066" t="s">
        <v>431</v>
      </c>
      <c r="AQ118" s="1067"/>
      <c r="AR118" s="1067"/>
      <c r="AS118" s="1067"/>
      <c r="AT118" s="1068"/>
      <c r="AU118" s="995"/>
      <c r="AV118" s="996"/>
      <c r="AW118" s="996"/>
      <c r="AX118" s="996"/>
      <c r="AY118" s="996"/>
      <c r="AZ118" s="1069" t="s">
        <v>464</v>
      </c>
      <c r="BA118" s="1060"/>
      <c r="BB118" s="1060"/>
      <c r="BC118" s="1060"/>
      <c r="BD118" s="1060"/>
      <c r="BE118" s="1060"/>
      <c r="BF118" s="1060"/>
      <c r="BG118" s="1060"/>
      <c r="BH118" s="1060"/>
      <c r="BI118" s="1060"/>
      <c r="BJ118" s="1060"/>
      <c r="BK118" s="1060"/>
      <c r="BL118" s="1060"/>
      <c r="BM118" s="1060"/>
      <c r="BN118" s="1060"/>
      <c r="BO118" s="1060"/>
      <c r="BP118" s="1061"/>
      <c r="BQ118" s="1092" t="s">
        <v>437</v>
      </c>
      <c r="BR118" s="1093"/>
      <c r="BS118" s="1093"/>
      <c r="BT118" s="1093"/>
      <c r="BU118" s="1093"/>
      <c r="BV118" s="1093" t="s">
        <v>437</v>
      </c>
      <c r="BW118" s="1093"/>
      <c r="BX118" s="1093"/>
      <c r="BY118" s="1093"/>
      <c r="BZ118" s="1093"/>
      <c r="CA118" s="1093" t="s">
        <v>437</v>
      </c>
      <c r="CB118" s="1093"/>
      <c r="CC118" s="1093"/>
      <c r="CD118" s="1093"/>
      <c r="CE118" s="1093"/>
      <c r="CF118" s="1009" t="s">
        <v>437</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446</v>
      </c>
      <c r="DH118" s="1054"/>
      <c r="DI118" s="1054"/>
      <c r="DJ118" s="1054"/>
      <c r="DK118" s="1055"/>
      <c r="DL118" s="1056" t="s">
        <v>437</v>
      </c>
      <c r="DM118" s="1054"/>
      <c r="DN118" s="1054"/>
      <c r="DO118" s="1054"/>
      <c r="DP118" s="1055"/>
      <c r="DQ118" s="1056" t="s">
        <v>437</v>
      </c>
      <c r="DR118" s="1054"/>
      <c r="DS118" s="1054"/>
      <c r="DT118" s="1054"/>
      <c r="DU118" s="1055"/>
      <c r="DV118" s="1057" t="s">
        <v>437</v>
      </c>
      <c r="DW118" s="1058"/>
      <c r="DX118" s="1058"/>
      <c r="DY118" s="1058"/>
      <c r="DZ118" s="1059"/>
    </row>
    <row r="119" spans="1:130" s="248"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446</v>
      </c>
      <c r="AB119" s="987"/>
      <c r="AC119" s="987"/>
      <c r="AD119" s="987"/>
      <c r="AE119" s="988"/>
      <c r="AF119" s="989" t="s">
        <v>437</v>
      </c>
      <c r="AG119" s="987"/>
      <c r="AH119" s="987"/>
      <c r="AI119" s="987"/>
      <c r="AJ119" s="988"/>
      <c r="AK119" s="989" t="s">
        <v>437</v>
      </c>
      <c r="AL119" s="987"/>
      <c r="AM119" s="987"/>
      <c r="AN119" s="987"/>
      <c r="AO119" s="988"/>
      <c r="AP119" s="990" t="s">
        <v>446</v>
      </c>
      <c r="AQ119" s="991"/>
      <c r="AR119" s="991"/>
      <c r="AS119" s="991"/>
      <c r="AT119" s="992"/>
      <c r="AU119" s="997"/>
      <c r="AV119" s="998"/>
      <c r="AW119" s="998"/>
      <c r="AX119" s="998"/>
      <c r="AY119" s="998"/>
      <c r="AZ119" s="279" t="s">
        <v>188</v>
      </c>
      <c r="BA119" s="279"/>
      <c r="BB119" s="279"/>
      <c r="BC119" s="279"/>
      <c r="BD119" s="279"/>
      <c r="BE119" s="279"/>
      <c r="BF119" s="279"/>
      <c r="BG119" s="279"/>
      <c r="BH119" s="279"/>
      <c r="BI119" s="279"/>
      <c r="BJ119" s="279"/>
      <c r="BK119" s="279"/>
      <c r="BL119" s="279"/>
      <c r="BM119" s="279"/>
      <c r="BN119" s="279"/>
      <c r="BO119" s="1070" t="s">
        <v>466</v>
      </c>
      <c r="BP119" s="1101"/>
      <c r="BQ119" s="1092">
        <v>8523126</v>
      </c>
      <c r="BR119" s="1093"/>
      <c r="BS119" s="1093"/>
      <c r="BT119" s="1093"/>
      <c r="BU119" s="1093"/>
      <c r="BV119" s="1093">
        <v>8777438</v>
      </c>
      <c r="BW119" s="1093"/>
      <c r="BX119" s="1093"/>
      <c r="BY119" s="1093"/>
      <c r="BZ119" s="1093"/>
      <c r="CA119" s="1093">
        <v>9374129</v>
      </c>
      <c r="CB119" s="1093"/>
      <c r="CC119" s="1093"/>
      <c r="CD119" s="1093"/>
      <c r="CE119" s="1093"/>
      <c r="CF119" s="1094"/>
      <c r="CG119" s="1095"/>
      <c r="CH119" s="1095"/>
      <c r="CI119" s="1095"/>
      <c r="CJ119" s="1096"/>
      <c r="CK119" s="1042"/>
      <c r="CL119" s="1043"/>
      <c r="CM119" s="1097" t="s">
        <v>467</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437</v>
      </c>
      <c r="DH119" s="1079"/>
      <c r="DI119" s="1079"/>
      <c r="DJ119" s="1079"/>
      <c r="DK119" s="1080"/>
      <c r="DL119" s="1078" t="s">
        <v>437</v>
      </c>
      <c r="DM119" s="1079"/>
      <c r="DN119" s="1079"/>
      <c r="DO119" s="1079"/>
      <c r="DP119" s="1080"/>
      <c r="DQ119" s="1078" t="s">
        <v>437</v>
      </c>
      <c r="DR119" s="1079"/>
      <c r="DS119" s="1079"/>
      <c r="DT119" s="1079"/>
      <c r="DU119" s="1080"/>
      <c r="DV119" s="1081" t="s">
        <v>438</v>
      </c>
      <c r="DW119" s="1082"/>
      <c r="DX119" s="1082"/>
      <c r="DY119" s="1082"/>
      <c r="DZ119" s="1083"/>
    </row>
    <row r="120" spans="1:130" s="248"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437</v>
      </c>
      <c r="AB120" s="1054"/>
      <c r="AC120" s="1054"/>
      <c r="AD120" s="1054"/>
      <c r="AE120" s="1055"/>
      <c r="AF120" s="1056" t="s">
        <v>128</v>
      </c>
      <c r="AG120" s="1054"/>
      <c r="AH120" s="1054"/>
      <c r="AI120" s="1054"/>
      <c r="AJ120" s="1055"/>
      <c r="AK120" s="1056" t="s">
        <v>437</v>
      </c>
      <c r="AL120" s="1054"/>
      <c r="AM120" s="1054"/>
      <c r="AN120" s="1054"/>
      <c r="AO120" s="1055"/>
      <c r="AP120" s="1057" t="s">
        <v>437</v>
      </c>
      <c r="AQ120" s="1058"/>
      <c r="AR120" s="1058"/>
      <c r="AS120" s="1058"/>
      <c r="AT120" s="1059"/>
      <c r="AU120" s="1084" t="s">
        <v>468</v>
      </c>
      <c r="AV120" s="1085"/>
      <c r="AW120" s="1085"/>
      <c r="AX120" s="1085"/>
      <c r="AY120" s="1086"/>
      <c r="AZ120" s="1035" t="s">
        <v>469</v>
      </c>
      <c r="BA120" s="984"/>
      <c r="BB120" s="984"/>
      <c r="BC120" s="984"/>
      <c r="BD120" s="984"/>
      <c r="BE120" s="984"/>
      <c r="BF120" s="984"/>
      <c r="BG120" s="984"/>
      <c r="BH120" s="984"/>
      <c r="BI120" s="984"/>
      <c r="BJ120" s="984"/>
      <c r="BK120" s="984"/>
      <c r="BL120" s="984"/>
      <c r="BM120" s="984"/>
      <c r="BN120" s="984"/>
      <c r="BO120" s="984"/>
      <c r="BP120" s="985"/>
      <c r="BQ120" s="1021">
        <v>1605257</v>
      </c>
      <c r="BR120" s="1022"/>
      <c r="BS120" s="1022"/>
      <c r="BT120" s="1022"/>
      <c r="BU120" s="1022"/>
      <c r="BV120" s="1022">
        <v>1638972</v>
      </c>
      <c r="BW120" s="1022"/>
      <c r="BX120" s="1022"/>
      <c r="BY120" s="1022"/>
      <c r="BZ120" s="1022"/>
      <c r="CA120" s="1022">
        <v>1445588</v>
      </c>
      <c r="CB120" s="1022"/>
      <c r="CC120" s="1022"/>
      <c r="CD120" s="1022"/>
      <c r="CE120" s="1022"/>
      <c r="CF120" s="1036">
        <v>59.4</v>
      </c>
      <c r="CG120" s="1037"/>
      <c r="CH120" s="1037"/>
      <c r="CI120" s="1037"/>
      <c r="CJ120" s="1037"/>
      <c r="CK120" s="1102" t="s">
        <v>470</v>
      </c>
      <c r="CL120" s="1103"/>
      <c r="CM120" s="1103"/>
      <c r="CN120" s="1103"/>
      <c r="CO120" s="1104"/>
      <c r="CP120" s="1110" t="s">
        <v>471</v>
      </c>
      <c r="CQ120" s="1111"/>
      <c r="CR120" s="1111"/>
      <c r="CS120" s="1111"/>
      <c r="CT120" s="1111"/>
      <c r="CU120" s="1111"/>
      <c r="CV120" s="1111"/>
      <c r="CW120" s="1111"/>
      <c r="CX120" s="1111"/>
      <c r="CY120" s="1111"/>
      <c r="CZ120" s="1111"/>
      <c r="DA120" s="1111"/>
      <c r="DB120" s="1111"/>
      <c r="DC120" s="1111"/>
      <c r="DD120" s="1111"/>
      <c r="DE120" s="1111"/>
      <c r="DF120" s="1112"/>
      <c r="DG120" s="1021">
        <v>2260110</v>
      </c>
      <c r="DH120" s="1022"/>
      <c r="DI120" s="1022"/>
      <c r="DJ120" s="1022"/>
      <c r="DK120" s="1022"/>
      <c r="DL120" s="1022">
        <v>2202380</v>
      </c>
      <c r="DM120" s="1022"/>
      <c r="DN120" s="1022"/>
      <c r="DO120" s="1022"/>
      <c r="DP120" s="1022"/>
      <c r="DQ120" s="1022">
        <v>2116562</v>
      </c>
      <c r="DR120" s="1022"/>
      <c r="DS120" s="1022"/>
      <c r="DT120" s="1022"/>
      <c r="DU120" s="1022"/>
      <c r="DV120" s="1023">
        <v>86.9</v>
      </c>
      <c r="DW120" s="1023"/>
      <c r="DX120" s="1023"/>
      <c r="DY120" s="1023"/>
      <c r="DZ120" s="1024"/>
    </row>
    <row r="121" spans="1:130" s="248" customFormat="1" ht="26.25" customHeight="1" x14ac:dyDescent="0.15">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437</v>
      </c>
      <c r="AB121" s="1054"/>
      <c r="AC121" s="1054"/>
      <c r="AD121" s="1054"/>
      <c r="AE121" s="1055"/>
      <c r="AF121" s="1056" t="s">
        <v>446</v>
      </c>
      <c r="AG121" s="1054"/>
      <c r="AH121" s="1054"/>
      <c r="AI121" s="1054"/>
      <c r="AJ121" s="1055"/>
      <c r="AK121" s="1056" t="s">
        <v>446</v>
      </c>
      <c r="AL121" s="1054"/>
      <c r="AM121" s="1054"/>
      <c r="AN121" s="1054"/>
      <c r="AO121" s="1055"/>
      <c r="AP121" s="1057" t="s">
        <v>437</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v>49245</v>
      </c>
      <c r="BR121" s="1015"/>
      <c r="BS121" s="1015"/>
      <c r="BT121" s="1015"/>
      <c r="BU121" s="1015"/>
      <c r="BV121" s="1015">
        <v>42211</v>
      </c>
      <c r="BW121" s="1015"/>
      <c r="BX121" s="1015"/>
      <c r="BY121" s="1015"/>
      <c r="BZ121" s="1015"/>
      <c r="CA121" s="1015">
        <v>35177</v>
      </c>
      <c r="CB121" s="1015"/>
      <c r="CC121" s="1015"/>
      <c r="CD121" s="1015"/>
      <c r="CE121" s="1015"/>
      <c r="CF121" s="1009">
        <v>1.4</v>
      </c>
      <c r="CG121" s="1010"/>
      <c r="CH121" s="1010"/>
      <c r="CI121" s="1010"/>
      <c r="CJ121" s="1010"/>
      <c r="CK121" s="1105"/>
      <c r="CL121" s="1106"/>
      <c r="CM121" s="1106"/>
      <c r="CN121" s="1106"/>
      <c r="CO121" s="1107"/>
      <c r="CP121" s="1115" t="s">
        <v>474</v>
      </c>
      <c r="CQ121" s="1116"/>
      <c r="CR121" s="1116"/>
      <c r="CS121" s="1116"/>
      <c r="CT121" s="1116"/>
      <c r="CU121" s="1116"/>
      <c r="CV121" s="1116"/>
      <c r="CW121" s="1116"/>
      <c r="CX121" s="1116"/>
      <c r="CY121" s="1116"/>
      <c r="CZ121" s="1116"/>
      <c r="DA121" s="1116"/>
      <c r="DB121" s="1116"/>
      <c r="DC121" s="1116"/>
      <c r="DD121" s="1116"/>
      <c r="DE121" s="1116"/>
      <c r="DF121" s="1117"/>
      <c r="DG121" s="1014">
        <v>767817</v>
      </c>
      <c r="DH121" s="1015"/>
      <c r="DI121" s="1015"/>
      <c r="DJ121" s="1015"/>
      <c r="DK121" s="1015"/>
      <c r="DL121" s="1015">
        <v>743745</v>
      </c>
      <c r="DM121" s="1015"/>
      <c r="DN121" s="1015"/>
      <c r="DO121" s="1015"/>
      <c r="DP121" s="1015"/>
      <c r="DQ121" s="1015">
        <v>686977</v>
      </c>
      <c r="DR121" s="1015"/>
      <c r="DS121" s="1015"/>
      <c r="DT121" s="1015"/>
      <c r="DU121" s="1015"/>
      <c r="DV121" s="1016">
        <v>28.2</v>
      </c>
      <c r="DW121" s="1016"/>
      <c r="DX121" s="1016"/>
      <c r="DY121" s="1016"/>
      <c r="DZ121" s="1017"/>
    </row>
    <row r="122" spans="1:130" s="248" customFormat="1" ht="26.25" customHeight="1" x14ac:dyDescent="0.15">
      <c r="A122" s="1154"/>
      <c r="B122" s="1041"/>
      <c r="C122" s="1011" t="s">
        <v>454</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437</v>
      </c>
      <c r="AB122" s="1054"/>
      <c r="AC122" s="1054"/>
      <c r="AD122" s="1054"/>
      <c r="AE122" s="1055"/>
      <c r="AF122" s="1056" t="s">
        <v>437</v>
      </c>
      <c r="AG122" s="1054"/>
      <c r="AH122" s="1054"/>
      <c r="AI122" s="1054"/>
      <c r="AJ122" s="1055"/>
      <c r="AK122" s="1056" t="s">
        <v>437</v>
      </c>
      <c r="AL122" s="1054"/>
      <c r="AM122" s="1054"/>
      <c r="AN122" s="1054"/>
      <c r="AO122" s="1055"/>
      <c r="AP122" s="1057" t="s">
        <v>437</v>
      </c>
      <c r="AQ122" s="1058"/>
      <c r="AR122" s="1058"/>
      <c r="AS122" s="1058"/>
      <c r="AT122" s="1059"/>
      <c r="AU122" s="1087"/>
      <c r="AV122" s="1088"/>
      <c r="AW122" s="1088"/>
      <c r="AX122" s="1088"/>
      <c r="AY122" s="1089"/>
      <c r="AZ122" s="1069" t="s">
        <v>475</v>
      </c>
      <c r="BA122" s="1060"/>
      <c r="BB122" s="1060"/>
      <c r="BC122" s="1060"/>
      <c r="BD122" s="1060"/>
      <c r="BE122" s="1060"/>
      <c r="BF122" s="1060"/>
      <c r="BG122" s="1060"/>
      <c r="BH122" s="1060"/>
      <c r="BI122" s="1060"/>
      <c r="BJ122" s="1060"/>
      <c r="BK122" s="1060"/>
      <c r="BL122" s="1060"/>
      <c r="BM122" s="1060"/>
      <c r="BN122" s="1060"/>
      <c r="BO122" s="1060"/>
      <c r="BP122" s="1061"/>
      <c r="BQ122" s="1092">
        <v>4851341</v>
      </c>
      <c r="BR122" s="1093"/>
      <c r="BS122" s="1093"/>
      <c r="BT122" s="1093"/>
      <c r="BU122" s="1093"/>
      <c r="BV122" s="1093">
        <v>4814825</v>
      </c>
      <c r="BW122" s="1093"/>
      <c r="BX122" s="1093"/>
      <c r="BY122" s="1093"/>
      <c r="BZ122" s="1093"/>
      <c r="CA122" s="1093">
        <v>5024068</v>
      </c>
      <c r="CB122" s="1093"/>
      <c r="CC122" s="1093"/>
      <c r="CD122" s="1093"/>
      <c r="CE122" s="1093"/>
      <c r="CF122" s="1113">
        <v>206.3</v>
      </c>
      <c r="CG122" s="1114"/>
      <c r="CH122" s="1114"/>
      <c r="CI122" s="1114"/>
      <c r="CJ122" s="1114"/>
      <c r="CK122" s="1105"/>
      <c r="CL122" s="1106"/>
      <c r="CM122" s="1106"/>
      <c r="CN122" s="1106"/>
      <c r="CO122" s="1107"/>
      <c r="CP122" s="1115" t="s">
        <v>476</v>
      </c>
      <c r="CQ122" s="1116"/>
      <c r="CR122" s="1116"/>
      <c r="CS122" s="1116"/>
      <c r="CT122" s="1116"/>
      <c r="CU122" s="1116"/>
      <c r="CV122" s="1116"/>
      <c r="CW122" s="1116"/>
      <c r="CX122" s="1116"/>
      <c r="CY122" s="1116"/>
      <c r="CZ122" s="1116"/>
      <c r="DA122" s="1116"/>
      <c r="DB122" s="1116"/>
      <c r="DC122" s="1116"/>
      <c r="DD122" s="1116"/>
      <c r="DE122" s="1116"/>
      <c r="DF122" s="1117"/>
      <c r="DG122" s="1014" t="s">
        <v>437</v>
      </c>
      <c r="DH122" s="1015"/>
      <c r="DI122" s="1015"/>
      <c r="DJ122" s="1015"/>
      <c r="DK122" s="1015"/>
      <c r="DL122" s="1015" t="s">
        <v>446</v>
      </c>
      <c r="DM122" s="1015"/>
      <c r="DN122" s="1015"/>
      <c r="DO122" s="1015"/>
      <c r="DP122" s="1015"/>
      <c r="DQ122" s="1015" t="s">
        <v>446</v>
      </c>
      <c r="DR122" s="1015"/>
      <c r="DS122" s="1015"/>
      <c r="DT122" s="1015"/>
      <c r="DU122" s="1015"/>
      <c r="DV122" s="1016" t="s">
        <v>437</v>
      </c>
      <c r="DW122" s="1016"/>
      <c r="DX122" s="1016"/>
      <c r="DY122" s="1016"/>
      <c r="DZ122" s="1017"/>
    </row>
    <row r="123" spans="1:130" s="248" customFormat="1" ht="26.25" customHeight="1" x14ac:dyDescent="0.15">
      <c r="A123" s="1154"/>
      <c r="B123" s="1041"/>
      <c r="C123" s="1011" t="s">
        <v>460</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4170</v>
      </c>
      <c r="AB123" s="1054"/>
      <c r="AC123" s="1054"/>
      <c r="AD123" s="1054"/>
      <c r="AE123" s="1055"/>
      <c r="AF123" s="1056">
        <v>4170</v>
      </c>
      <c r="AG123" s="1054"/>
      <c r="AH123" s="1054"/>
      <c r="AI123" s="1054"/>
      <c r="AJ123" s="1055"/>
      <c r="AK123" s="1056">
        <v>4170</v>
      </c>
      <c r="AL123" s="1054"/>
      <c r="AM123" s="1054"/>
      <c r="AN123" s="1054"/>
      <c r="AO123" s="1055"/>
      <c r="AP123" s="1057">
        <v>0.2</v>
      </c>
      <c r="AQ123" s="1058"/>
      <c r="AR123" s="1058"/>
      <c r="AS123" s="1058"/>
      <c r="AT123" s="1059"/>
      <c r="AU123" s="1090"/>
      <c r="AV123" s="1091"/>
      <c r="AW123" s="1091"/>
      <c r="AX123" s="1091"/>
      <c r="AY123" s="1091"/>
      <c r="AZ123" s="279" t="s">
        <v>188</v>
      </c>
      <c r="BA123" s="279"/>
      <c r="BB123" s="279"/>
      <c r="BC123" s="279"/>
      <c r="BD123" s="279"/>
      <c r="BE123" s="279"/>
      <c r="BF123" s="279"/>
      <c r="BG123" s="279"/>
      <c r="BH123" s="279"/>
      <c r="BI123" s="279"/>
      <c r="BJ123" s="279"/>
      <c r="BK123" s="279"/>
      <c r="BL123" s="279"/>
      <c r="BM123" s="279"/>
      <c r="BN123" s="279"/>
      <c r="BO123" s="1070" t="s">
        <v>477</v>
      </c>
      <c r="BP123" s="1101"/>
      <c r="BQ123" s="1160">
        <v>6505843</v>
      </c>
      <c r="BR123" s="1161"/>
      <c r="BS123" s="1161"/>
      <c r="BT123" s="1161"/>
      <c r="BU123" s="1161"/>
      <c r="BV123" s="1161">
        <v>6496008</v>
      </c>
      <c r="BW123" s="1161"/>
      <c r="BX123" s="1161"/>
      <c r="BY123" s="1161"/>
      <c r="BZ123" s="1161"/>
      <c r="CA123" s="1161">
        <v>6504833</v>
      </c>
      <c r="CB123" s="1161"/>
      <c r="CC123" s="1161"/>
      <c r="CD123" s="1161"/>
      <c r="CE123" s="1161"/>
      <c r="CF123" s="1094"/>
      <c r="CG123" s="1095"/>
      <c r="CH123" s="1095"/>
      <c r="CI123" s="1095"/>
      <c r="CJ123" s="1096"/>
      <c r="CK123" s="1105"/>
      <c r="CL123" s="1106"/>
      <c r="CM123" s="1106"/>
      <c r="CN123" s="1106"/>
      <c r="CO123" s="1107"/>
      <c r="CP123" s="1115" t="s">
        <v>478</v>
      </c>
      <c r="CQ123" s="1116"/>
      <c r="CR123" s="1116"/>
      <c r="CS123" s="1116"/>
      <c r="CT123" s="1116"/>
      <c r="CU123" s="1116"/>
      <c r="CV123" s="1116"/>
      <c r="CW123" s="1116"/>
      <c r="CX123" s="1116"/>
      <c r="CY123" s="1116"/>
      <c r="CZ123" s="1116"/>
      <c r="DA123" s="1116"/>
      <c r="DB123" s="1116"/>
      <c r="DC123" s="1116"/>
      <c r="DD123" s="1116"/>
      <c r="DE123" s="1116"/>
      <c r="DF123" s="1117"/>
      <c r="DG123" s="1053" t="s">
        <v>437</v>
      </c>
      <c r="DH123" s="1054"/>
      <c r="DI123" s="1054"/>
      <c r="DJ123" s="1054"/>
      <c r="DK123" s="1055"/>
      <c r="DL123" s="1056" t="s">
        <v>437</v>
      </c>
      <c r="DM123" s="1054"/>
      <c r="DN123" s="1054"/>
      <c r="DO123" s="1054"/>
      <c r="DP123" s="1055"/>
      <c r="DQ123" s="1056" t="s">
        <v>437</v>
      </c>
      <c r="DR123" s="1054"/>
      <c r="DS123" s="1054"/>
      <c r="DT123" s="1054"/>
      <c r="DU123" s="1055"/>
      <c r="DV123" s="1057" t="s">
        <v>446</v>
      </c>
      <c r="DW123" s="1058"/>
      <c r="DX123" s="1058"/>
      <c r="DY123" s="1058"/>
      <c r="DZ123" s="1059"/>
    </row>
    <row r="124" spans="1:130" s="248" customFormat="1" ht="26.25" customHeight="1" thickBot="1" x14ac:dyDescent="0.2">
      <c r="A124" s="1154"/>
      <c r="B124" s="1041"/>
      <c r="C124" s="1011" t="s">
        <v>463</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437</v>
      </c>
      <c r="AB124" s="1054"/>
      <c r="AC124" s="1054"/>
      <c r="AD124" s="1054"/>
      <c r="AE124" s="1055"/>
      <c r="AF124" s="1056" t="s">
        <v>446</v>
      </c>
      <c r="AG124" s="1054"/>
      <c r="AH124" s="1054"/>
      <c r="AI124" s="1054"/>
      <c r="AJ124" s="1055"/>
      <c r="AK124" s="1056" t="s">
        <v>437</v>
      </c>
      <c r="AL124" s="1054"/>
      <c r="AM124" s="1054"/>
      <c r="AN124" s="1054"/>
      <c r="AO124" s="1055"/>
      <c r="AP124" s="1057" t="s">
        <v>446</v>
      </c>
      <c r="AQ124" s="1058"/>
      <c r="AR124" s="1058"/>
      <c r="AS124" s="1058"/>
      <c r="AT124" s="1059"/>
      <c r="AU124" s="1156" t="s">
        <v>479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89.5</v>
      </c>
      <c r="BR124" s="1123"/>
      <c r="BS124" s="1123"/>
      <c r="BT124" s="1123"/>
      <c r="BU124" s="1123"/>
      <c r="BV124" s="1123">
        <v>100.4</v>
      </c>
      <c r="BW124" s="1123"/>
      <c r="BX124" s="1123"/>
      <c r="BY124" s="1123"/>
      <c r="BZ124" s="1123"/>
      <c r="CA124" s="1123">
        <v>117.8</v>
      </c>
      <c r="CB124" s="1123"/>
      <c r="CC124" s="1123"/>
      <c r="CD124" s="1123"/>
      <c r="CE124" s="1123"/>
      <c r="CF124" s="1124"/>
      <c r="CG124" s="1125"/>
      <c r="CH124" s="1125"/>
      <c r="CI124" s="1125"/>
      <c r="CJ124" s="1126"/>
      <c r="CK124" s="1108"/>
      <c r="CL124" s="1108"/>
      <c r="CM124" s="1108"/>
      <c r="CN124" s="1108"/>
      <c r="CO124" s="1109"/>
      <c r="CP124" s="1115" t="s">
        <v>480</v>
      </c>
      <c r="CQ124" s="1116"/>
      <c r="CR124" s="1116"/>
      <c r="CS124" s="1116"/>
      <c r="CT124" s="1116"/>
      <c r="CU124" s="1116"/>
      <c r="CV124" s="1116"/>
      <c r="CW124" s="1116"/>
      <c r="CX124" s="1116"/>
      <c r="CY124" s="1116"/>
      <c r="CZ124" s="1116"/>
      <c r="DA124" s="1116"/>
      <c r="DB124" s="1116"/>
      <c r="DC124" s="1116"/>
      <c r="DD124" s="1116"/>
      <c r="DE124" s="1116"/>
      <c r="DF124" s="1117"/>
      <c r="DG124" s="1100" t="s">
        <v>128</v>
      </c>
      <c r="DH124" s="1079"/>
      <c r="DI124" s="1079"/>
      <c r="DJ124" s="1079"/>
      <c r="DK124" s="1080"/>
      <c r="DL124" s="1078" t="s">
        <v>437</v>
      </c>
      <c r="DM124" s="1079"/>
      <c r="DN124" s="1079"/>
      <c r="DO124" s="1079"/>
      <c r="DP124" s="1080"/>
      <c r="DQ124" s="1078" t="s">
        <v>437</v>
      </c>
      <c r="DR124" s="1079"/>
      <c r="DS124" s="1079"/>
      <c r="DT124" s="1079"/>
      <c r="DU124" s="1080"/>
      <c r="DV124" s="1081" t="s">
        <v>437</v>
      </c>
      <c r="DW124" s="1082"/>
      <c r="DX124" s="1082"/>
      <c r="DY124" s="1082"/>
      <c r="DZ124" s="1083"/>
    </row>
    <row r="125" spans="1:130" s="248" customFormat="1" ht="26.25" customHeight="1" x14ac:dyDescent="0.15">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437</v>
      </c>
      <c r="AB125" s="1054"/>
      <c r="AC125" s="1054"/>
      <c r="AD125" s="1054"/>
      <c r="AE125" s="1055"/>
      <c r="AF125" s="1056" t="s">
        <v>446</v>
      </c>
      <c r="AG125" s="1054"/>
      <c r="AH125" s="1054"/>
      <c r="AI125" s="1054"/>
      <c r="AJ125" s="1055"/>
      <c r="AK125" s="1056" t="s">
        <v>437</v>
      </c>
      <c r="AL125" s="1054"/>
      <c r="AM125" s="1054"/>
      <c r="AN125" s="1054"/>
      <c r="AO125" s="1055"/>
      <c r="AP125" s="1057" t="s">
        <v>437</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481</v>
      </c>
      <c r="CL125" s="1103"/>
      <c r="CM125" s="1103"/>
      <c r="CN125" s="1103"/>
      <c r="CO125" s="1104"/>
      <c r="CP125" s="1035" t="s">
        <v>482</v>
      </c>
      <c r="CQ125" s="984"/>
      <c r="CR125" s="984"/>
      <c r="CS125" s="984"/>
      <c r="CT125" s="984"/>
      <c r="CU125" s="984"/>
      <c r="CV125" s="984"/>
      <c r="CW125" s="984"/>
      <c r="CX125" s="984"/>
      <c r="CY125" s="984"/>
      <c r="CZ125" s="984"/>
      <c r="DA125" s="984"/>
      <c r="DB125" s="984"/>
      <c r="DC125" s="984"/>
      <c r="DD125" s="984"/>
      <c r="DE125" s="984"/>
      <c r="DF125" s="985"/>
      <c r="DG125" s="1021" t="s">
        <v>446</v>
      </c>
      <c r="DH125" s="1022"/>
      <c r="DI125" s="1022"/>
      <c r="DJ125" s="1022"/>
      <c r="DK125" s="1022"/>
      <c r="DL125" s="1022" t="s">
        <v>437</v>
      </c>
      <c r="DM125" s="1022"/>
      <c r="DN125" s="1022"/>
      <c r="DO125" s="1022"/>
      <c r="DP125" s="1022"/>
      <c r="DQ125" s="1022" t="s">
        <v>437</v>
      </c>
      <c r="DR125" s="1022"/>
      <c r="DS125" s="1022"/>
      <c r="DT125" s="1022"/>
      <c r="DU125" s="1022"/>
      <c r="DV125" s="1023" t="s">
        <v>437</v>
      </c>
      <c r="DW125" s="1023"/>
      <c r="DX125" s="1023"/>
      <c r="DY125" s="1023"/>
      <c r="DZ125" s="1024"/>
    </row>
    <row r="126" spans="1:130" s="248" customFormat="1" ht="26.25" customHeight="1" thickBot="1" x14ac:dyDescent="0.2">
      <c r="A126" s="1154"/>
      <c r="B126" s="1041"/>
      <c r="C126" s="1011" t="s">
        <v>467</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437</v>
      </c>
      <c r="AB126" s="1054"/>
      <c r="AC126" s="1054"/>
      <c r="AD126" s="1054"/>
      <c r="AE126" s="1055"/>
      <c r="AF126" s="1056" t="s">
        <v>446</v>
      </c>
      <c r="AG126" s="1054"/>
      <c r="AH126" s="1054"/>
      <c r="AI126" s="1054"/>
      <c r="AJ126" s="1055"/>
      <c r="AK126" s="1056" t="s">
        <v>446</v>
      </c>
      <c r="AL126" s="1054"/>
      <c r="AM126" s="1054"/>
      <c r="AN126" s="1054"/>
      <c r="AO126" s="1055"/>
      <c r="AP126" s="1057" t="s">
        <v>437</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483</v>
      </c>
      <c r="CQ126" s="1045"/>
      <c r="CR126" s="1045"/>
      <c r="CS126" s="1045"/>
      <c r="CT126" s="1045"/>
      <c r="CU126" s="1045"/>
      <c r="CV126" s="1045"/>
      <c r="CW126" s="1045"/>
      <c r="CX126" s="1045"/>
      <c r="CY126" s="1045"/>
      <c r="CZ126" s="1045"/>
      <c r="DA126" s="1045"/>
      <c r="DB126" s="1045"/>
      <c r="DC126" s="1045"/>
      <c r="DD126" s="1045"/>
      <c r="DE126" s="1045"/>
      <c r="DF126" s="1046"/>
      <c r="DG126" s="1014" t="s">
        <v>437</v>
      </c>
      <c r="DH126" s="1015"/>
      <c r="DI126" s="1015"/>
      <c r="DJ126" s="1015"/>
      <c r="DK126" s="1015"/>
      <c r="DL126" s="1015" t="s">
        <v>437</v>
      </c>
      <c r="DM126" s="1015"/>
      <c r="DN126" s="1015"/>
      <c r="DO126" s="1015"/>
      <c r="DP126" s="1015"/>
      <c r="DQ126" s="1015" t="s">
        <v>128</v>
      </c>
      <c r="DR126" s="1015"/>
      <c r="DS126" s="1015"/>
      <c r="DT126" s="1015"/>
      <c r="DU126" s="1015"/>
      <c r="DV126" s="1016" t="s">
        <v>437</v>
      </c>
      <c r="DW126" s="1016"/>
      <c r="DX126" s="1016"/>
      <c r="DY126" s="1016"/>
      <c r="DZ126" s="1017"/>
    </row>
    <row r="127" spans="1:130" s="248" customFormat="1" ht="26.25" customHeight="1" x14ac:dyDescent="0.15">
      <c r="A127" s="1155"/>
      <c r="B127" s="1043"/>
      <c r="C127" s="1097" t="s">
        <v>484</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438</v>
      </c>
      <c r="AB127" s="1054"/>
      <c r="AC127" s="1054"/>
      <c r="AD127" s="1054"/>
      <c r="AE127" s="1055"/>
      <c r="AF127" s="1056" t="s">
        <v>437</v>
      </c>
      <c r="AG127" s="1054"/>
      <c r="AH127" s="1054"/>
      <c r="AI127" s="1054"/>
      <c r="AJ127" s="1055"/>
      <c r="AK127" s="1056" t="s">
        <v>437</v>
      </c>
      <c r="AL127" s="1054"/>
      <c r="AM127" s="1054"/>
      <c r="AN127" s="1054"/>
      <c r="AO127" s="1055"/>
      <c r="AP127" s="1057" t="s">
        <v>437</v>
      </c>
      <c r="AQ127" s="1058"/>
      <c r="AR127" s="1058"/>
      <c r="AS127" s="1058"/>
      <c r="AT127" s="1059"/>
      <c r="AU127" s="284"/>
      <c r="AV127" s="284"/>
      <c r="AW127" s="284"/>
      <c r="AX127" s="1127" t="s">
        <v>485</v>
      </c>
      <c r="AY127" s="1128"/>
      <c r="AZ127" s="1128"/>
      <c r="BA127" s="1128"/>
      <c r="BB127" s="1128"/>
      <c r="BC127" s="1128"/>
      <c r="BD127" s="1128"/>
      <c r="BE127" s="1129"/>
      <c r="BF127" s="1130" t="s">
        <v>486</v>
      </c>
      <c r="BG127" s="1128"/>
      <c r="BH127" s="1128"/>
      <c r="BI127" s="1128"/>
      <c r="BJ127" s="1128"/>
      <c r="BK127" s="1128"/>
      <c r="BL127" s="1129"/>
      <c r="BM127" s="1130" t="s">
        <v>487</v>
      </c>
      <c r="BN127" s="1128"/>
      <c r="BO127" s="1128"/>
      <c r="BP127" s="1128"/>
      <c r="BQ127" s="1128"/>
      <c r="BR127" s="1128"/>
      <c r="BS127" s="1129"/>
      <c r="BT127" s="1130" t="s">
        <v>488</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489</v>
      </c>
      <c r="CQ127" s="1045"/>
      <c r="CR127" s="1045"/>
      <c r="CS127" s="1045"/>
      <c r="CT127" s="1045"/>
      <c r="CU127" s="1045"/>
      <c r="CV127" s="1045"/>
      <c r="CW127" s="1045"/>
      <c r="CX127" s="1045"/>
      <c r="CY127" s="1045"/>
      <c r="CZ127" s="1045"/>
      <c r="DA127" s="1045"/>
      <c r="DB127" s="1045"/>
      <c r="DC127" s="1045"/>
      <c r="DD127" s="1045"/>
      <c r="DE127" s="1045"/>
      <c r="DF127" s="1046"/>
      <c r="DG127" s="1014" t="s">
        <v>437</v>
      </c>
      <c r="DH127" s="1015"/>
      <c r="DI127" s="1015"/>
      <c r="DJ127" s="1015"/>
      <c r="DK127" s="1015"/>
      <c r="DL127" s="1015" t="s">
        <v>128</v>
      </c>
      <c r="DM127" s="1015"/>
      <c r="DN127" s="1015"/>
      <c r="DO127" s="1015"/>
      <c r="DP127" s="1015"/>
      <c r="DQ127" s="1015" t="s">
        <v>437</v>
      </c>
      <c r="DR127" s="1015"/>
      <c r="DS127" s="1015"/>
      <c r="DT127" s="1015"/>
      <c r="DU127" s="1015"/>
      <c r="DV127" s="1016" t="s">
        <v>446</v>
      </c>
      <c r="DW127" s="1016"/>
      <c r="DX127" s="1016"/>
      <c r="DY127" s="1016"/>
      <c r="DZ127" s="1017"/>
    </row>
    <row r="128" spans="1:130" s="248" customFormat="1" ht="26.25" customHeight="1" thickBot="1" x14ac:dyDescent="0.2">
      <c r="A128" s="1138" t="s">
        <v>490</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491</v>
      </c>
      <c r="X128" s="1140"/>
      <c r="Y128" s="1140"/>
      <c r="Z128" s="1141"/>
      <c r="AA128" s="1142">
        <v>7034</v>
      </c>
      <c r="AB128" s="1143"/>
      <c r="AC128" s="1143"/>
      <c r="AD128" s="1143"/>
      <c r="AE128" s="1144"/>
      <c r="AF128" s="1145">
        <v>7034</v>
      </c>
      <c r="AG128" s="1143"/>
      <c r="AH128" s="1143"/>
      <c r="AI128" s="1143"/>
      <c r="AJ128" s="1144"/>
      <c r="AK128" s="1145">
        <v>7034</v>
      </c>
      <c r="AL128" s="1143"/>
      <c r="AM128" s="1143"/>
      <c r="AN128" s="1143"/>
      <c r="AO128" s="1144"/>
      <c r="AP128" s="1146"/>
      <c r="AQ128" s="1147"/>
      <c r="AR128" s="1147"/>
      <c r="AS128" s="1147"/>
      <c r="AT128" s="1148"/>
      <c r="AU128" s="284"/>
      <c r="AV128" s="284"/>
      <c r="AW128" s="284"/>
      <c r="AX128" s="983" t="s">
        <v>492</v>
      </c>
      <c r="AY128" s="984"/>
      <c r="AZ128" s="984"/>
      <c r="BA128" s="984"/>
      <c r="BB128" s="984"/>
      <c r="BC128" s="984"/>
      <c r="BD128" s="984"/>
      <c r="BE128" s="985"/>
      <c r="BF128" s="1149" t="s">
        <v>437</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493</v>
      </c>
      <c r="CQ128" s="1132"/>
      <c r="CR128" s="1132"/>
      <c r="CS128" s="1132"/>
      <c r="CT128" s="1132"/>
      <c r="CU128" s="1132"/>
      <c r="CV128" s="1132"/>
      <c r="CW128" s="1132"/>
      <c r="CX128" s="1132"/>
      <c r="CY128" s="1132"/>
      <c r="CZ128" s="1132"/>
      <c r="DA128" s="1132"/>
      <c r="DB128" s="1132"/>
      <c r="DC128" s="1132"/>
      <c r="DD128" s="1132"/>
      <c r="DE128" s="1132"/>
      <c r="DF128" s="1133"/>
      <c r="DG128" s="1134" t="s">
        <v>437</v>
      </c>
      <c r="DH128" s="1135"/>
      <c r="DI128" s="1135"/>
      <c r="DJ128" s="1135"/>
      <c r="DK128" s="1135"/>
      <c r="DL128" s="1135" t="s">
        <v>437</v>
      </c>
      <c r="DM128" s="1135"/>
      <c r="DN128" s="1135"/>
      <c r="DO128" s="1135"/>
      <c r="DP128" s="1135"/>
      <c r="DQ128" s="1135" t="s">
        <v>437</v>
      </c>
      <c r="DR128" s="1135"/>
      <c r="DS128" s="1135"/>
      <c r="DT128" s="1135"/>
      <c r="DU128" s="1135"/>
      <c r="DV128" s="1136" t="s">
        <v>437</v>
      </c>
      <c r="DW128" s="1136"/>
      <c r="DX128" s="1136"/>
      <c r="DY128" s="1136"/>
      <c r="DZ128" s="1137"/>
    </row>
    <row r="129" spans="1:131" s="248"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494</v>
      </c>
      <c r="X129" s="1169"/>
      <c r="Y129" s="1169"/>
      <c r="Z129" s="1170"/>
      <c r="AA129" s="1053">
        <v>2665978</v>
      </c>
      <c r="AB129" s="1054"/>
      <c r="AC129" s="1054"/>
      <c r="AD129" s="1054"/>
      <c r="AE129" s="1055"/>
      <c r="AF129" s="1056">
        <v>2675280</v>
      </c>
      <c r="AG129" s="1054"/>
      <c r="AH129" s="1054"/>
      <c r="AI129" s="1054"/>
      <c r="AJ129" s="1055"/>
      <c r="AK129" s="1056">
        <v>2835822</v>
      </c>
      <c r="AL129" s="1054"/>
      <c r="AM129" s="1054"/>
      <c r="AN129" s="1054"/>
      <c r="AO129" s="1055"/>
      <c r="AP129" s="1171"/>
      <c r="AQ129" s="1172"/>
      <c r="AR129" s="1172"/>
      <c r="AS129" s="1172"/>
      <c r="AT129" s="1173"/>
      <c r="AU129" s="286"/>
      <c r="AV129" s="286"/>
      <c r="AW129" s="286"/>
      <c r="AX129" s="1162" t="s">
        <v>495</v>
      </c>
      <c r="AY129" s="1045"/>
      <c r="AZ129" s="1045"/>
      <c r="BA129" s="1045"/>
      <c r="BB129" s="1045"/>
      <c r="BC129" s="1045"/>
      <c r="BD129" s="1045"/>
      <c r="BE129" s="1046"/>
      <c r="BF129" s="1163" t="s">
        <v>446</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496</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497</v>
      </c>
      <c r="X130" s="1169"/>
      <c r="Y130" s="1169"/>
      <c r="Z130" s="1170"/>
      <c r="AA130" s="1053">
        <v>412448</v>
      </c>
      <c r="AB130" s="1054"/>
      <c r="AC130" s="1054"/>
      <c r="AD130" s="1054"/>
      <c r="AE130" s="1055"/>
      <c r="AF130" s="1056">
        <v>404499</v>
      </c>
      <c r="AG130" s="1054"/>
      <c r="AH130" s="1054"/>
      <c r="AI130" s="1054"/>
      <c r="AJ130" s="1055"/>
      <c r="AK130" s="1056">
        <v>400474</v>
      </c>
      <c r="AL130" s="1054"/>
      <c r="AM130" s="1054"/>
      <c r="AN130" s="1054"/>
      <c r="AO130" s="1055"/>
      <c r="AP130" s="1171"/>
      <c r="AQ130" s="1172"/>
      <c r="AR130" s="1172"/>
      <c r="AS130" s="1172"/>
      <c r="AT130" s="1173"/>
      <c r="AU130" s="286"/>
      <c r="AV130" s="286"/>
      <c r="AW130" s="286"/>
      <c r="AX130" s="1162" t="s">
        <v>498</v>
      </c>
      <c r="AY130" s="1045"/>
      <c r="AZ130" s="1045"/>
      <c r="BA130" s="1045"/>
      <c r="BB130" s="1045"/>
      <c r="BC130" s="1045"/>
      <c r="BD130" s="1045"/>
      <c r="BE130" s="1046"/>
      <c r="BF130" s="1199">
        <v>11.4</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499</v>
      </c>
      <c r="X131" s="1207"/>
      <c r="Y131" s="1207"/>
      <c r="Z131" s="1208"/>
      <c r="AA131" s="1100">
        <v>2253530</v>
      </c>
      <c r="AB131" s="1079"/>
      <c r="AC131" s="1079"/>
      <c r="AD131" s="1079"/>
      <c r="AE131" s="1080"/>
      <c r="AF131" s="1078">
        <v>2270781</v>
      </c>
      <c r="AG131" s="1079"/>
      <c r="AH131" s="1079"/>
      <c r="AI131" s="1079"/>
      <c r="AJ131" s="1080"/>
      <c r="AK131" s="1078">
        <v>2435348</v>
      </c>
      <c r="AL131" s="1079"/>
      <c r="AM131" s="1079"/>
      <c r="AN131" s="1079"/>
      <c r="AO131" s="1080"/>
      <c r="AP131" s="1209"/>
      <c r="AQ131" s="1210"/>
      <c r="AR131" s="1210"/>
      <c r="AS131" s="1210"/>
      <c r="AT131" s="1211"/>
      <c r="AU131" s="286"/>
      <c r="AV131" s="286"/>
      <c r="AW131" s="286"/>
      <c r="AX131" s="1181" t="s">
        <v>500</v>
      </c>
      <c r="AY131" s="1132"/>
      <c r="AZ131" s="1132"/>
      <c r="BA131" s="1132"/>
      <c r="BB131" s="1132"/>
      <c r="BC131" s="1132"/>
      <c r="BD131" s="1132"/>
      <c r="BE131" s="1133"/>
      <c r="BF131" s="1182">
        <v>117.8</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501</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502</v>
      </c>
      <c r="W132" s="1192"/>
      <c r="X132" s="1192"/>
      <c r="Y132" s="1192"/>
      <c r="Z132" s="1193"/>
      <c r="AA132" s="1194">
        <v>11.938247990000001</v>
      </c>
      <c r="AB132" s="1195"/>
      <c r="AC132" s="1195"/>
      <c r="AD132" s="1195"/>
      <c r="AE132" s="1196"/>
      <c r="AF132" s="1197">
        <v>12.66040186</v>
      </c>
      <c r="AG132" s="1195"/>
      <c r="AH132" s="1195"/>
      <c r="AI132" s="1195"/>
      <c r="AJ132" s="1196"/>
      <c r="AK132" s="1197">
        <v>9.8830639399999995</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503</v>
      </c>
      <c r="W133" s="1175"/>
      <c r="X133" s="1175"/>
      <c r="Y133" s="1175"/>
      <c r="Z133" s="1176"/>
      <c r="AA133" s="1177">
        <v>11.5</v>
      </c>
      <c r="AB133" s="1178"/>
      <c r="AC133" s="1178"/>
      <c r="AD133" s="1178"/>
      <c r="AE133" s="1179"/>
      <c r="AF133" s="1177">
        <v>12</v>
      </c>
      <c r="AG133" s="1178"/>
      <c r="AH133" s="1178"/>
      <c r="AI133" s="1178"/>
      <c r="AJ133" s="1179"/>
      <c r="AK133" s="1177">
        <v>11.4</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ZTmYcC6/1sMF4TjAOvQgUBAijM600oMNAeG9a2uLn8cQgUAjdDFJRe3g3XpUOEsefj7ZgHcxyrHsFUtfa9Vdg==" saltValue="23rSPX7u6a26NnL1sUrq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Yx1yOFxpXqxWWIC4h8Qrt48w7yB7sYTqDPCR/xhp8/8Xw3cjjY++GeM1nq+uBXXkYtclcyhC+dN2PkcVteJgA==" saltValue="bhAYzl20YQQEPx+EbuLPK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13yJDNHE+5fdbckn1qKfl+WJFI78X2jA40Pn59sCJheRjyfS7mtO5kLU1mS2gANANfkQbxdhc/PzGHt7LZsBQ==" saltValue="/+tIRS7GV79gcWeVqRvBQ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512</v>
      </c>
      <c r="AL9" s="1215"/>
      <c r="AM9" s="1215"/>
      <c r="AN9" s="1216"/>
      <c r="AO9" s="314">
        <v>916533</v>
      </c>
      <c r="AP9" s="314">
        <v>124242</v>
      </c>
      <c r="AQ9" s="315">
        <v>131552</v>
      </c>
      <c r="AR9" s="316">
        <v>-5.6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513</v>
      </c>
      <c r="AL10" s="1215"/>
      <c r="AM10" s="1215"/>
      <c r="AN10" s="1216"/>
      <c r="AO10" s="317">
        <v>351</v>
      </c>
      <c r="AP10" s="317">
        <v>48</v>
      </c>
      <c r="AQ10" s="318">
        <v>15222</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514</v>
      </c>
      <c r="AL11" s="1215"/>
      <c r="AM11" s="1215"/>
      <c r="AN11" s="1216"/>
      <c r="AO11" s="317" t="s">
        <v>515</v>
      </c>
      <c r="AP11" s="317" t="s">
        <v>515</v>
      </c>
      <c r="AQ11" s="318">
        <v>927</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516</v>
      </c>
      <c r="AL12" s="1215"/>
      <c r="AM12" s="1215"/>
      <c r="AN12" s="1216"/>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517</v>
      </c>
      <c r="AL13" s="1215"/>
      <c r="AM13" s="1215"/>
      <c r="AN13" s="1216"/>
      <c r="AO13" s="317">
        <v>24383</v>
      </c>
      <c r="AP13" s="317">
        <v>3305</v>
      </c>
      <c r="AQ13" s="318">
        <v>5186</v>
      </c>
      <c r="AR13" s="319">
        <v>-36.299999999999997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518</v>
      </c>
      <c r="AL14" s="1215"/>
      <c r="AM14" s="1215"/>
      <c r="AN14" s="1216"/>
      <c r="AO14" s="317">
        <v>32663</v>
      </c>
      <c r="AP14" s="317">
        <v>4428</v>
      </c>
      <c r="AQ14" s="318">
        <v>3097</v>
      </c>
      <c r="AR14" s="319">
        <v>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519</v>
      </c>
      <c r="AL15" s="1221"/>
      <c r="AM15" s="1221"/>
      <c r="AN15" s="1222"/>
      <c r="AO15" s="317">
        <v>-60402</v>
      </c>
      <c r="AP15" s="317">
        <v>-8188</v>
      </c>
      <c r="AQ15" s="318">
        <v>-10369</v>
      </c>
      <c r="AR15" s="319">
        <v>-21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188</v>
      </c>
      <c r="AL16" s="1221"/>
      <c r="AM16" s="1221"/>
      <c r="AN16" s="1222"/>
      <c r="AO16" s="317">
        <v>913528</v>
      </c>
      <c r="AP16" s="317">
        <v>123835</v>
      </c>
      <c r="AQ16" s="318">
        <v>145615</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524</v>
      </c>
      <c r="AL21" s="1224"/>
      <c r="AM21" s="1224"/>
      <c r="AN21" s="1225"/>
      <c r="AO21" s="330">
        <v>11.52</v>
      </c>
      <c r="AP21" s="331">
        <v>13.36</v>
      </c>
      <c r="AQ21" s="332">
        <v>-1.84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525</v>
      </c>
      <c r="AL22" s="1224"/>
      <c r="AM22" s="1224"/>
      <c r="AN22" s="1225"/>
      <c r="AO22" s="335">
        <v>96.6</v>
      </c>
      <c r="AP22" s="336">
        <v>95.8</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529</v>
      </c>
      <c r="AL32" s="1218"/>
      <c r="AM32" s="1218"/>
      <c r="AN32" s="1219"/>
      <c r="AO32" s="345">
        <v>439863</v>
      </c>
      <c r="AP32" s="345">
        <v>59626</v>
      </c>
      <c r="AQ32" s="346">
        <v>74764</v>
      </c>
      <c r="AR32" s="347">
        <v>-20.2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530</v>
      </c>
      <c r="AL33" s="1218"/>
      <c r="AM33" s="1218"/>
      <c r="AN33" s="1219"/>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531</v>
      </c>
      <c r="AL34" s="1218"/>
      <c r="AM34" s="1218"/>
      <c r="AN34" s="1219"/>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532</v>
      </c>
      <c r="AL35" s="1218"/>
      <c r="AM35" s="1218"/>
      <c r="AN35" s="1219"/>
      <c r="AO35" s="345">
        <v>203661</v>
      </c>
      <c r="AP35" s="345">
        <v>27608</v>
      </c>
      <c r="AQ35" s="346">
        <v>25584</v>
      </c>
      <c r="AR35" s="347">
        <v>7.9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533</v>
      </c>
      <c r="AL36" s="1218"/>
      <c r="AM36" s="1218"/>
      <c r="AN36" s="1219"/>
      <c r="AO36" s="345">
        <v>462</v>
      </c>
      <c r="AP36" s="345">
        <v>63</v>
      </c>
      <c r="AQ36" s="346">
        <v>3670</v>
      </c>
      <c r="AR36" s="347">
        <v>-98.3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534</v>
      </c>
      <c r="AL37" s="1218"/>
      <c r="AM37" s="1218"/>
      <c r="AN37" s="1219"/>
      <c r="AO37" s="345">
        <v>4170</v>
      </c>
      <c r="AP37" s="345">
        <v>565</v>
      </c>
      <c r="AQ37" s="346">
        <v>420</v>
      </c>
      <c r="AR37" s="347">
        <v>34.5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535</v>
      </c>
      <c r="AL38" s="1227"/>
      <c r="AM38" s="1227"/>
      <c r="AN38" s="1228"/>
      <c r="AO38" s="348">
        <v>39</v>
      </c>
      <c r="AP38" s="348">
        <v>5</v>
      </c>
      <c r="AQ38" s="349">
        <v>9</v>
      </c>
      <c r="AR38" s="337">
        <v>-44.4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536</v>
      </c>
      <c r="AL39" s="1227"/>
      <c r="AM39" s="1227"/>
      <c r="AN39" s="1228"/>
      <c r="AO39" s="345">
        <v>-7034</v>
      </c>
      <c r="AP39" s="345">
        <v>-954</v>
      </c>
      <c r="AQ39" s="346">
        <v>-2239</v>
      </c>
      <c r="AR39" s="347">
        <v>-57.4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537</v>
      </c>
      <c r="AL40" s="1218"/>
      <c r="AM40" s="1218"/>
      <c r="AN40" s="1219"/>
      <c r="AO40" s="345">
        <v>-400474</v>
      </c>
      <c r="AP40" s="345">
        <v>-54287</v>
      </c>
      <c r="AQ40" s="346">
        <v>-71783</v>
      </c>
      <c r="AR40" s="347">
        <v>-24.4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300</v>
      </c>
      <c r="AL41" s="1230"/>
      <c r="AM41" s="1230"/>
      <c r="AN41" s="1231"/>
      <c r="AO41" s="345">
        <v>240687</v>
      </c>
      <c r="AP41" s="345">
        <v>32627</v>
      </c>
      <c r="AQ41" s="346">
        <v>30425</v>
      </c>
      <c r="AR41" s="347">
        <v>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507</v>
      </c>
      <c r="AN49" s="1234" t="s">
        <v>541</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703212</v>
      </c>
      <c r="AN51" s="367">
        <v>93215</v>
      </c>
      <c r="AO51" s="368">
        <v>11.3</v>
      </c>
      <c r="AP51" s="369">
        <v>138651</v>
      </c>
      <c r="AQ51" s="370">
        <v>7.8</v>
      </c>
      <c r="AR51" s="371">
        <v>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574086</v>
      </c>
      <c r="AN52" s="375">
        <v>76098</v>
      </c>
      <c r="AO52" s="376">
        <v>47.6</v>
      </c>
      <c r="AP52" s="377">
        <v>71211</v>
      </c>
      <c r="AQ52" s="378">
        <v>15.7</v>
      </c>
      <c r="AR52" s="379">
        <v>31.9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499965</v>
      </c>
      <c r="AN53" s="367">
        <v>66894</v>
      </c>
      <c r="AO53" s="368">
        <v>-28.2</v>
      </c>
      <c r="AP53" s="369">
        <v>122882</v>
      </c>
      <c r="AQ53" s="370">
        <v>-11.4</v>
      </c>
      <c r="AR53" s="371">
        <v>-16.8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414847</v>
      </c>
      <c r="AN54" s="375">
        <v>55505</v>
      </c>
      <c r="AO54" s="376">
        <v>-27.1</v>
      </c>
      <c r="AP54" s="377">
        <v>65785</v>
      </c>
      <c r="AQ54" s="378">
        <v>-7.6</v>
      </c>
      <c r="AR54" s="379">
        <v>-19.5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578006</v>
      </c>
      <c r="AN55" s="367">
        <v>78109</v>
      </c>
      <c r="AO55" s="368">
        <v>16.8</v>
      </c>
      <c r="AP55" s="369">
        <v>114790</v>
      </c>
      <c r="AQ55" s="370">
        <v>-6.6</v>
      </c>
      <c r="AR55" s="371">
        <v>23.4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371313</v>
      </c>
      <c r="AN56" s="375">
        <v>50177</v>
      </c>
      <c r="AO56" s="376">
        <v>-9.6</v>
      </c>
      <c r="AP56" s="377">
        <v>55601</v>
      </c>
      <c r="AQ56" s="378">
        <v>-15.5</v>
      </c>
      <c r="AR56" s="379">
        <v>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1612582</v>
      </c>
      <c r="AN57" s="367">
        <v>217622</v>
      </c>
      <c r="AO57" s="368">
        <v>178.6</v>
      </c>
      <c r="AP57" s="369">
        <v>126262</v>
      </c>
      <c r="AQ57" s="370">
        <v>10</v>
      </c>
      <c r="AR57" s="371">
        <v>168.6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173963</v>
      </c>
      <c r="AN58" s="375">
        <v>23477</v>
      </c>
      <c r="AO58" s="376">
        <v>-53.2</v>
      </c>
      <c r="AP58" s="377">
        <v>56769</v>
      </c>
      <c r="AQ58" s="378">
        <v>2.1</v>
      </c>
      <c r="AR58" s="379">
        <v>-55.3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2101211</v>
      </c>
      <c r="AN59" s="367">
        <v>284833</v>
      </c>
      <c r="AO59" s="368">
        <v>30.9</v>
      </c>
      <c r="AP59" s="369">
        <v>126525</v>
      </c>
      <c r="AQ59" s="370">
        <v>0.2</v>
      </c>
      <c r="AR59" s="371">
        <v>30.7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1413190</v>
      </c>
      <c r="AN60" s="375">
        <v>191567</v>
      </c>
      <c r="AO60" s="376">
        <v>716</v>
      </c>
      <c r="AP60" s="377">
        <v>67052</v>
      </c>
      <c r="AQ60" s="378">
        <v>18.100000000000001</v>
      </c>
      <c r="AR60" s="379">
        <v>697.9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1098995</v>
      </c>
      <c r="AN61" s="382">
        <v>148135</v>
      </c>
      <c r="AO61" s="383">
        <v>41.9</v>
      </c>
      <c r="AP61" s="384">
        <v>125822</v>
      </c>
      <c r="AQ61" s="385">
        <v>0</v>
      </c>
      <c r="AR61" s="371">
        <v>41.9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589480</v>
      </c>
      <c r="AN62" s="375">
        <v>79365</v>
      </c>
      <c r="AO62" s="376">
        <v>134.69999999999999</v>
      </c>
      <c r="AP62" s="377">
        <v>63284</v>
      </c>
      <c r="AQ62" s="378">
        <v>2.6</v>
      </c>
      <c r="AR62" s="379">
        <v>132.1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ScuHBGV6dCLMXPAH3AlczOsoToLElGKtAwtI7RQlOHbZwRUMJyOahodooKA45NYfpJKDT3H9IsE7id82SZ1pg==" saltValue="LWWtn1zizu47uwdQKSZ4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3"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5F0VelWxXba/T03gzNDbvhWf/ySNymDi9BQvBQo67kVcYUnPLoCTSMXhUdIGE3rG9rlY0aaIm4VJWD7L2Z5VxQ==" saltValue="PR5KwKykPN/hY1yyfy2gi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NG74ewg89dWVghmZ2vy4bfy9pRyFQZeWrqyJbvpDdK/hqfQa/0/WqaChREQjt8R1LorC9hvsS+sV0RwLLwV8WQ==" saltValue="lpN9x+bqZABDlwchX038J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7" t="s">
        <v>3</v>
      </c>
      <c r="D47" s="1237"/>
      <c r="E47" s="1238"/>
      <c r="F47" s="11">
        <v>24.3</v>
      </c>
      <c r="G47" s="12">
        <v>22.97</v>
      </c>
      <c r="H47" s="12">
        <v>22.33</v>
      </c>
      <c r="I47" s="12">
        <v>20.03</v>
      </c>
      <c r="J47" s="13">
        <v>20.07</v>
      </c>
    </row>
    <row r="48" spans="2:10" ht="57.75" customHeight="1" x14ac:dyDescent="0.15">
      <c r="B48" s="14"/>
      <c r="C48" s="1239" t="s">
        <v>4</v>
      </c>
      <c r="D48" s="1239"/>
      <c r="E48" s="1240"/>
      <c r="F48" s="15">
        <v>6.74</v>
      </c>
      <c r="G48" s="16">
        <v>6.87</v>
      </c>
      <c r="H48" s="16">
        <v>7.96</v>
      </c>
      <c r="I48" s="16">
        <v>9.6199999999999992</v>
      </c>
      <c r="J48" s="17">
        <v>8.48</v>
      </c>
    </row>
    <row r="49" spans="2:10" ht="57.75" customHeight="1" thickBot="1" x14ac:dyDescent="0.2">
      <c r="B49" s="18"/>
      <c r="C49" s="1241" t="s">
        <v>5</v>
      </c>
      <c r="D49" s="1241"/>
      <c r="E49" s="1242"/>
      <c r="F49" s="19" t="s">
        <v>562</v>
      </c>
      <c r="G49" s="20" t="s">
        <v>563</v>
      </c>
      <c r="H49" s="20">
        <v>2.29</v>
      </c>
      <c r="I49" s="20" t="s">
        <v>564</v>
      </c>
      <c r="J49" s="21">
        <v>0.57999999999999996</v>
      </c>
    </row>
    <row r="50" spans="2:10" ht="13.5" customHeight="1" x14ac:dyDescent="0.15"/>
  </sheetData>
  <sheetProtection algorithmName="SHA-512" hashValue="mLpKzpkWDROMu++Rv2cuQmyl7viMe8HdsMKDMc2MiAKhs+FX6KPqmc/5ZIxtoUFULAA9RyFzVm8ktDnrsulBTA==" saltValue="piLe1HHSHbMzR3Ur76NMr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2022-09-22T04:47:48Z</cp:lastPrinted>
  <dcterms:created xsi:type="dcterms:W3CDTF">2022-02-02T03:47:12Z</dcterms:created>
  <dcterms:modified xsi:type="dcterms:W3CDTF">2022-09-22T04:48:00Z</dcterms:modified>
  <cp:category/>
</cp:coreProperties>
</file>