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旧税額計算シート" sheetId="1" r:id="rId1"/>
    <sheet name="計算式" sheetId="2" r:id="rId2"/>
  </sheets>
  <definedNames>
    <definedName name="_xlnm.Print_Area" localSheetId="0">'旧税額計算シート'!$A$1:$L$23</definedName>
  </definedNames>
  <calcPr fullCalcOnLoad="1"/>
</workbook>
</file>

<file path=xl/sharedStrings.xml><?xml version="1.0" encoding="utf-8"?>
<sst xmlns="http://schemas.openxmlformats.org/spreadsheetml/2006/main" count="28" uniqueCount="25">
  <si>
    <t>税率</t>
  </si>
  <si>
    <t>速算控除</t>
  </si>
  <si>
    <t>控除廃止前想定課税所得</t>
  </si>
  <si>
    <t>控除廃止前
想定所得税額</t>
  </si>
  <si>
    <t>適応税率</t>
  </si>
  <si>
    <t>【自動計算項目】</t>
  </si>
  <si>
    <t>旧所得税額計算シート</t>
  </si>
  <si>
    <t>１．扶養対象人数を記入してください。</t>
  </si>
  <si>
    <t>課税される所得金額</t>
  </si>
  <si>
    <t>給与所得控除後の金額</t>
  </si>
  <si>
    <t>所得控除の額の合計額</t>
  </si>
  <si>
    <t>３．基準となる控除廃止前の想定所得税額は下記のとおりです。</t>
  </si>
  <si>
    <t>※確定申告書の方はこちらにご記入ください</t>
  </si>
  <si>
    <t>＞※源泉徴収票の方はこちらにご記入ください</t>
  </si>
  <si>
    <t xml:space="preserve">  0～15歳</t>
  </si>
  <si>
    <t>16～18歳</t>
  </si>
  <si>
    <t>　扶養対象となる人数、および源泉徴収票や確定申告書に記載される課税所得金額を記入することで、扶養控除廃止前の想定所得税額を算出することができます。</t>
  </si>
  <si>
    <r>
      <rPr>
        <b/>
        <sz val="8"/>
        <color indexed="8"/>
        <rFont val="メイリオ"/>
        <family val="3"/>
      </rPr>
      <t>計算式：</t>
    </r>
    <r>
      <rPr>
        <sz val="8"/>
        <color indexed="8"/>
        <rFont val="メイリオ"/>
        <family val="3"/>
      </rPr>
      <t>控除廃止前想定課税所得×想定税率－速算控除額</t>
    </r>
  </si>
  <si>
    <t>×</t>
  </si>
  <si>
    <t>－</t>
  </si>
  <si>
    <t>＝</t>
  </si>
  <si>
    <t>２．源泉徴収票・確定申告書から課税所得、税額控除額(ある場合)を記入してください。</t>
  </si>
  <si>
    <t>税額控除の金額</t>
  </si>
  <si>
    <t>※税額控除を考慮しない制度の場合は入力不要</t>
  </si>
  <si>
    <t>税額控除後
想定所得税額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</si>
</sst>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3">
    <font>
      <sz val="11"/>
      <color theme="1"/>
      <name val="Calibri"/>
      <family val="3"/>
    </font>
    <font>
      <sz val="11"/>
      <color indexed="8"/>
      <name val="ＭＳ Ｐゴシック"/>
      <family val="3"/>
    </font>
    <font>
      <sz val="14"/>
      <color indexed="8"/>
      <name val="ＭＳ Ｐゴシック"/>
      <family val="3"/>
    </font>
    <font>
      <sz val="6"/>
      <name val="ＭＳ Ｐゴシック"/>
      <family val="3"/>
    </font>
    <font>
      <sz val="11"/>
      <name val="ＭＳ Ｐゴシック"/>
      <family val="3"/>
    </font>
    <font>
      <sz val="11"/>
      <color indexed="8"/>
      <name val="メイリオ"/>
      <family val="3"/>
    </font>
    <font>
      <sz val="12"/>
      <color indexed="8"/>
      <name val="メイリオ"/>
      <family val="3"/>
    </font>
    <font>
      <sz val="8"/>
      <color indexed="8"/>
      <name val="メイリオ"/>
      <family val="3"/>
    </font>
    <font>
      <sz val="9"/>
      <color indexed="8"/>
      <name val="メイリオ"/>
      <family val="3"/>
    </font>
    <font>
      <sz val="16"/>
      <color indexed="8"/>
      <name val="ＤＦ特太ゴシック体"/>
      <family val="0"/>
    </font>
    <font>
      <sz val="8"/>
      <color indexed="8"/>
      <name val="ＭＳ Ｐゴシック"/>
      <family val="3"/>
    </font>
    <font>
      <b/>
      <sz val="8"/>
      <color indexed="8"/>
      <name val="メイリオ"/>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1"/>
      <color theme="1"/>
      <name val="メイリオ"/>
      <family val="3"/>
    </font>
    <font>
      <sz val="12"/>
      <color theme="1"/>
      <name val="メイリオ"/>
      <family val="3"/>
    </font>
    <font>
      <sz val="8"/>
      <color theme="1"/>
      <name val="メイリオ"/>
      <family val="3"/>
    </font>
    <font>
      <sz val="9"/>
      <color theme="1"/>
      <name val="メイリオ"/>
      <family val="3"/>
    </font>
    <font>
      <sz val="8"/>
      <color theme="1"/>
      <name val="Calibri"/>
      <family val="3"/>
    </font>
    <font>
      <sz val="8"/>
      <color theme="1"/>
      <name val="ＭＳ Ｐゴシック"/>
      <family val="3"/>
    </font>
    <font>
      <sz val="11"/>
      <color theme="1"/>
      <name val="ＭＳ Ｐゴシック"/>
      <family val="3"/>
    </font>
    <font>
      <sz val="16"/>
      <color theme="1"/>
      <name val="ＤＦ特太ゴシック体"/>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8" tint="0.5999600291252136"/>
        <bgColor indexed="64"/>
      </patternFill>
    </fill>
    <fill>
      <patternFill patternType="solid">
        <fgColor theme="5" tint="0.5999600291252136"/>
        <bgColor indexed="64"/>
      </patternFill>
    </fill>
    <fill>
      <gradientFill degree="90">
        <stop position="0">
          <color theme="0"/>
        </stop>
        <stop position="1">
          <color theme="5" tint="0.40000998973846436"/>
        </stop>
      </gradientFill>
    </fill>
    <fill>
      <patternFill patternType="solid">
        <fgColor theme="0" tint="-0.1499900072813034"/>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right style="thin"/>
      <top style="thin"/>
      <bottom style="thin"/>
    </border>
    <border>
      <left style="thin"/>
      <right style="thin"/>
      <top/>
      <bottom/>
    </border>
    <border>
      <left style="thin"/>
      <right/>
      <top style="thin"/>
      <bottom style="thin"/>
    </border>
    <border>
      <left/>
      <right style="thin"/>
      <top style="thin"/>
      <bottom style="thin"/>
    </border>
    <border>
      <left style="thin"/>
      <right/>
      <top/>
      <bottom/>
    </border>
    <border>
      <left/>
      <right/>
      <top style="thin"/>
      <bottom style="thin"/>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1">
    <xf numFmtId="0" fontId="0" fillId="0" borderId="0" xfId="0" applyFont="1" applyAlignment="1">
      <alignment vertical="center"/>
    </xf>
    <xf numFmtId="0" fontId="0" fillId="0" borderId="0" xfId="0" applyAlignment="1">
      <alignment vertical="center"/>
    </xf>
    <xf numFmtId="38" fontId="4" fillId="0" borderId="10" xfId="48" applyFont="1" applyBorder="1" applyAlignment="1">
      <alignment vertical="center" shrinkToFit="1"/>
    </xf>
    <xf numFmtId="38" fontId="4" fillId="0" borderId="11" xfId="48" applyFont="1" applyBorder="1" applyAlignment="1">
      <alignment vertical="center" shrinkToFit="1"/>
    </xf>
    <xf numFmtId="38" fontId="4" fillId="0" borderId="12" xfId="48" applyFont="1" applyBorder="1" applyAlignment="1">
      <alignment vertical="center" shrinkToFit="1"/>
    </xf>
    <xf numFmtId="40" fontId="4" fillId="0" borderId="13" xfId="48" applyNumberFormat="1" applyFont="1" applyBorder="1" applyAlignment="1">
      <alignment vertical="center" shrinkToFit="1"/>
    </xf>
    <xf numFmtId="38" fontId="4" fillId="0" borderId="13" xfId="48" applyFont="1" applyBorder="1" applyAlignment="1">
      <alignment vertical="center" shrinkToFit="1"/>
    </xf>
    <xf numFmtId="38" fontId="4" fillId="0" borderId="14" xfId="48" applyFont="1" applyBorder="1" applyAlignment="1">
      <alignment vertical="center" shrinkToFit="1"/>
    </xf>
    <xf numFmtId="40" fontId="4" fillId="0" borderId="15" xfId="48" applyNumberFormat="1" applyFont="1" applyBorder="1" applyAlignment="1">
      <alignment vertical="center" shrinkToFit="1"/>
    </xf>
    <xf numFmtId="38" fontId="4" fillId="0" borderId="15" xfId="48" applyFont="1" applyBorder="1" applyAlignment="1">
      <alignment vertical="center" shrinkToFit="1"/>
    </xf>
    <xf numFmtId="0" fontId="44" fillId="33" borderId="0" xfId="0" applyFont="1" applyFill="1" applyAlignment="1">
      <alignment vertical="center"/>
    </xf>
    <xf numFmtId="38" fontId="44" fillId="33" borderId="16" xfId="48" applyFont="1" applyFill="1" applyBorder="1" applyAlignment="1" applyProtection="1">
      <alignment vertical="center"/>
      <protection locked="0"/>
    </xf>
    <xf numFmtId="0" fontId="45" fillId="33" borderId="0" xfId="0" applyFont="1" applyFill="1" applyAlignment="1">
      <alignment vertical="center"/>
    </xf>
    <xf numFmtId="0" fontId="46" fillId="33" borderId="0" xfId="0" applyFont="1" applyFill="1" applyAlignment="1">
      <alignment vertical="center"/>
    </xf>
    <xf numFmtId="0" fontId="46" fillId="33" borderId="0" xfId="0" applyFont="1" applyFill="1" applyAlignment="1">
      <alignment horizontal="center" vertical="center"/>
    </xf>
    <xf numFmtId="0" fontId="44" fillId="33" borderId="16" xfId="0" applyFont="1" applyFill="1" applyBorder="1" applyAlignment="1" applyProtection="1">
      <alignment horizontal="center" vertical="center"/>
      <protection locked="0"/>
    </xf>
    <xf numFmtId="0" fontId="44" fillId="33" borderId="0" xfId="0" applyFont="1" applyFill="1" applyBorder="1" applyAlignment="1" applyProtection="1">
      <alignment horizontal="center" vertical="center"/>
      <protection locked="0"/>
    </xf>
    <xf numFmtId="38" fontId="44" fillId="33" borderId="0" xfId="48" applyFont="1" applyFill="1" applyBorder="1" applyAlignment="1">
      <alignment vertical="center"/>
    </xf>
    <xf numFmtId="9" fontId="47" fillId="33" borderId="16" xfId="0" applyNumberFormat="1" applyFont="1" applyFill="1" applyBorder="1" applyAlignment="1">
      <alignment horizontal="center" vertical="center"/>
    </xf>
    <xf numFmtId="38" fontId="44" fillId="33" borderId="16" xfId="48" applyFont="1" applyFill="1" applyBorder="1" applyAlignment="1">
      <alignment horizontal="center" vertical="center"/>
    </xf>
    <xf numFmtId="38" fontId="48" fillId="33" borderId="16" xfId="0" applyNumberFormat="1" applyFont="1" applyFill="1" applyBorder="1" applyAlignment="1">
      <alignment horizontal="center" vertical="center"/>
    </xf>
    <xf numFmtId="9" fontId="48" fillId="33" borderId="16" xfId="0" applyNumberFormat="1" applyFont="1" applyFill="1" applyBorder="1" applyAlignment="1">
      <alignment horizontal="center" vertical="center"/>
    </xf>
    <xf numFmtId="9" fontId="48" fillId="33" borderId="17" xfId="0" applyNumberFormat="1" applyFont="1" applyFill="1" applyBorder="1" applyAlignment="1">
      <alignment horizontal="center" vertical="center"/>
    </xf>
    <xf numFmtId="0" fontId="48" fillId="33" borderId="0" xfId="0" applyFont="1" applyFill="1" applyAlignment="1">
      <alignment vertical="center"/>
    </xf>
    <xf numFmtId="38" fontId="47" fillId="33" borderId="16" xfId="48" applyFont="1" applyFill="1" applyBorder="1" applyAlignment="1">
      <alignment horizontal="center" vertical="center"/>
    </xf>
    <xf numFmtId="0" fontId="0" fillId="33" borderId="0" xfId="0" applyFill="1" applyAlignment="1">
      <alignment vertical="center"/>
    </xf>
    <xf numFmtId="0" fontId="48" fillId="33" borderId="17" xfId="0" applyFont="1" applyFill="1" applyBorder="1" applyAlignment="1">
      <alignment horizontal="center" vertical="center"/>
    </xf>
    <xf numFmtId="0" fontId="48" fillId="33" borderId="16" xfId="0" applyFont="1" applyFill="1" applyBorder="1" applyAlignment="1">
      <alignment horizontal="center" vertical="center" shrinkToFit="1"/>
    </xf>
    <xf numFmtId="0" fontId="49" fillId="33" borderId="18" xfId="0" applyFont="1" applyFill="1" applyBorder="1" applyAlignment="1">
      <alignment horizontal="right" vertical="center"/>
    </xf>
    <xf numFmtId="0" fontId="49" fillId="33" borderId="19" xfId="0" applyFont="1" applyFill="1" applyBorder="1" applyAlignment="1">
      <alignment horizontal="center" vertical="center"/>
    </xf>
    <xf numFmtId="38" fontId="44" fillId="33" borderId="16" xfId="0" applyNumberFormat="1" applyFont="1" applyFill="1" applyBorder="1" applyAlignment="1">
      <alignment horizontal="center" vertical="center"/>
    </xf>
    <xf numFmtId="0" fontId="50" fillId="33" borderId="20" xfId="0" applyFont="1" applyFill="1" applyBorder="1" applyAlignment="1">
      <alignment horizontal="left" vertical="center"/>
    </xf>
    <xf numFmtId="0" fontId="51" fillId="0" borderId="0" xfId="0" applyFont="1" applyAlignment="1">
      <alignment vertical="center"/>
    </xf>
    <xf numFmtId="0" fontId="46" fillId="34" borderId="18" xfId="0" applyFont="1" applyFill="1" applyBorder="1" applyAlignment="1">
      <alignment horizontal="center" vertical="center" wrapText="1"/>
    </xf>
    <xf numFmtId="0" fontId="46" fillId="34" borderId="21" xfId="0" applyFont="1" applyFill="1" applyBorder="1" applyAlignment="1">
      <alignment horizontal="center" vertical="center"/>
    </xf>
    <xf numFmtId="0" fontId="0" fillId="0" borderId="19" xfId="0" applyBorder="1" applyAlignment="1">
      <alignment horizontal="center" vertical="center"/>
    </xf>
    <xf numFmtId="0" fontId="47" fillId="33" borderId="16" xfId="0" applyFont="1" applyFill="1" applyBorder="1" applyAlignment="1">
      <alignment horizontal="center" vertical="center"/>
    </xf>
    <xf numFmtId="0" fontId="49" fillId="0" borderId="16" xfId="0" applyFont="1" applyBorder="1" applyAlignment="1">
      <alignment vertical="center"/>
    </xf>
    <xf numFmtId="0" fontId="46" fillId="35" borderId="18" xfId="0" applyFont="1" applyFill="1" applyBorder="1" applyAlignment="1">
      <alignment horizontal="center" vertical="center" shrinkToFit="1"/>
    </xf>
    <xf numFmtId="0" fontId="46" fillId="35" borderId="21" xfId="0" applyFont="1" applyFill="1" applyBorder="1" applyAlignment="1">
      <alignment horizontal="center" vertical="center" shrinkToFit="1"/>
    </xf>
    <xf numFmtId="0" fontId="46" fillId="35" borderId="19" xfId="0" applyFont="1" applyFill="1" applyBorder="1" applyAlignment="1">
      <alignment horizontal="center" vertical="center" shrinkToFit="1"/>
    </xf>
    <xf numFmtId="0" fontId="52" fillId="36" borderId="0" xfId="0" applyFont="1" applyFill="1" applyAlignment="1">
      <alignment horizontal="center" vertical="center"/>
    </xf>
    <xf numFmtId="0" fontId="48" fillId="33" borderId="0" xfId="0" applyFont="1" applyFill="1" applyAlignment="1">
      <alignment vertical="top" wrapText="1"/>
    </xf>
    <xf numFmtId="0" fontId="45" fillId="0" borderId="0" xfId="0" applyFont="1" applyAlignment="1">
      <alignment vertical="top" wrapText="1"/>
    </xf>
    <xf numFmtId="0" fontId="46" fillId="34" borderId="21" xfId="0" applyFont="1" applyFill="1" applyBorder="1" applyAlignment="1">
      <alignment horizontal="center" vertical="center" wrapText="1"/>
    </xf>
    <xf numFmtId="0" fontId="46" fillId="34" borderId="19" xfId="0" applyFont="1" applyFill="1" applyBorder="1" applyAlignment="1">
      <alignment horizontal="center" vertical="center" wrapText="1"/>
    </xf>
    <xf numFmtId="0" fontId="51" fillId="0" borderId="0" xfId="0" applyFont="1" applyAlignment="1">
      <alignment vertical="top" wrapText="1"/>
    </xf>
    <xf numFmtId="0" fontId="47" fillId="37" borderId="16" xfId="0" applyFont="1" applyFill="1" applyBorder="1" applyAlignment="1">
      <alignment vertical="center"/>
    </xf>
    <xf numFmtId="0" fontId="49" fillId="37" borderId="16" xfId="0" applyFont="1" applyFill="1" applyBorder="1" applyAlignment="1">
      <alignment vertical="center"/>
    </xf>
    <xf numFmtId="0" fontId="47" fillId="33" borderId="18" xfId="0" applyFont="1" applyFill="1" applyBorder="1" applyAlignment="1">
      <alignment horizontal="center" vertical="center"/>
    </xf>
    <xf numFmtId="0" fontId="49" fillId="0" borderId="21" xfId="0" applyFont="1" applyBorder="1" applyAlignment="1">
      <alignment horizontal="center" vertical="center"/>
    </xf>
    <xf numFmtId="0" fontId="49" fillId="0" borderId="19" xfId="0" applyFont="1" applyBorder="1" applyAlignment="1">
      <alignment horizontal="center" vertical="center"/>
    </xf>
    <xf numFmtId="0" fontId="46" fillId="35" borderId="18" xfId="0" applyFont="1" applyFill="1" applyBorder="1" applyAlignment="1">
      <alignment horizontal="center" vertical="center"/>
    </xf>
    <xf numFmtId="0" fontId="46" fillId="35" borderId="21" xfId="0" applyFont="1" applyFill="1" applyBorder="1" applyAlignment="1">
      <alignment horizontal="center" vertical="center"/>
    </xf>
    <xf numFmtId="0" fontId="46" fillId="35" borderId="19" xfId="0" applyFont="1" applyFill="1" applyBorder="1" applyAlignment="1">
      <alignment horizontal="center" vertical="center"/>
    </xf>
    <xf numFmtId="0" fontId="47" fillId="33" borderId="16" xfId="0" applyFont="1" applyFill="1" applyBorder="1" applyAlignment="1">
      <alignment horizontal="center" vertical="center" shrinkToFit="1"/>
    </xf>
    <xf numFmtId="0" fontId="51" fillId="0" borderId="20" xfId="0" applyFont="1" applyBorder="1" applyAlignment="1">
      <alignment vertical="center"/>
    </xf>
    <xf numFmtId="49" fontId="48" fillId="33" borderId="20" xfId="0" applyNumberFormat="1" applyFont="1" applyFill="1" applyBorder="1" applyAlignment="1">
      <alignment horizontal="center" vertical="center"/>
    </xf>
    <xf numFmtId="0" fontId="0" fillId="0" borderId="22" xfId="0" applyBorder="1" applyAlignment="1">
      <alignment horizontal="center" vertical="center"/>
    </xf>
    <xf numFmtId="176" fontId="48" fillId="33" borderId="16" xfId="0" applyNumberFormat="1" applyFont="1" applyFill="1" applyBorder="1" applyAlignment="1">
      <alignment horizontal="center" vertical="center"/>
    </xf>
    <xf numFmtId="176" fontId="0" fillId="0" borderId="16"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K22"/>
  <sheetViews>
    <sheetView tabSelected="1" zoomScalePageLayoutView="0" workbookViewId="0" topLeftCell="A1">
      <selection activeCell="F10" sqref="F10:F11"/>
    </sheetView>
  </sheetViews>
  <sheetFormatPr defaultColWidth="20.57421875" defaultRowHeight="15"/>
  <cols>
    <col min="1" max="1" width="2.57421875" style="10" customWidth="1"/>
    <col min="2" max="2" width="5.57421875" style="10" customWidth="1"/>
    <col min="3" max="3" width="15.57421875" style="10" customWidth="1"/>
    <col min="4" max="5" width="4.57421875" style="10" customWidth="1"/>
    <col min="6" max="6" width="12.7109375" style="10" customWidth="1"/>
    <col min="7" max="7" width="4.7109375" style="10" customWidth="1"/>
    <col min="8" max="8" width="11.57421875" style="10" customWidth="1"/>
    <col min="9" max="9" width="5.57421875" style="10" customWidth="1"/>
    <col min="10" max="10" width="3.57421875" style="10" customWidth="1"/>
    <col min="11" max="11" width="12.57421875" style="10" customWidth="1"/>
    <col min="12" max="12" width="2.57421875" style="10" customWidth="1"/>
    <col min="13" max="16384" width="20.57421875" style="10" customWidth="1"/>
  </cols>
  <sheetData>
    <row r="1" spans="2:11" ht="30" customHeight="1">
      <c r="B1" s="41" t="s">
        <v>6</v>
      </c>
      <c r="C1" s="41"/>
      <c r="D1" s="41"/>
      <c r="E1" s="41"/>
      <c r="F1" s="41"/>
      <c r="G1" s="41"/>
      <c r="H1" s="41"/>
      <c r="I1" s="41"/>
      <c r="J1" s="41"/>
      <c r="K1" s="41"/>
    </row>
    <row r="2" ht="7.5" customHeight="1"/>
    <row r="3" spans="2:11" ht="35.25" customHeight="1">
      <c r="B3" s="42" t="s">
        <v>16</v>
      </c>
      <c r="C3" s="43"/>
      <c r="D3" s="43"/>
      <c r="E3" s="43"/>
      <c r="F3" s="43"/>
      <c r="G3" s="43"/>
      <c r="H3" s="43"/>
      <c r="I3" s="43"/>
      <c r="J3" s="43"/>
      <c r="K3" s="43"/>
    </row>
    <row r="4" ht="7.5" customHeight="1"/>
    <row r="5" ht="18.75">
      <c r="B5" s="12" t="s">
        <v>7</v>
      </c>
    </row>
    <row r="6" spans="3:7" ht="19.5">
      <c r="C6" s="52" t="s">
        <v>14</v>
      </c>
      <c r="D6" s="53"/>
      <c r="E6" s="54"/>
      <c r="F6" s="15"/>
      <c r="G6" s="16"/>
    </row>
    <row r="7" spans="3:7" ht="19.5">
      <c r="C7" s="52" t="s">
        <v>15</v>
      </c>
      <c r="D7" s="53"/>
      <c r="E7" s="54"/>
      <c r="F7" s="15"/>
      <c r="G7" s="16"/>
    </row>
    <row r="8" spans="3:5" ht="7.5" customHeight="1">
      <c r="C8" s="14"/>
      <c r="D8" s="14"/>
      <c r="E8" s="14"/>
    </row>
    <row r="9" ht="18.75">
      <c r="B9" s="12" t="s">
        <v>21</v>
      </c>
    </row>
    <row r="10" spans="3:11" ht="19.5">
      <c r="C10" s="38" t="s">
        <v>9</v>
      </c>
      <c r="D10" s="39"/>
      <c r="E10" s="40"/>
      <c r="F10" s="11"/>
      <c r="G10" s="31" t="s">
        <v>13</v>
      </c>
      <c r="H10" s="32"/>
      <c r="I10" s="32"/>
      <c r="J10" s="32"/>
      <c r="K10" s="32"/>
    </row>
    <row r="11" spans="3:11" ht="19.5">
      <c r="C11" s="38" t="s">
        <v>10</v>
      </c>
      <c r="D11" s="39"/>
      <c r="E11" s="40"/>
      <c r="F11" s="11"/>
      <c r="G11" s="56"/>
      <c r="H11" s="32"/>
      <c r="I11" s="32"/>
      <c r="J11" s="32"/>
      <c r="K11" s="32"/>
    </row>
    <row r="12" spans="3:11" ht="19.5">
      <c r="C12" s="38" t="s">
        <v>8</v>
      </c>
      <c r="D12" s="39"/>
      <c r="E12" s="40"/>
      <c r="F12" s="11">
        <f>ROUNDDOWN(F10-F11,-3)</f>
        <v>0</v>
      </c>
      <c r="G12" s="31" t="s">
        <v>12</v>
      </c>
      <c r="H12" s="32"/>
      <c r="I12" s="32"/>
      <c r="J12" s="32"/>
      <c r="K12" s="32"/>
    </row>
    <row r="13" spans="3:11" ht="19.5">
      <c r="C13" s="38" t="s">
        <v>22</v>
      </c>
      <c r="D13" s="39"/>
      <c r="E13" s="40"/>
      <c r="F13" s="11"/>
      <c r="G13" s="31" t="s">
        <v>23</v>
      </c>
      <c r="H13" s="32"/>
      <c r="I13" s="32"/>
      <c r="J13" s="32"/>
      <c r="K13" s="32"/>
    </row>
    <row r="14" spans="3:11" ht="7.5" customHeight="1">
      <c r="C14" s="13"/>
      <c r="D14" s="13"/>
      <c r="E14" s="13"/>
      <c r="G14" s="46"/>
      <c r="H14" s="46"/>
      <c r="I14" s="46"/>
      <c r="J14" s="46"/>
      <c r="K14" s="46"/>
    </row>
    <row r="15" spans="3:11" ht="17.25">
      <c r="C15" s="47" t="s">
        <v>5</v>
      </c>
      <c r="D15" s="48"/>
      <c r="E15" s="48"/>
      <c r="F15" s="48"/>
      <c r="G15" s="48"/>
      <c r="H15" s="48"/>
      <c r="I15" s="48"/>
      <c r="J15" s="48"/>
      <c r="K15" s="48"/>
    </row>
    <row r="16" spans="3:11" ht="17.25">
      <c r="C16" s="55" t="s">
        <v>2</v>
      </c>
      <c r="D16" s="55"/>
      <c r="E16" s="55"/>
      <c r="F16" s="24">
        <f>F12-(F6*380000+F7*250000)</f>
        <v>0</v>
      </c>
      <c r="G16" s="36" t="s">
        <v>4</v>
      </c>
      <c r="H16" s="37"/>
      <c r="I16" s="18">
        <f>VLOOKUP(F16,'計算式'!B12:C18,2)</f>
        <v>0</v>
      </c>
      <c r="J16" s="28" t="s">
        <v>19</v>
      </c>
      <c r="K16" s="29">
        <f>VLOOKUP(F16,'計算式'!D12:E18,2)</f>
        <v>0</v>
      </c>
    </row>
    <row r="17" spans="3:11" ht="17.25">
      <c r="C17" s="49" t="s">
        <v>17</v>
      </c>
      <c r="D17" s="50"/>
      <c r="E17" s="50"/>
      <c r="F17" s="50"/>
      <c r="G17" s="50"/>
      <c r="H17" s="50"/>
      <c r="I17" s="50"/>
      <c r="J17" s="50"/>
      <c r="K17" s="51"/>
    </row>
    <row r="18" spans="3:11" ht="6.75" customHeight="1">
      <c r="C18" s="23"/>
      <c r="D18" s="25"/>
      <c r="E18" s="25"/>
      <c r="F18" s="25"/>
      <c r="G18" s="25"/>
      <c r="H18" s="25"/>
      <c r="I18" s="25"/>
      <c r="J18" s="25"/>
      <c r="K18" s="25"/>
    </row>
    <row r="19" spans="3:11" ht="17.25">
      <c r="C19" s="20">
        <f>F16</f>
        <v>0</v>
      </c>
      <c r="D19" s="57" t="s">
        <v>18</v>
      </c>
      <c r="E19" s="58"/>
      <c r="F19" s="21">
        <f>I16</f>
        <v>0</v>
      </c>
      <c r="G19" s="26" t="s">
        <v>19</v>
      </c>
      <c r="H19" s="27">
        <f>K16</f>
        <v>0</v>
      </c>
      <c r="I19" s="22" t="s">
        <v>20</v>
      </c>
      <c r="J19" s="59">
        <f>C19*F19-H19</f>
        <v>0</v>
      </c>
      <c r="K19" s="60"/>
    </row>
    <row r="20" ht="7.5" customHeight="1"/>
    <row r="21" spans="2:9" ht="19.5">
      <c r="B21" s="12" t="s">
        <v>11</v>
      </c>
      <c r="I21" s="13"/>
    </row>
    <row r="22" spans="3:11" ht="45" customHeight="1">
      <c r="C22" s="33" t="s">
        <v>3</v>
      </c>
      <c r="D22" s="44"/>
      <c r="E22" s="45"/>
      <c r="F22" s="19">
        <f>J19</f>
        <v>0</v>
      </c>
      <c r="G22" s="17"/>
      <c r="H22" s="33" t="s">
        <v>24</v>
      </c>
      <c r="I22" s="34"/>
      <c r="J22" s="35"/>
      <c r="K22" s="30">
        <f>MAX(F22-F13,0)</f>
        <v>0</v>
      </c>
    </row>
  </sheetData>
  <sheetProtection password="CC65" sheet="1" objects="1" scenarios="1" formatCells="0" selectLockedCells="1"/>
  <mergeCells count="20">
    <mergeCell ref="G10:K11"/>
    <mergeCell ref="G12:K12"/>
    <mergeCell ref="D19:E19"/>
    <mergeCell ref="J19:K19"/>
    <mergeCell ref="G13:K13"/>
    <mergeCell ref="H22:J22"/>
    <mergeCell ref="G16:H16"/>
    <mergeCell ref="C13:E13"/>
    <mergeCell ref="B1:K1"/>
    <mergeCell ref="B3:K3"/>
    <mergeCell ref="C22:E22"/>
    <mergeCell ref="G14:K14"/>
    <mergeCell ref="C15:K15"/>
    <mergeCell ref="C17:K17"/>
    <mergeCell ref="C6:E6"/>
    <mergeCell ref="C7:E7"/>
    <mergeCell ref="C10:E10"/>
    <mergeCell ref="C11:E11"/>
    <mergeCell ref="C12:E12"/>
    <mergeCell ref="C16:E16"/>
  </mergeCells>
  <printOptions/>
  <pageMargins left="0.5905511811023623" right="0.5905511811023623" top="0.5905511811023623" bottom="0.5905511811023623" header="0.1968503937007874" footer="0.1968503937007874"/>
  <pageSetup fitToHeight="1" fitToWidth="1" horizontalDpi="600" verticalDpi="600" orientation="portrait" paperSize="9" r:id="rId1"/>
  <ignoredErrors>
    <ignoredError sqref="F12" unlockedFormula="1"/>
  </ignoredErrors>
</worksheet>
</file>

<file path=xl/worksheets/sheet2.xml><?xml version="1.0" encoding="utf-8"?>
<worksheet xmlns="http://schemas.openxmlformats.org/spreadsheetml/2006/main" xmlns:r="http://schemas.openxmlformats.org/officeDocument/2006/relationships">
  <dimension ref="B2:E18"/>
  <sheetViews>
    <sheetView zoomScalePageLayoutView="0" workbookViewId="0" topLeftCell="A1">
      <selection activeCell="H17" sqref="H17"/>
    </sheetView>
  </sheetViews>
  <sheetFormatPr defaultColWidth="9.140625" defaultRowHeight="18" customHeight="1"/>
  <cols>
    <col min="1" max="16384" width="9.00390625" style="1" customWidth="1"/>
  </cols>
  <sheetData>
    <row r="1" ht="18" customHeight="1" thickBot="1"/>
    <row r="2" spans="2:5" ht="18" customHeight="1">
      <c r="B2" s="2" t="s">
        <v>0</v>
      </c>
      <c r="C2" s="3"/>
      <c r="D2" s="2" t="s">
        <v>1</v>
      </c>
      <c r="E2" s="3"/>
    </row>
    <row r="3" spans="2:5" ht="18" customHeight="1">
      <c r="B3" s="4">
        <v>-2000000</v>
      </c>
      <c r="C3" s="5">
        <v>0</v>
      </c>
      <c r="D3" s="4">
        <v>-2000000</v>
      </c>
      <c r="E3" s="6">
        <v>0</v>
      </c>
    </row>
    <row r="4" spans="2:5" ht="18" customHeight="1">
      <c r="B4" s="4">
        <v>1</v>
      </c>
      <c r="C4" s="5">
        <v>0.05</v>
      </c>
      <c r="D4" s="4">
        <v>1</v>
      </c>
      <c r="E4" s="6">
        <v>0</v>
      </c>
    </row>
    <row r="5" spans="2:5" ht="18" customHeight="1">
      <c r="B5" s="4">
        <v>97501</v>
      </c>
      <c r="C5" s="5">
        <v>0.1</v>
      </c>
      <c r="D5" s="4">
        <v>97501</v>
      </c>
      <c r="E5" s="6">
        <v>97500</v>
      </c>
    </row>
    <row r="6" spans="2:5" ht="18" customHeight="1">
      <c r="B6" s="4">
        <v>232501</v>
      </c>
      <c r="C6" s="5">
        <v>0.2</v>
      </c>
      <c r="D6" s="4">
        <v>232501</v>
      </c>
      <c r="E6" s="6">
        <v>427500</v>
      </c>
    </row>
    <row r="7" spans="2:5" ht="18" customHeight="1">
      <c r="B7" s="4">
        <v>962501</v>
      </c>
      <c r="C7" s="5">
        <v>0.23</v>
      </c>
      <c r="D7" s="4">
        <v>962501</v>
      </c>
      <c r="E7" s="6">
        <v>636000</v>
      </c>
    </row>
    <row r="8" spans="2:5" ht="18" customHeight="1">
      <c r="B8" s="4">
        <v>1434001</v>
      </c>
      <c r="C8" s="5">
        <v>0.33</v>
      </c>
      <c r="D8" s="4">
        <v>1434001</v>
      </c>
      <c r="E8" s="6">
        <v>1536000</v>
      </c>
    </row>
    <row r="9" spans="2:5" ht="18" customHeight="1" thickBot="1">
      <c r="B9" s="7">
        <v>4404001</v>
      </c>
      <c r="C9" s="8">
        <v>0.4</v>
      </c>
      <c r="D9" s="7">
        <v>4404001</v>
      </c>
      <c r="E9" s="9">
        <v>2796000</v>
      </c>
    </row>
    <row r="10" ht="18" customHeight="1" thickBot="1"/>
    <row r="11" spans="2:5" ht="18" customHeight="1">
      <c r="B11" s="2" t="s">
        <v>0</v>
      </c>
      <c r="C11" s="3"/>
      <c r="D11" s="2" t="s">
        <v>1</v>
      </c>
      <c r="E11" s="3"/>
    </row>
    <row r="12" spans="2:5" ht="18" customHeight="1">
      <c r="B12" s="4">
        <v>-2000000</v>
      </c>
      <c r="C12" s="5">
        <v>0</v>
      </c>
      <c r="D12" s="4">
        <v>-2000000</v>
      </c>
      <c r="E12" s="6">
        <v>0</v>
      </c>
    </row>
    <row r="13" spans="2:5" ht="18" customHeight="1">
      <c r="B13" s="4">
        <v>1</v>
      </c>
      <c r="C13" s="5">
        <v>0.05</v>
      </c>
      <c r="D13" s="4">
        <v>1</v>
      </c>
      <c r="E13" s="6">
        <v>0</v>
      </c>
    </row>
    <row r="14" spans="2:5" ht="18" customHeight="1">
      <c r="B14" s="4">
        <v>1950001</v>
      </c>
      <c r="C14" s="5">
        <v>0.1</v>
      </c>
      <c r="D14" s="4">
        <v>1950001</v>
      </c>
      <c r="E14" s="6">
        <v>97500</v>
      </c>
    </row>
    <row r="15" spans="2:5" ht="18" customHeight="1">
      <c r="B15" s="4">
        <v>3300001</v>
      </c>
      <c r="C15" s="5">
        <v>0.2</v>
      </c>
      <c r="D15" s="4">
        <v>3300001</v>
      </c>
      <c r="E15" s="6">
        <v>427500</v>
      </c>
    </row>
    <row r="16" spans="2:5" ht="18" customHeight="1">
      <c r="B16" s="4">
        <v>6950001</v>
      </c>
      <c r="C16" s="5">
        <v>0.23</v>
      </c>
      <c r="D16" s="4">
        <v>6950001</v>
      </c>
      <c r="E16" s="6">
        <v>636000</v>
      </c>
    </row>
    <row r="17" spans="2:5" ht="18" customHeight="1">
      <c r="B17" s="4">
        <v>9000001</v>
      </c>
      <c r="C17" s="5">
        <v>0.33</v>
      </c>
      <c r="D17" s="4">
        <v>9000001</v>
      </c>
      <c r="E17" s="6">
        <v>1536000</v>
      </c>
    </row>
    <row r="18" spans="2:5" ht="18" customHeight="1" thickBot="1">
      <c r="B18" s="7">
        <v>18000001</v>
      </c>
      <c r="C18" s="8">
        <v>0.4</v>
      </c>
      <c r="D18" s="7">
        <v>18000001</v>
      </c>
      <c r="E18" s="9">
        <v>2796000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2010-10-13T10:04:28Z</cp:lastPrinted>
  <dcterms:created xsi:type="dcterms:W3CDTF">2010-10-07T13:50:53Z</dcterms:created>
  <dcterms:modified xsi:type="dcterms:W3CDTF">2012-01-26T10:09:59Z</dcterms:modified>
  <cp:category/>
  <cp:version/>
  <cp:contentType/>
  <cp:contentStatus/>
</cp:coreProperties>
</file>