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個別（業務）\財政課\○財政係\37　財政状況資料集\R3決算分\【R5.10.2】 令和３年度財政状況資料集の追加分の作成提出について\提出\★（提出用）総括表～（13）（統合ver）\"/>
    </mc:Choice>
  </mc:AlternateContent>
  <xr:revisionPtr revIDLastSave="0" documentId="13_ncr:1_{8D5BAAA2-7B8C-4EBD-911D-F7E00C8DE9A5}"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AM36" i="10"/>
  <c r="C36" i="10"/>
  <c r="C35"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<sst xmlns="http://schemas.openxmlformats.org/spreadsheetml/2006/main" count="1110" uniqueCount="625">
  <si>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</si>
  <si>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</si>
  <si>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</si>
  <si>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</si>
  <si>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</si>
  <si>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</si>
  <si>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</si>
  <si>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</si>
  <si>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</si>
  <si>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</si>
  <si>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</si>
  <si>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</si>
  <si>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</si>
  <si>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</si>
  <si>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</si>
  <si>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</si>
  <si>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</si>
  <si>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</si>
  <si>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</si>
  <si>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</si>
  <si>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</si>
  <si>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</si>
  <si>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</si>
  <si>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</si>
  <si>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</si>
  <si>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</si>
  <si>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</si>
  <si>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</si>
  <si>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</si>
  <si>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</si>
  <si>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</si>
  <si>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</si>
  <si>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</si>
  <si>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</si>
  <si>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</si>
  <si>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</si>
  <si>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</si>
  <si>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</si>
  <si>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</si>
  <si>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</si>
  <si>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</si>
  <si>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</si>
  <si>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</si>
  <si>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</si>
  <si>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</si>
  <si>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</si>
  <si>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</si>
  <si>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</si>
  <si>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</si>
  <si>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</si>
  <si>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</si>
  <si>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</si>
  <si>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</si>
  <si>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</si>
  <si>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</si>
  <si>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</si>
  <si>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</si>
  <si>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</si>
  <si>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</si>
  <si>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</si>
  <si>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</si>
  <si>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</si>
  <si>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</si>
  <si>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</si>
  <si>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</si>
  <si>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</si>
  <si>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</si>
  <si>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</si>
  <si>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</si>
  <si>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</si>
  <si>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</si>
  <si>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</si>
  <si>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</si>
  <si>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</si>
  <si>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</si>
  <si>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</si>
  <si>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</si>
  <si>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</si>
  <si>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</si>
  <si>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</si>
  <si>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</si>
  <si>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</si>
  <si>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</si>
  <si>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</si>
  <si>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</si>
  <si>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</si>
  <si>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</si>
  <si>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</si>
  <si>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</si>
  <si>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</si>
  <si>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</si>
  <si>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</si>
  <si>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</si>
  <si>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</si>
  <si>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</si>
  <si>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</si>
  <si>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</si>
  <si>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</si>
  <si>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</si>
  <si>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</si>
  <si>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</si>
  <si>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</si>
  <si>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</si>
  <si>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</si>
  <si>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</si>
  <si>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</si>
  <si>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</si>
  <si>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</si>
  <si>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</si>
  <si>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</si>
  <si>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</si>
  <si>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</si>
  <si>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</si>
  <si>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</si>
  <si>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</si>
  <si>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</si>
  <si>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</si>
  <si>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</si>
  <si>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</si>
  <si>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</si>
  <si>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</si>
  <si>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</si>
  <si>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</si>
  <si>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</si>
  <si>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</si>
  <si>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</si>
  <si>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</si>
  <si>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</si>
  <si>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</si>
  <si>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</si>
  <si>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</si>
  <si>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</si>
  <si>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</si>
  <si>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</si>
  <si>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</si>
  <si>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</si>
  <si>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</si>
  <si>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</si>
  <si>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</si>
  <si>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</si>
  <si>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</si>
  <si>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</si>
  <si>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</si>
  <si>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</si>
  <si>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</si>
  <si>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</si>
  <si>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</si>
  <si>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</si>
  <si>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</si>
  <si>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</si>
  <si>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</si>
  <si>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</si>
  <si>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</si>
  <si>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</si>
  <si>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</si>
  <si>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</si>
  <si>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</si>
  <si>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</si>
  <si>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</si>
  <si>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</si>
  <si>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</si>
  <si>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</si>
  <si>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</si>
  <si>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</si>
  <si>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</si>
  <si>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</si>
  <si>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</si>
  <si>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</si>
  <si>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</si>
  <si>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</si>
  <si>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</si>
  <si>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</si>
  <si>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</si>
  <si>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</si>
  <si>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</si>
  <si>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</si>
  <si>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</si>
  <si>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</si>
  <si>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</si>
  <si>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</si>
  <si>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</si>
  <si>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</si>
  <si>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</si>
  <si>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</si>
  <si>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</si>
  <si>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</si>
  <si>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</si>
  <si>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</si>
  <si>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</si>
  <si>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</si>
  <si>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</si>
  <si>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</si>
  <si>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</si>
  <si>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</si>
  <si>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</si>
  <si>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</si>
  <si>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</si>
  <si>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</si>
  <si>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</si>
  <si>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</si>
  <si>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</si>
  <si>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</si>
  <si>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</si>
  <si>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</si>
  <si>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</si>
  <si>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</si>
  <si>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</si>
  <si>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</si>
  <si>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</si>
  <si>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</si>
  <si>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</si>
  <si>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</si>
  <si>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</si>
  <si>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</si>
  <si>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</si>
  <si>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山形県上山市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</si>
  <si>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</si>
  <si>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</si>
  <si>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</si>
  <si>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</si>
  <si>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</si>
  <si>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</si>
  <si>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</si>
  <si>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</si>
  <si>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</si>
  <si>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</si>
  <si>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</si>
  <si>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</si>
  <si>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</si>
  <si>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</si>
  <si>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</si>
  <si>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</si>
  <si>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</si>
  <si>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</si>
  <si>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</si>
  <si>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</si>
  <si>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</si>
  <si>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</si>
  <si>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</si>
  <si>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</si>
  <si>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</si>
  <si>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</si>
  <si>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</si>
  <si>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</si>
  <si>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</si>
  <si>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</si>
  <si>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</si>
  <si>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</si>
  <si>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</si>
  <si>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</si>
  <si>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</si>
  <si>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</si>
  <si>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</si>
  <si>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</si>
  <si>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</si>
  <si>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</si>
  <si>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</si>
  <si>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</si>
  <si>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</si>
  <si>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</si>
  <si>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</si>
  <si>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</si>
  <si>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</si>
  <si>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</si>
  <si>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</si>
  <si>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</si>
  <si>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</si>
  <si>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</si>
  <si>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</si>
  <si>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</si>
  <si>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</si>
  <si>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</si>
  <si>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</si>
  <si>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</si>
  <si>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</si>
  <si>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</si>
  <si>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</si>
  <si>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</si>
  <si>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</si>
  <si>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</si>
  <si>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</si>
  <si>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</si>
  <si>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</si>
  <si>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</si>
  <si>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</si>
  <si>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</si>
  <si>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</si>
  <si>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</si>
  <si>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</si>
  <si>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</si>
  <si>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</si>
  <si>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</si>
  <si>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</si>
  <si>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</si>
  <si>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</si>
  <si>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</si>
  <si>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</si>
  <si>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</si>
  <si>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</si>
  <si>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</si>
  <si>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</si>
  <si>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</si>
  <si>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</si>
  <si>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</si>
  <si>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</si>
  <si>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</si>
  <si>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</si>
  <si>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</si>
  <si>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</si>
  <si>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</si>
  <si>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</si>
  <si>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</si>
  <si>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</si>
  <si>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</si>
  <si>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</si>
  <si>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</si>
  <si>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</si>
  <si>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</si>
  <si>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</si>
  <si>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</si>
  <si>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</si>
  <si>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</si>
  <si>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</si>
  <si>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</si>
  <si>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</si>
  <si>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</si>
  <si>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</si>
  <si>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</si>
  <si>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</si>
  <si>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</si>
  <si>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</si>
  <si>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</si>
  <si>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</si>
  <si>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</si>
  <si>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</si>
  <si>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</si>
  <si>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</si>
  <si>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</si>
  <si>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</si>
  <si>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</si>
  <si>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</si>
  <si>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</si>
  <si>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</si>
  <si>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</si>
  <si>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</si>
  <si>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</si>
  <si>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</si>
  <si>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</si>
  <si>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</si>
  <si>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</si>
  <si>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</si>
  <si>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</si>
  <si>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</si>
  <si>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</si>
  <si>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</si>
  <si>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</si>
  <si>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</si>
  <si>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</si>
  <si>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</si>
  <si>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</si>
  <si>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</si>
  <si>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</si>
  <si>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</si>
  <si>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</si>
  <si>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</si>
  <si>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</si>
  <si>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</si>
  <si>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</si>
  <si>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</si>
  <si>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山形県上山市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</si>
  <si>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</si>
  <si>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</si>
  <si>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</si>
  <si>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</si>
  <si>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</si>
  <si>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</si>
  <si>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</si>
  <si>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</si>
  <si>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</si>
  <si>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</si>
  <si>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</si>
  <si>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</si>
  <si>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</si>
  <si>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</si>
  <si>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</si>
  <si>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</si>
  <si>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</si>
  <si>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</si>
  <si>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</si>
  <si>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</si>
  <si>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</si>
  <si>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</si>
  <si>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</si>
  <si>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</si>
  <si>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</si>
  <si>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</si>
  <si>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</si>
  <si>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</si>
  <si>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</si>
  <si>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</si>
  <si>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</si>
  <si>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</si>
  <si>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</si>
  <si>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</si>
  <si>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</si>
  <si>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</si>
  <si>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</si>
  <si>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</si>
  <si>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</si>
  <si>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</si>
  <si>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</si>
  <si>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</si>
  <si>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</si>
  <si>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浄化槽事業特別会計</t>
    <phoneticPr fontId="5"/>
  </si>
  <si>
    <t>法非適用企業</t>
    <phoneticPr fontId="5"/>
  </si>
  <si>
    <t>産業団地整備事業特別会計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</si>
  <si>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</si>
  <si>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</si>
  <si>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</si>
  <si>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</si>
  <si>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</si>
  <si>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</si>
  <si>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</si>
  <si>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</si>
  <si>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</si>
  <si>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</si>
  <si>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</si>
  <si>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</si>
  <si>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</si>
  <si>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</si>
  <si>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</si>
  <si>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</si>
  <si>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</si>
  <si>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</si>
  <si>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</si>
  <si>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</si>
  <si>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</si>
  <si>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</si>
  <si>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</si>
  <si>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</si>
  <si>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</si>
  <si>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</si>
  <si>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</si>
  <si>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</si>
  <si>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</si>
  <si>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</si>
  <si>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</si>
  <si>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</si>
  <si>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</si>
  <si>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</si>
  <si>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</si>
  <si>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</si>
  <si>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</si>
  <si>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</si>
  <si>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</si>
  <si>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</si>
  <si>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</si>
  <si>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</si>
  <si>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</si>
  <si>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</si>
  <si>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</si>
  <si>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</si>
  <si>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</si>
  <si>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</si>
  <si>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</si>
  <si>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</si>
  <si>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</si>
  <si>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</si>
  <si>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</si>
  <si>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</si>
  <si>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</si>
  <si>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</si>
  <si>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</si>
  <si>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</si>
  <si>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</si>
  <si>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</si>
  <si>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</si>
  <si>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</si>
  <si>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</si>
  <si>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</si>
  <si>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</si>
  <si>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</si>
  <si>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</si>
  <si>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</si>
  <si>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</si>
  <si>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</si>
  <si>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</si>
  <si>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</si>
  <si>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t>
    <phoneticPr fontId="5"/>
  </si>
  <si>
    <t>(Ｆ)</t>
    <phoneticPr fontId="5"/>
  </si>
  <si>
    <t>浄化槽事業特別会計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</si>
  <si>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</si>
  <si>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</si>
  <si>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</si>
  <si>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</si>
  <si>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</si>
  <si>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</si>
  <si>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</si>
  <si>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</si>
  <si>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</si>
  <si>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</si>
  <si>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</si>
  <si>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</si>
  <si>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</si>
  <si>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</si>
  <si>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</si>
  <si>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</si>
  <si>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</si>
  <si>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</si>
  <si>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</si>
  <si>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</si>
  <si>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</si>
  <si>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</si>
  <si>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</si>
  <si>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</si>
  <si>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</si>
  <si>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</si>
  <si>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</si>
  <si>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</si>
  <si>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</si>
  <si>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</si>
  <si>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</si>
  <si>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</si>
  <si>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</si>
  <si>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</si>
  <si>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</si>
  <si>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</si>
  <si>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</si>
  <si>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</si>
  <si>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</si>
  <si>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</si>
  <si>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</si>
  <si>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</si>
  <si>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</si>
  <si>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</si>
  <si>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</si>
  <si>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</si>
  <si>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</si>
  <si>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</si>
  <si>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</si>
  <si>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</si>
  <si>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</si>
  <si>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</si>
  <si>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</si>
  <si>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</si>
  <si>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</si>
  <si>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</si>
  <si>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</si>
  <si>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</si>
  <si>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</si>
  <si>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</si>
  <si>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</si>
  <si>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</si>
  <si>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</si>
  <si>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</si>
  <si>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</si>
  <si>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</si>
  <si>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</si>
  <si>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</si>
  <si>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</si>
  <si>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</si>
  <si>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</si>
  <si>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</si>
  <si>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</si>
  <si>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</si>
  <si>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</si>
  <si>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</si>
  <si>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</si>
  <si>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</si>
  <si>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</si>
  <si>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</si>
  <si>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</si>
  <si>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</si>
  <si>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</si>
  <si>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</si>
  <si>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</si>
  <si>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</si>
  <si>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</si>
  <si>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</si>
  <si>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</si>
  <si>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</si>
  <si>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</si>
  <si>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介護保険特別会計</t>
  </si>
  <si>
    <t>国民健康保険特別会計</t>
  </si>
  <si>
    <t>下水道事業会計</t>
  </si>
  <si>
    <t>後期高齢者医療特別会計</t>
  </si>
  <si>
    <t>浄化槽事業特別会計</t>
  </si>
  <si>
    <t>農業集落排水事業特別会計</t>
  </si>
  <si>
    <t>その他会計（赤字）</t>
  </si>
  <si>
    <t>▲ 0.00</t>
  </si>
  <si>
    <t>その他会計（黒字）</t>
  </si>
  <si>
    <t>（百万円）</t>
    <phoneticPr fontId="5"/>
  </si>
  <si>
    <t>H28末</t>
    <phoneticPr fontId="5"/>
  </si>
  <si>
    <t>H29末</t>
    <phoneticPr fontId="5"/>
  </si>
  <si>
    <t>H30末</t>
    <phoneticPr fontId="5"/>
  </si>
  <si>
    <t>R01末</t>
    <phoneticPr fontId="5"/>
  </si>
  <si>
    <t>R02末</t>
    <phoneticPr fontId="5"/>
  </si>
  <si>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</si>
  <si>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7">
      <t>ジチカイカン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</si>
  <si>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</si>
  <si>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山形広域環境事務組合</t>
    <rPh sb="0" eb="4">
      <t>ヤマガタコウイキ</t>
    </rPh>
    <rPh sb="4" eb="10">
      <t>カンキョウジムクミアイ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</si>
  <si>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</si>
  <si>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20">
      <t>ジギョウカイケイブン</t>
    </rPh>
    <phoneticPr fontId="2"/>
  </si>
  <si>
    <t>上山城郷土資料館</t>
    <rPh sb="0" eb="3">
      <t>カミノヤマシロ</t>
    </rPh>
    <rPh sb="3" eb="8">
      <t>キョウドシリョウカン</t>
    </rPh>
    <phoneticPr fontId="2"/>
  </si>
  <si>
    <t>ニュートラックかみのやま</t>
  </si>
  <si>
    <t>上山市体育・文化振興公社</t>
    <rPh sb="0" eb="3">
      <t>カミノヤマシ</t>
    </rPh>
    <rPh sb="3" eb="5">
      <t>タイイク</t>
    </rPh>
    <rPh sb="6" eb="12">
      <t>ブンカシンコウコウシャ</t>
    </rPh>
    <phoneticPr fontId="2"/>
  </si>
  <si>
    <t>上山二日町再開発</t>
    <rPh sb="0" eb="2">
      <t>カミノヤマ</t>
    </rPh>
    <rPh sb="2" eb="5">
      <t>フツカマチ</t>
    </rPh>
    <rPh sb="5" eb="8">
      <t>サイカイハツ</t>
    </rPh>
    <phoneticPr fontId="2"/>
  </si>
  <si>
    <t>上山市土地開発公社</t>
    <rPh sb="0" eb="3">
      <t>カミノヤマシ</t>
    </rPh>
    <rPh sb="3" eb="7">
      <t>トチカイハツ</t>
    </rPh>
    <rPh sb="7" eb="9">
      <t>コウシャ</t>
    </rPh>
    <phoneticPr fontId="2"/>
  </si>
  <si>
    <t>公共施設等保全整備基金</t>
    <rPh sb="0" eb="5">
      <t>コウキョウシセツトウ</t>
    </rPh>
    <rPh sb="5" eb="7">
      <t>ホゼン</t>
    </rPh>
    <rPh sb="7" eb="9">
      <t>セイビ</t>
    </rPh>
    <rPh sb="9" eb="11">
      <t>キキン</t>
    </rPh>
    <phoneticPr fontId="5"/>
  </si>
  <si>
    <t>ふるさと納税基金</t>
    <rPh sb="4" eb="6">
      <t>ノウゼイ</t>
    </rPh>
    <rPh sb="6" eb="8">
      <t>キキン</t>
    </rPh>
    <phoneticPr fontId="5"/>
  </si>
  <si>
    <t>企業立地促進基金</t>
    <rPh sb="0" eb="4">
      <t>キギョウリッチ</t>
    </rPh>
    <rPh sb="4" eb="6">
      <t>ソクシン</t>
    </rPh>
    <rPh sb="6" eb="8">
      <t>キキン</t>
    </rPh>
    <phoneticPr fontId="5"/>
  </si>
  <si>
    <t>新型コロナウイルス感染症対策金融支援基金</t>
    <rPh sb="0" eb="2">
      <t>シンガタ</t>
    </rPh>
    <rPh sb="9" eb="12">
      <t>カンセンショウ</t>
    </rPh>
    <rPh sb="12" eb="14">
      <t>タイサク</t>
    </rPh>
    <rPh sb="14" eb="16">
      <t>キンユウ</t>
    </rPh>
    <rPh sb="16" eb="20">
      <t>シエンキキン</t>
    </rPh>
    <phoneticPr fontId="5"/>
  </si>
  <si>
    <t>森林環境譲与税基金</t>
    <rPh sb="0" eb="7">
      <t>シンリンカンキョウジョウヨゼイ</t>
    </rPh>
    <rPh sb="7" eb="9">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</si>
  <si>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</si>
  <si>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</si>
  <si>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</si>
  <si>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計画的な繰上償還等により、地方債残高が約15.0億円減少したことや、財政調整基金などの充当可能基金が約4.7億円増加したことにより、前年度より22.9ポイント改善したが、43.9ポイントと類似団体内平均値を18.7ポイント上回っている。また、有形固定資産減価償却率については、類似団体内平均値をやや下回っているものの、昭和40年代後半から50年代前半にかけて整備された施設が多く、その大部分が耐用年数を経過していることから、数値は上昇している。平成28年度に策定した公共施設等総合管理計画及び令和元年度に策定した同実施計画、令和２年度に策定した各施設の個別施設計画に基づき、事業を厳選しながら、地方債残高等の低減と公共施設等の適正化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</si>
  <si>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</si>
  <si>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</si>
  <si>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</si>
  <si>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</si>
  <si>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</si>
  <si>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</si>
  <si>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計画的な繰上償還等により、地方債残高が約15.0億円減少したことや、財政調整基金などの充当可能基金が約4.7億円増加したことにより、前年度より22.9ポイント改善した。実質公債費比率については、前年度から変動なし。市庁舎耐震化事業などの大規模事業に係る地方債の元金償還が本格化しており、公債費が高い水準で推移すると見込まれ、実質公債費比率の上昇も想定される。引続き事業の選択と集中による地方債の新規発行額の抑制や繰上償還の実施により、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</si>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</sst>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652868D0-8B16-4BF3-944B-544FF78E4486}"/>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88E-4159-A813-92046FE34C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104376</c:v>
                </c:pt>
                <c:pt idx="1">
                  <c:v>55268</c:v>
                </c:pt>
                <c:pt idx="2">
                  <c:v>50181</c:v>
                </c:pt>
                <c:pt idx="3">
                  <c:v>38051</c:v>
                </c:pt>
                <c:pt idx="4">
                  <c:v>38964</c:v>
                </c:pt>
              </c:numCache>
            </c:numRef>
          </c:val>
          <c:smooth val="0"/>
          <c:extLst>
            <c:ext xmlns:c16="http://schemas.microsoft.com/office/drawing/2014/chart" uri="{C3380CC4-5D6E-409C-BE32-E72D297353CC}">
              <c16:uniqueId val="{00000001-A88E-4159-A813-92046FE34C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7.65</c:v>
                </c:pt>
                <c:pt idx="1">
                  <c:v>9.44</c:v>
                </c:pt>
                <c:pt idx="2">
                  <c:v>9.14</c:v>
                </c:pt>
                <c:pt idx="3">
                  <c:v>11.75</c:v>
                </c:pt>
                <c:pt idx="4">
                  <c:v>11.03</c:v>
                </c:pt>
              </c:numCache>
            </c:numRef>
          </c:val>
          <c:extLst>
            <c:ext xmlns:c16="http://schemas.microsoft.com/office/drawing/2014/chart" uri="{C3380CC4-5D6E-409C-BE32-E72D297353CC}">
              <c16:uniqueId val="{00000000-D0D2-4F79-9A50-783FF2E6B8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13.16</c:v>
                </c:pt>
                <c:pt idx="1">
                  <c:v>13.8</c:v>
                </c:pt>
                <c:pt idx="2">
                  <c:v>18.420000000000002</c:v>
                </c:pt>
                <c:pt idx="3">
                  <c:v>18.93</c:v>
                </c:pt>
                <c:pt idx="4">
                  <c:v>17.989999999999998</c:v>
                </c:pt>
              </c:numCache>
            </c:numRef>
          </c:val>
          <c:extLst>
            <c:ext xmlns:c16="http://schemas.microsoft.com/office/drawing/2014/chart" uri="{C3380CC4-5D6E-409C-BE32-E72D297353CC}">
              <c16:uniqueId val="{00000001-D0D2-4F79-9A50-783FF2E6B8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3.54</c:v>
                </c:pt>
                <c:pt idx="1">
                  <c:v>26.71</c:v>
                </c:pt>
                <c:pt idx="2">
                  <c:v>5.04</c:v>
                </c:pt>
                <c:pt idx="3">
                  <c:v>6.72</c:v>
                </c:pt>
                <c:pt idx="4">
                  <c:v>9.65</c:v>
                </c:pt>
              </c:numCache>
            </c:numRef>
          </c:val>
          <c:smooth val="0"/>
          <c:extLst>
            <c:ext xmlns:c16="http://schemas.microsoft.com/office/drawing/2014/chart" uri="{C3380CC4-5D6E-409C-BE32-E72D297353CC}">
              <c16:uniqueId val="{00000002-D0D2-4F79-9A50-783FF2E6B8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0.09</c:v>
                </c:pt>
                <c:pt idx="4">
                  <c:v>#N/A</c:v>
                </c:pt>
                <c:pt idx="5">
                  <c:v>0.85</c:v>
                </c:pt>
                <c:pt idx="6">
                  <c:v>#N/A</c:v>
                </c:pt>
                <c:pt idx="7">
                  <c:v>0</c:v>
                </c:pt>
                <c:pt idx="8">
                  <c:v>#N/A</c:v>
                </c:pt>
                <c:pt idx="9">
                  <c:v>0</c:v>
                </c:pt>
              </c:numCache>
            </c:numRef>
          </c:val>
          <c:extLst>
            <c:ext xmlns:c16="http://schemas.microsoft.com/office/drawing/2014/chart" uri="{C3380CC4-5D6E-409C-BE32-E72D297353CC}">
              <c16:uniqueId val="{00000000-7F61-4239-9A2F-D9FD6B3E8B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61-4239-9A2F-D9FD6B3E8B6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0.04</c:v>
                </c:pt>
                <c:pt idx="8">
                  <c:v>#N/A</c:v>
                </c:pt>
                <c:pt idx="9">
                  <c:v>0</c:v>
                </c:pt>
              </c:numCache>
            </c:numRef>
          </c:val>
          <c:extLst>
            <c:ext xmlns:c16="http://schemas.microsoft.com/office/drawing/2014/chart" uri="{C3380CC4-5D6E-409C-BE32-E72D297353CC}">
              <c16:uniqueId val="{00000002-7F61-4239-9A2F-D9FD6B3E8B66}"/>
            </c:ext>
          </c:extLst>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3-7F61-4239-9A2F-D9FD6B3E8B6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7F61-4239-9A2F-D9FD6B3E8B6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0.46</c:v>
                </c:pt>
                <c:pt idx="8">
                  <c:v>#N/A</c:v>
                </c:pt>
                <c:pt idx="9">
                  <c:v>1.53</c:v>
                </c:pt>
              </c:numCache>
            </c:numRef>
          </c:val>
          <c:extLst>
            <c:ext xmlns:c16="http://schemas.microsoft.com/office/drawing/2014/chart" uri="{C3380CC4-5D6E-409C-BE32-E72D297353CC}">
              <c16:uniqueId val="{00000005-7F61-4239-9A2F-D9FD6B3E8B6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4.17</c:v>
                </c:pt>
                <c:pt idx="2">
                  <c:v>#N/A</c:v>
                </c:pt>
                <c:pt idx="3">
                  <c:v>1.55</c:v>
                </c:pt>
                <c:pt idx="4">
                  <c:v>#N/A</c:v>
                </c:pt>
                <c:pt idx="5">
                  <c:v>1.39</c:v>
                </c:pt>
                <c:pt idx="6">
                  <c:v>#N/A</c:v>
                </c:pt>
                <c:pt idx="7">
                  <c:v>1.32</c:v>
                </c:pt>
                <c:pt idx="8">
                  <c:v>#N/A</c:v>
                </c:pt>
                <c:pt idx="9">
                  <c:v>1.6</c:v>
                </c:pt>
              </c:numCache>
            </c:numRef>
          </c:val>
          <c:extLst>
            <c:ext xmlns:c16="http://schemas.microsoft.com/office/drawing/2014/chart" uri="{C3380CC4-5D6E-409C-BE32-E72D297353CC}">
              <c16:uniqueId val="{00000006-7F61-4239-9A2F-D9FD6B3E8B6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0.68</c:v>
                </c:pt>
                <c:pt idx="2">
                  <c:v>#N/A</c:v>
                </c:pt>
                <c:pt idx="3">
                  <c:v>1.49</c:v>
                </c:pt>
                <c:pt idx="4">
                  <c:v>#N/A</c:v>
                </c:pt>
                <c:pt idx="5">
                  <c:v>1.75</c:v>
                </c:pt>
                <c:pt idx="6">
                  <c:v>#N/A</c:v>
                </c:pt>
                <c:pt idx="7">
                  <c:v>1.58</c:v>
                </c:pt>
                <c:pt idx="8">
                  <c:v>#N/A</c:v>
                </c:pt>
                <c:pt idx="9">
                  <c:v>1.97</c:v>
                </c:pt>
              </c:numCache>
            </c:numRef>
          </c:val>
          <c:extLst>
            <c:ext xmlns:c16="http://schemas.microsoft.com/office/drawing/2014/chart" uri="{C3380CC4-5D6E-409C-BE32-E72D297353CC}">
              <c16:uniqueId val="{00000007-7F61-4239-9A2F-D9FD6B3E8B6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5.59</c:v>
                </c:pt>
                <c:pt idx="2">
                  <c:v>#N/A</c:v>
                </c:pt>
                <c:pt idx="3">
                  <c:v>6.48</c:v>
                </c:pt>
                <c:pt idx="4">
                  <c:v>#N/A</c:v>
                </c:pt>
                <c:pt idx="5">
                  <c:v>7.61</c:v>
                </c:pt>
                <c:pt idx="6">
                  <c:v>#N/A</c:v>
                </c:pt>
                <c:pt idx="7">
                  <c:v>7.7</c:v>
                </c:pt>
                <c:pt idx="8">
                  <c:v>#N/A</c:v>
                </c:pt>
                <c:pt idx="9">
                  <c:v>8.7200000000000006</c:v>
                </c:pt>
              </c:numCache>
            </c:numRef>
          </c:val>
          <c:extLst>
            <c:ext xmlns:c16="http://schemas.microsoft.com/office/drawing/2014/chart" uri="{C3380CC4-5D6E-409C-BE32-E72D297353CC}">
              <c16:uniqueId val="{00000008-7F61-4239-9A2F-D9FD6B3E8B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7.63</c:v>
                </c:pt>
                <c:pt idx="2">
                  <c:v>#N/A</c:v>
                </c:pt>
                <c:pt idx="3">
                  <c:v>9.44</c:v>
                </c:pt>
                <c:pt idx="4">
                  <c:v>#N/A</c:v>
                </c:pt>
                <c:pt idx="5">
                  <c:v>9.1300000000000008</c:v>
                </c:pt>
                <c:pt idx="6">
                  <c:v>#N/A</c:v>
                </c:pt>
                <c:pt idx="7">
                  <c:v>11.75</c:v>
                </c:pt>
                <c:pt idx="8">
                  <c:v>#N/A</c:v>
                </c:pt>
                <c:pt idx="9">
                  <c:v>11.02</c:v>
                </c:pt>
              </c:numCache>
            </c:numRef>
          </c:val>
          <c:extLst>
            <c:ext xmlns:c16="http://schemas.microsoft.com/office/drawing/2014/chart" uri="{C3380CC4-5D6E-409C-BE32-E72D297353CC}">
              <c16:uniqueId val="{00000009-7F61-4239-9A2F-D9FD6B3E8B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1141</c:v>
                </c:pt>
                <c:pt idx="5">
                  <c:v>1150</c:v>
                </c:pt>
                <c:pt idx="8">
                  <c:v>1168</c:v>
                </c:pt>
                <c:pt idx="11">
                  <c:v>1184</c:v>
                </c:pt>
                <c:pt idx="14">
                  <c:v>1223</c:v>
                </c:pt>
              </c:numCache>
            </c:numRef>
          </c:val>
          <c:extLst>
            <c:ext xmlns:c16="http://schemas.microsoft.com/office/drawing/2014/chart" uri="{C3380CC4-5D6E-409C-BE32-E72D297353CC}">
              <c16:uniqueId val="{00000000-F010-4883-8482-0B51B85FE4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10-4883-8482-0B51B85FE4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101</c:v>
                </c:pt>
                <c:pt idx="3">
                  <c:v>99</c:v>
                </c:pt>
                <c:pt idx="6">
                  <c:v>99</c:v>
                </c:pt>
                <c:pt idx="9">
                  <c:v>47</c:v>
                </c:pt>
                <c:pt idx="12">
                  <c:v>47</c:v>
                </c:pt>
              </c:numCache>
            </c:numRef>
          </c:val>
          <c:extLst>
            <c:ext xmlns:c16="http://schemas.microsoft.com/office/drawing/2014/chart" uri="{C3380CC4-5D6E-409C-BE32-E72D297353CC}">
              <c16:uniqueId val="{00000002-F010-4883-8482-0B51B85FE4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4</c:v>
                </c:pt>
                <c:pt idx="6">
                  <c:v>10</c:v>
                </c:pt>
                <c:pt idx="9">
                  <c:v>46</c:v>
                </c:pt>
                <c:pt idx="12">
                  <c:v>87</c:v>
                </c:pt>
              </c:numCache>
            </c:numRef>
          </c:val>
          <c:extLst>
            <c:ext xmlns:c16="http://schemas.microsoft.com/office/drawing/2014/chart" uri="{C3380CC4-5D6E-409C-BE32-E72D297353CC}">
              <c16:uniqueId val="{00000003-F010-4883-8482-0B51B85FE4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261</c:v>
                </c:pt>
                <c:pt idx="3">
                  <c:v>243</c:v>
                </c:pt>
                <c:pt idx="6">
                  <c:v>298</c:v>
                </c:pt>
                <c:pt idx="9">
                  <c:v>305</c:v>
                </c:pt>
                <c:pt idx="12">
                  <c:v>333</c:v>
                </c:pt>
              </c:numCache>
            </c:numRef>
          </c:val>
          <c:extLst>
            <c:ext xmlns:c16="http://schemas.microsoft.com/office/drawing/2014/chart" uri="{C3380CC4-5D6E-409C-BE32-E72D297353CC}">
              <c16:uniqueId val="{00000004-F010-4883-8482-0B51B85FE4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10-4883-8482-0B51B85FE4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10-4883-8482-0B51B85FE4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1259</c:v>
                </c:pt>
                <c:pt idx="3">
                  <c:v>1292</c:v>
                </c:pt>
                <c:pt idx="6">
                  <c:v>1201</c:v>
                </c:pt>
                <c:pt idx="9">
                  <c:v>1314</c:v>
                </c:pt>
                <c:pt idx="12">
                  <c:v>1275</c:v>
                </c:pt>
              </c:numCache>
            </c:numRef>
          </c:val>
          <c:extLst>
            <c:ext xmlns:c16="http://schemas.microsoft.com/office/drawing/2014/chart" uri="{C3380CC4-5D6E-409C-BE32-E72D297353CC}">
              <c16:uniqueId val="{00000007-F010-4883-8482-0B51B85FE4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482</c:v>
                </c:pt>
                <c:pt idx="2">
                  <c:v>#N/A</c:v>
                </c:pt>
                <c:pt idx="3">
                  <c:v>#N/A</c:v>
                </c:pt>
                <c:pt idx="4">
                  <c:v>488</c:v>
                </c:pt>
                <c:pt idx="5">
                  <c:v>#N/A</c:v>
                </c:pt>
                <c:pt idx="6">
                  <c:v>#N/A</c:v>
                </c:pt>
                <c:pt idx="7">
                  <c:v>440</c:v>
                </c:pt>
                <c:pt idx="8">
                  <c:v>#N/A</c:v>
                </c:pt>
                <c:pt idx="9">
                  <c:v>#N/A</c:v>
                </c:pt>
                <c:pt idx="10">
                  <c:v>528</c:v>
                </c:pt>
                <c:pt idx="11">
                  <c:v>#N/A</c:v>
                </c:pt>
                <c:pt idx="12">
                  <c:v>#N/A</c:v>
                </c:pt>
                <c:pt idx="13">
                  <c:v>519</c:v>
                </c:pt>
                <c:pt idx="14">
                  <c:v>#N/A</c:v>
                </c:pt>
              </c:numCache>
            </c:numRef>
          </c:val>
          <c:smooth val="0"/>
          <c:extLst>
            <c:ext xmlns:c16="http://schemas.microsoft.com/office/drawing/2014/chart" uri="{C3380CC4-5D6E-409C-BE32-E72D297353CC}">
              <c16:uniqueId val="{00000008-F010-4883-8482-0B51B85FE4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12119</c:v>
                </c:pt>
                <c:pt idx="5">
                  <c:v>12178</c:v>
                </c:pt>
                <c:pt idx="8">
                  <c:v>11985</c:v>
                </c:pt>
                <c:pt idx="11">
                  <c:v>11885</c:v>
                </c:pt>
                <c:pt idx="14">
                  <c:v>11462</c:v>
                </c:pt>
              </c:numCache>
            </c:numRef>
          </c:val>
          <c:extLst>
            <c:ext xmlns:c16="http://schemas.microsoft.com/office/drawing/2014/chart" uri="{C3380CC4-5D6E-409C-BE32-E72D297353CC}">
              <c16:uniqueId val="{00000000-A151-4E23-9658-9A1752301C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2429</c:v>
                </c:pt>
                <c:pt idx="5">
                  <c:v>3061</c:v>
                </c:pt>
                <c:pt idx="8">
                  <c:v>2994</c:v>
                </c:pt>
                <c:pt idx="11">
                  <c:v>2988</c:v>
                </c:pt>
                <c:pt idx="14">
                  <c:v>2907</c:v>
                </c:pt>
              </c:numCache>
            </c:numRef>
          </c:val>
          <c:extLst>
            <c:ext xmlns:c16="http://schemas.microsoft.com/office/drawing/2014/chart" uri="{C3380CC4-5D6E-409C-BE32-E72D297353CC}">
              <c16:uniqueId val="{00000001-A151-4E23-9658-9A1752301C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2903</c:v>
                </c:pt>
                <c:pt idx="5">
                  <c:v>3190</c:v>
                </c:pt>
                <c:pt idx="8">
                  <c:v>4078</c:v>
                </c:pt>
                <c:pt idx="11">
                  <c:v>4526</c:v>
                </c:pt>
                <c:pt idx="14">
                  <c:v>4997</c:v>
                </c:pt>
              </c:numCache>
            </c:numRef>
          </c:val>
          <c:extLst>
            <c:ext xmlns:c16="http://schemas.microsoft.com/office/drawing/2014/chart" uri="{C3380CC4-5D6E-409C-BE32-E72D297353CC}">
              <c16:uniqueId val="{00000002-A151-4E23-9658-9A1752301C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51-4E23-9658-9A1752301C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51-4E23-9658-9A1752301C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51-4E23-9658-9A1752301C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2574</c:v>
                </c:pt>
                <c:pt idx="3">
                  <c:v>2398</c:v>
                </c:pt>
                <c:pt idx="6">
                  <c:v>2305</c:v>
                </c:pt>
                <c:pt idx="9">
                  <c:v>2258</c:v>
                </c:pt>
                <c:pt idx="12">
                  <c:v>2084</c:v>
                </c:pt>
              </c:numCache>
            </c:numRef>
          </c:val>
          <c:extLst>
            <c:ext xmlns:c16="http://schemas.microsoft.com/office/drawing/2014/chart" uri="{C3380CC4-5D6E-409C-BE32-E72D297353CC}">
              <c16:uniqueId val="{00000006-A151-4E23-9658-9A1752301C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1018</c:v>
                </c:pt>
                <c:pt idx="3">
                  <c:v>1271</c:v>
                </c:pt>
                <c:pt idx="6">
                  <c:v>1303</c:v>
                </c:pt>
                <c:pt idx="9">
                  <c:v>1265</c:v>
                </c:pt>
                <c:pt idx="12">
                  <c:v>1138</c:v>
                </c:pt>
              </c:numCache>
            </c:numRef>
          </c:val>
          <c:extLst>
            <c:ext xmlns:c16="http://schemas.microsoft.com/office/drawing/2014/chart" uri="{C3380CC4-5D6E-409C-BE32-E72D297353CC}">
              <c16:uniqueId val="{00000007-A151-4E23-9658-9A1752301C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3767</c:v>
                </c:pt>
                <c:pt idx="3">
                  <c:v>3719</c:v>
                </c:pt>
                <c:pt idx="6">
                  <c:v>3751</c:v>
                </c:pt>
                <c:pt idx="9">
                  <c:v>4000</c:v>
                </c:pt>
                <c:pt idx="12">
                  <c:v>4376</c:v>
                </c:pt>
              </c:numCache>
            </c:numRef>
          </c:val>
          <c:extLst>
            <c:ext xmlns:c16="http://schemas.microsoft.com/office/drawing/2014/chart" uri="{C3380CC4-5D6E-409C-BE32-E72D297353CC}">
              <c16:uniqueId val="{00000008-A151-4E23-9658-9A1752301C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733</c:v>
                </c:pt>
                <c:pt idx="3">
                  <c:v>568</c:v>
                </c:pt>
                <c:pt idx="6">
                  <c:v>357</c:v>
                </c:pt>
                <c:pt idx="9">
                  <c:v>281</c:v>
                </c:pt>
                <c:pt idx="12">
                  <c:v>209</c:v>
                </c:pt>
              </c:numCache>
            </c:numRef>
          </c:val>
          <c:extLst>
            <c:ext xmlns:c16="http://schemas.microsoft.com/office/drawing/2014/chart" uri="{C3380CC4-5D6E-409C-BE32-E72D297353CC}">
              <c16:uniqueId val="{00000009-A151-4E23-9658-9A1752301C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18748</c:v>
                </c:pt>
                <c:pt idx="3">
                  <c:v>17609</c:v>
                </c:pt>
                <c:pt idx="6">
                  <c:v>17217</c:v>
                </c:pt>
                <c:pt idx="9">
                  <c:v>16426</c:v>
                </c:pt>
                <c:pt idx="12">
                  <c:v>14922</c:v>
                </c:pt>
              </c:numCache>
            </c:numRef>
          </c:val>
          <c:extLst>
            <c:ext xmlns:c16="http://schemas.microsoft.com/office/drawing/2014/chart" uri="{C3380CC4-5D6E-409C-BE32-E72D297353CC}">
              <c16:uniqueId val="{0000000A-A151-4E23-9658-9A1752301C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9389</c:v>
                </c:pt>
                <c:pt idx="2">
                  <c:v>#N/A</c:v>
                </c:pt>
                <c:pt idx="3">
                  <c:v>#N/A</c:v>
                </c:pt>
                <c:pt idx="4">
                  <c:v>7135</c:v>
                </c:pt>
                <c:pt idx="5">
                  <c:v>#N/A</c:v>
                </c:pt>
                <c:pt idx="6">
                  <c:v>#N/A</c:v>
                </c:pt>
                <c:pt idx="7">
                  <c:v>5876</c:v>
                </c:pt>
                <c:pt idx="8">
                  <c:v>#N/A</c:v>
                </c:pt>
                <c:pt idx="9">
                  <c:v>#N/A</c:v>
                </c:pt>
                <c:pt idx="10">
                  <c:v>4832</c:v>
                </c:pt>
                <c:pt idx="11">
                  <c:v>#N/A</c:v>
                </c:pt>
                <c:pt idx="12">
                  <c:v>#N/A</c:v>
                </c:pt>
                <c:pt idx="13">
                  <c:v>3361</c:v>
                </c:pt>
                <c:pt idx="14">
                  <c:v>#N/A</c:v>
                </c:pt>
              </c:numCache>
            </c:numRef>
          </c:val>
          <c:smooth val="0"/>
          <c:extLst>
            <c:ext xmlns:c16="http://schemas.microsoft.com/office/drawing/2014/chart" uri="{C3380CC4-5D6E-409C-BE32-E72D297353CC}">
              <c16:uniqueId val="{0000000B-A151-4E23-9658-9A1752301C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1462</c:v>
                </c:pt>
                <c:pt idx="1">
                  <c:v>1555</c:v>
                </c:pt>
                <c:pt idx="2">
                  <c:v>1555</c:v>
                </c:pt>
              </c:numCache>
            </c:numRef>
          </c:val>
          <c:extLst>
            <c:ext xmlns:c16="http://schemas.microsoft.com/office/drawing/2014/chart" uri="{C3380CC4-5D6E-409C-BE32-E72D297353CC}">
              <c16:uniqueId val="{00000000-42A6-4AA8-B754-B250184A54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370</c:v>
                </c:pt>
                <c:pt idx="1">
                  <c:v>392</c:v>
                </c:pt>
                <c:pt idx="2">
                  <c:v>402</c:v>
                </c:pt>
              </c:numCache>
            </c:numRef>
          </c:val>
          <c:extLst>
            <c:ext xmlns:c16="http://schemas.microsoft.com/office/drawing/2014/chart" uri="{C3380CC4-5D6E-409C-BE32-E72D297353CC}">
              <c16:uniqueId val="{00000001-42A6-4AA8-B754-B250184A54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751</c:v>
                </c:pt>
                <c:pt idx="1">
                  <c:v>1129</c:v>
                </c:pt>
                <c:pt idx="2">
                  <c:v>1500</c:v>
                </c:pt>
              </c:numCache>
            </c:numRef>
          </c:val>
          <c:extLst>
            <c:ext xmlns:c16="http://schemas.microsoft.com/office/drawing/2014/chart" uri="{C3380CC4-5D6E-409C-BE32-E72D297353CC}">
              <c16:uniqueId val="{00000002-42A6-4AA8-B754-B250184A54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{4AD07991-4B3F-48BD-8F89-9EF961F5D94B}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744-44C4-AB86-4246A74958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{E7B30741-5A24-458C-ACA1-B7FD2E9A1EB4}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44-44C4-AB86-4246A74958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{BE03F4EB-8982-4C23-AA8A-858C98BD0464}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44-44C4-AB86-4246A74958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{491A43D4-1BBA-4EC6-A335-04A699CCD9B3}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44-44C4-AB86-4246A74958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{A8A083DD-842F-4CAC-BC5A-6DB86FC00E0D}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44-44C4-AB86-4246A749586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{EA253022-486C-46E2-B90F-C21F949E92E1}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744-44C4-AB86-4246A749586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{B2E87727-B41D-4F6D-A175-1A68203C9D04}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744-44C4-AB86-4246A749586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{758C8789-3CE1-4507-B30D-5D55E7434CC6}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744-44C4-AB86-4246A749586A}"/>
                </c:ext>
              </c:extLst>
            </c:dLbl>
            <c:dLbl>
              <c:idx val="32"/>
              <c:layout>
                <c:manualLayout>
                  <c:x val="-2.3918511557145906E-2"/>
                  <c:y val="-7.3709686185534931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{5ACB97C6-DD9E-42CF-B4F8-7865ABCB7738}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744-44C4-AB86-4246A74958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56.7</c:v>
                </c:pt>
                <c:pt idx="16">
                  <c:v>58.1</c:v>
                </c:pt>
                <c:pt idx="24">
                  <c:v>59.3</c:v>
                </c:pt>
                <c:pt idx="32">
                  <c:v>60.7</c:v>
                </c:pt>
              </c:numCache>
            </c:numRef>
          </c:xVal>
          <c:yVal>
            <c:numRef>
              <c:f>公会計指標分析・財政指標組合せ分析表!$BP$51:$DC$51</c:f>
              <c:numCache>
                <c:formatCode>#,##0.0;"▲ "#,##0.0</c:formatCode>
                <c:ptCount val="40"/>
                <c:pt idx="0">
                  <c:v>135.30000000000001</c:v>
                </c:pt>
                <c:pt idx="8">
                  <c:v>102.8</c:v>
                </c:pt>
                <c:pt idx="16">
                  <c:v>84.3</c:v>
                </c:pt>
                <c:pt idx="24">
                  <c:v>66.8</c:v>
                </c:pt>
                <c:pt idx="32">
                  <c:v>43.9</c:v>
                </c:pt>
              </c:numCache>
            </c:numRef>
          </c:yVal>
          <c:smooth val="0"/>
          <c:extLst>
            <c:ext xmlns:c16="http://schemas.microsoft.com/office/drawing/2014/chart" uri="{C3380CC4-5D6E-409C-BE32-E72D297353CC}">
              <c16:uniqueId val="{00000009-F744-44C4-AB86-4246A74958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{6B6561B7-F0C6-412A-BFDC-6153E483E8E2}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744-44C4-AB86-4246A74958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{86CC4248-153C-4547-B9DA-3F10C2C9CC28}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44-44C4-AB86-4246A74958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{B1472CF3-4E85-4570-80F0-543AA4A14E63}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44-44C4-AB86-4246A74958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{AFF97580-54BD-4791-BFFC-812B854712E9}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44-44C4-AB86-4246A74958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{CBD70D40-C064-46B6-A012-FDD1807F2C83}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44-44C4-AB86-4246A749586A}"/>
                </c:ext>
              </c:extLst>
            </c:dLbl>
            <c:dLbl>
              <c:idx val="8"/>
              <c:layout>
                <c:manualLayout>
                  <c:x val="-4.0242439562660555E-2"/>
                  <c:y val="-3.777045054991512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{8F781086-E4C7-48E1-9E1C-9F1CDC99C155}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744-44C4-AB86-4246A749586A}"/>
                </c:ext>
              </c:extLst>
            </c:dLbl>
            <c:dLbl>
              <c:idx val="16"/>
              <c:layout>
                <c:manualLayout>
                  <c:x val="-3.2015750650234161E-2"/>
                  <c:y val="-8.273698958214556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{23769BC0-318D-4B98-860B-EE9AFE122FEE}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744-44C4-AB86-4246A749586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{4B6792A9-2706-4E89-B84A-CA3B799F5A94}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744-44C4-AB86-4246A749586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{13C1E1FB-3C4E-4C62-A6C7-0E043A1F31E2}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744-44C4-AB86-4246A74958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744-44C4-AB86-4246A749586A}"/>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{DC76515A-BD5F-4CF2-9E88-6E62F84B20CE}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E1C-4EF0-ADBE-38D4BFF4BB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{762360B1-3BA4-4522-B4F2-1100E6DC1097}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1C-4EF0-ADBE-38D4BFF4BB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{88BC480A-487F-40EC-9E0A-8819BFA3AF65}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1C-4EF0-ADBE-38D4BFF4BB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{1F801BE1-0037-4BDF-9C8C-FA487D68A43E}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1C-4EF0-ADBE-38D4BFF4BB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{3940DBA2-6423-47B9-8EA1-72B84C71BE22}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1C-4EF0-ADBE-38D4BFF4BB8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{7423244A-5588-4B98-8818-5DE67F0AEA54}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E1C-4EF0-ADBE-38D4BFF4BB8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{98B2473F-22BA-45A1-A2D9-077A13558947}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E1C-4EF0-ADBE-38D4BFF4BB8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{61D77D7A-7E4A-422A-8901-68F34424992F}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E1C-4EF0-ADBE-38D4BFF4BB8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{CD6B4A23-2EF1-4EF5-8D42-D5C8EBF0332F}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E1C-4EF0-ADBE-38D4BFF4BB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8.1999999999999993</c:v>
                </c:pt>
                <c:pt idx="16">
                  <c:v>6.7</c:v>
                </c:pt>
                <c:pt idx="24">
                  <c:v>6.8</c:v>
                </c:pt>
                <c:pt idx="32">
                  <c:v>6.8</c:v>
                </c:pt>
              </c:numCache>
            </c:numRef>
          </c:xVal>
          <c:yVal>
            <c:numRef>
              <c:f>公会計指標分析・財政指標組合せ分析表!$BP$73:$DC$73</c:f>
              <c:numCache>
                <c:formatCode>#,##0.0;"▲ "#,##0.0</c:formatCode>
                <c:ptCount val="40"/>
                <c:pt idx="0">
                  <c:v>135.30000000000001</c:v>
                </c:pt>
                <c:pt idx="8">
                  <c:v>102.8</c:v>
                </c:pt>
                <c:pt idx="16">
                  <c:v>84.3</c:v>
                </c:pt>
                <c:pt idx="24">
                  <c:v>66.8</c:v>
                </c:pt>
                <c:pt idx="32">
                  <c:v>43.9</c:v>
                </c:pt>
              </c:numCache>
            </c:numRef>
          </c:yVal>
          <c:smooth val="0"/>
          <c:extLst>
            <c:ext xmlns:c16="http://schemas.microsoft.com/office/drawing/2014/chart" uri="{C3380CC4-5D6E-409C-BE32-E72D297353CC}">
              <c16:uniqueId val="{00000009-5E1C-4EF0-ADBE-38D4BFF4BB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{DD716AEE-FAFD-43D6-899F-471B74DD1E3E}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E1C-4EF0-ADBE-38D4BFF4BB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{EBFDFC69-7725-46BC-B865-1E0F5944252C}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1C-4EF0-ADBE-38D4BFF4BB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{D4D1C92F-CB3F-4C90-8A53-76407602B3FE}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1C-4EF0-ADBE-38D4BFF4BB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{9D41917B-4185-41E7-BD1E-2CAF5452D6BF}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1C-4EF0-ADBE-38D4BFF4BB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{67DB75D5-C85F-4462-BFD7-2F46A186EEDD}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1C-4EF0-ADBE-38D4BFF4BB8B}"/>
                </c:ext>
              </c:extLst>
            </c:dLbl>
            <c:dLbl>
              <c:idx val="8"/>
              <c:layout>
                <c:manualLayout>
                  <c:x val="-3.4502318643803015E-2"/>
                  <c:y val="-7.848051279978793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{1788C409-3EB8-4EFC-AF9A-9A24DBB97CFF}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E1C-4EF0-ADBE-38D4BFF4BB8B}"/>
                </c:ext>
              </c:extLst>
            </c:dLbl>
            <c:dLbl>
              <c:idx val="16"/>
              <c:layout>
                <c:manualLayout>
                  <c:x val="-2.876601570038324E-2"/>
                  <c:y val="-4.635278137579996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{510817FD-8762-45A5-99F2-01FD6EFE3251}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E1C-4EF0-ADBE-38D4BFF4BB8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{EE71FADC-EDBB-4168-A9F9-1F11E69486F5}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E1C-4EF0-ADBE-38D4BFF4BB8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{829699C5-3CC7-4618-9DFA-32AF0C99D0E9}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E1C-4EF0-ADBE-38D4BFF4BB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E1C-4EF0-ADBE-38D4BFF4BB8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年度の実質公債費比率は前年度と同じ</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％となった（令和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年度の比率は令和元年度～令和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ヵ年平均で算定）。令和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庁舎耐震化工事に係る元金償還が本格化するとともに、エネルギー回収施設建設に伴う山形広域環境事務組合への負担金（公債費分）も増加しているが、算入公債費等も増加するため、比率は今後も現在程度の水準で推移すること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満期一括償還地方債の借入に係る積立金は行っていない。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剰余金を活用した基金への積立て等により充当可能基金が増加（＋</a:t>
          </a:r>
          <a:r>
            <a:rPr kumimoji="1" lang="en-US" altLang="ja-JP" sz="1100">
              <a:solidFill>
                <a:schemeClr val="dk1"/>
              </a:solidFill>
              <a:effectLst/>
              <a:latin typeface="+mn-lt"/>
              <a:ea typeface="+mn-ea"/>
              <a:cs typeface="+mn-cs"/>
            </a:rPr>
            <a:t>471</a:t>
          </a:r>
          <a:r>
            <a:rPr kumimoji="1" lang="ja-JP" altLang="ja-JP" sz="1100">
              <a:solidFill>
                <a:schemeClr val="dk1"/>
              </a:solidFill>
              <a:effectLst/>
              <a:latin typeface="+mn-lt"/>
              <a:ea typeface="+mn-ea"/>
              <a:cs typeface="+mn-cs"/>
            </a:rPr>
            <a:t>百万円）したことや、繰上償還の実施等により地方債残高が減少（▲</a:t>
          </a:r>
          <a:r>
            <a:rPr kumimoji="1" lang="en-US" altLang="ja-JP" sz="1100">
              <a:solidFill>
                <a:schemeClr val="dk1"/>
              </a:solidFill>
              <a:effectLst/>
              <a:latin typeface="+mn-lt"/>
              <a:ea typeface="+mn-ea"/>
              <a:cs typeface="+mn-cs"/>
            </a:rPr>
            <a:t>1,504</a:t>
          </a:r>
          <a:r>
            <a:rPr kumimoji="1" lang="ja-JP" altLang="ja-JP" sz="1100">
              <a:solidFill>
                <a:schemeClr val="dk1"/>
              </a:solidFill>
              <a:effectLst/>
              <a:latin typeface="+mn-lt"/>
              <a:ea typeface="+mn-ea"/>
              <a:cs typeface="+mn-cs"/>
            </a:rPr>
            <a:t>百万円）したことにより、将来負担比率の分子は前年度との比較で▲</a:t>
          </a:r>
          <a:r>
            <a:rPr kumimoji="1" lang="en-US" altLang="ja-JP" sz="1100">
              <a:solidFill>
                <a:schemeClr val="dk1"/>
              </a:solidFill>
              <a:effectLst/>
              <a:latin typeface="+mn-lt"/>
              <a:ea typeface="+mn-ea"/>
              <a:cs typeface="+mn-cs"/>
            </a:rPr>
            <a:t>1,471</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山形県上山市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剰余金等を活用した減債基金への積立て、決算状況を踏まえた公共施設等保全整備基金への積立てなどにより、前年度と比較して全体で</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今後も各基金の使途に応じた取崩しを行うが、財政調整基金については安定した財政基盤を確立するとともに、災害等に対応できるよう、標準財政規模の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億円以上）の残高を確保する。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公共施設等保全整備基金：公共施設等の長寿命化に関する事業の推進及び計画的な更新等を図る。</a:t>
          </a:r>
          <a:endParaRPr lang="ja-JP" altLang="ja-JP" sz="1400">
            <a:effectLst/>
          </a:endParaRPr>
        </a:p>
        <a:p>
          <a:r>
            <a:rPr kumimoji="1" lang="ja-JP" altLang="ja-JP" sz="1100">
              <a:solidFill>
                <a:schemeClr val="dk1"/>
              </a:solidFill>
              <a:effectLst/>
              <a:latin typeface="+mn-lt"/>
              <a:ea typeface="+mn-ea"/>
              <a:cs typeface="+mn-cs"/>
            </a:rPr>
            <a:t>　ふるさと納税基金：ふるさと納税制度により、本市を応援するため寄せられた寄附金を活用して魅力あるまちづくりを推進する。</a:t>
          </a:r>
          <a:endParaRPr lang="ja-JP" altLang="ja-JP" sz="1400">
            <a:effectLst/>
          </a:endParaRPr>
        </a:p>
        <a:p>
          <a:r>
            <a:rPr kumimoji="1" lang="ja-JP" altLang="ja-JP" sz="1100">
              <a:solidFill>
                <a:schemeClr val="dk1"/>
              </a:solidFill>
              <a:effectLst/>
              <a:latin typeface="+mn-lt"/>
              <a:ea typeface="+mn-ea"/>
              <a:cs typeface="+mn-cs"/>
            </a:rPr>
            <a:t>　企業立地促進基金：企業立地を促進し、産業の振興を図る。</a:t>
          </a:r>
          <a:endParaRPr lang="ja-JP" altLang="ja-JP" sz="1400">
            <a:effectLst/>
          </a:endParaRPr>
        </a:p>
        <a:p>
          <a:r>
            <a:rPr kumimoji="1" lang="ja-JP" altLang="ja-JP" sz="1100">
              <a:solidFill>
                <a:schemeClr val="dk1"/>
              </a:solidFill>
              <a:effectLst/>
              <a:latin typeface="+mn-lt"/>
              <a:ea typeface="+mn-ea"/>
              <a:cs typeface="+mn-cs"/>
            </a:rPr>
            <a:t>　新型コロナウイルス感染症対策金融支援基金：感染症の影響で経営に支障をきたしている中小企業者に対し、利子等を補給する。</a:t>
          </a:r>
          <a:endParaRPr lang="ja-JP" altLang="ja-JP" sz="1400">
            <a:effectLst/>
          </a:endParaRPr>
        </a:p>
        <a:p>
          <a:r>
            <a:rPr kumimoji="1" lang="ja-JP" altLang="ja-JP" sz="1100">
              <a:solidFill>
                <a:schemeClr val="dk1"/>
              </a:solidFill>
              <a:effectLst/>
              <a:latin typeface="+mn-lt"/>
              <a:ea typeface="+mn-ea"/>
              <a:cs typeface="+mn-cs"/>
            </a:rPr>
            <a:t>　森林環境譲与税基金：間伐や人材育成、担い手の確保、木材利用の促進や普及啓発等の森林整備及びその促進を図る。</a:t>
          </a:r>
          <a:endParaRPr lang="ja-JP" altLang="ja-JP" sz="1400">
            <a:effectLst/>
          </a:endParaRPr>
        </a:p>
        <a:p>
          <a:r>
            <a:rPr kumimoji="1" lang="ja-JP" altLang="ja-JP" sz="1100">
              <a:solidFill>
                <a:schemeClr val="dk1"/>
              </a:solidFill>
              <a:effectLst/>
              <a:latin typeface="+mn-lt"/>
              <a:ea typeface="+mn-ea"/>
              <a:cs typeface="+mn-cs"/>
            </a:rPr>
            <a:t>　長寿社会福祉基金：福祉計画事業の推進を図る。</a:t>
          </a:r>
          <a:endParaRPr lang="ja-JP" altLang="ja-JP" sz="1400">
            <a:effectLst/>
          </a:endParaRPr>
        </a:p>
        <a:p>
          <a:r>
            <a:rPr kumimoji="1" lang="ja-JP" altLang="ja-JP" sz="1100">
              <a:solidFill>
                <a:schemeClr val="dk1"/>
              </a:solidFill>
              <a:effectLst/>
              <a:latin typeface="+mn-lt"/>
              <a:ea typeface="+mn-ea"/>
              <a:cs typeface="+mn-cs"/>
            </a:rPr>
            <a:t>　ふるさと水と土保全対策基金：農村地域の活性化を図る。</a:t>
          </a:r>
          <a:endParaRPr lang="ja-JP" altLang="ja-JP" sz="1400">
            <a:effectLst/>
          </a:endParaRPr>
        </a:p>
        <a:p>
          <a:r>
            <a:rPr kumimoji="1" lang="ja-JP" altLang="ja-JP" sz="1100">
              <a:solidFill>
                <a:schemeClr val="dk1"/>
              </a:solidFill>
              <a:effectLst/>
              <a:latin typeface="+mn-lt"/>
              <a:ea typeface="+mn-ea"/>
              <a:cs typeface="+mn-cs"/>
            </a:rPr>
            <a:t>　ふるさと文化基金：文化振興事業の推進を図る。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公共施設等保全整備基金：一般財源から</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　新型コロナウイルス感染症対策金融支援基金：利子等補給のため、</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百万円を取り崩した。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ふるさと納税基金：今後の魅力あるまちづくりを推進する際に活用する。</a:t>
          </a:r>
          <a:endParaRPr lang="ja-JP" altLang="ja-JP" sz="1400">
            <a:effectLst/>
          </a:endParaRPr>
        </a:p>
        <a:p>
          <a:r>
            <a:rPr kumimoji="1" lang="ja-JP" altLang="ja-JP" sz="1100">
              <a:solidFill>
                <a:schemeClr val="dk1"/>
              </a:solidFill>
              <a:effectLst/>
              <a:latin typeface="+mn-lt"/>
              <a:ea typeface="+mn-ea"/>
              <a:cs typeface="+mn-cs"/>
            </a:rPr>
            <a:t>　公共施設等保全整備基金：元クリーンセンターの解体や施設の長寿命化等に活用する。</a:t>
          </a:r>
          <a:endParaRPr lang="ja-JP" altLang="ja-JP" sz="1400">
            <a:effectLst/>
          </a:endParaRPr>
        </a:p>
        <a:p>
          <a:r>
            <a:rPr kumimoji="1" lang="ja-JP" altLang="ja-JP" sz="1100">
              <a:solidFill>
                <a:schemeClr val="dk1"/>
              </a:solidFill>
              <a:effectLst/>
              <a:latin typeface="+mn-lt"/>
              <a:ea typeface="+mn-ea"/>
              <a:cs typeface="+mn-cs"/>
            </a:rPr>
            <a:t>　新型コロナウイルス感染症対策金融支援基金：中小企業者に対する利子等の補給に活用する。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年度は利子のみの積立て（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安定した財政基盤を確立するとともに、災害等に対応できるよう、標準財政規模の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億円以上）の残高を確保する。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年度は剰余金処分により</a:t>
          </a:r>
          <a:r>
            <a:rPr kumimoji="1" lang="en-US" altLang="ja-JP" sz="1100">
              <a:solidFill>
                <a:schemeClr val="dk1"/>
              </a:solidFill>
              <a:effectLst/>
              <a:latin typeface="+mn-lt"/>
              <a:ea typeface="+mn-ea"/>
              <a:cs typeface="+mn-cs"/>
            </a:rPr>
            <a:t>580</a:t>
          </a:r>
          <a:r>
            <a:rPr kumimoji="1" lang="ja-JP" altLang="ja-JP" sz="1100">
              <a:solidFill>
                <a:schemeClr val="dk1"/>
              </a:solidFill>
              <a:effectLst/>
              <a:latin typeface="+mn-lt"/>
              <a:ea typeface="+mn-ea"/>
              <a:cs typeface="+mn-cs"/>
            </a:rPr>
            <a:t>百万円を積立て、歳出予算から</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百万円を積立てた。一方で、繰上償還の財源として</a:t>
          </a:r>
          <a:r>
            <a:rPr kumimoji="1" lang="en-US" altLang="ja-JP" sz="1100">
              <a:solidFill>
                <a:schemeClr val="dk1"/>
              </a:solidFill>
              <a:effectLst/>
              <a:latin typeface="+mn-lt"/>
              <a:ea typeface="+mn-ea"/>
              <a:cs typeface="+mn-cs"/>
            </a:rPr>
            <a:t>770</a:t>
          </a:r>
          <a:r>
            <a:rPr kumimoji="1" lang="ja-JP" altLang="ja-JP" sz="1100">
              <a:solidFill>
                <a:schemeClr val="dk1"/>
              </a:solidFill>
              <a:effectLst/>
              <a:latin typeface="+mn-lt"/>
              <a:ea typeface="+mn-ea"/>
              <a:cs typeface="+mn-cs"/>
            </a:rPr>
            <a:t>百万円を取崩したため、令和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年度末残高は令和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年度末残高との比較で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各年度の決算状況を見ながら、その年度に予定している繰上償還相当額を積み立てる。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F7D28B9-6BB8-4ECC-ABDD-36A37E8D84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8D7D1ED-DFB6-4C0C-9F2B-621D765105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1541FBA-3FCC-40C2-B91A-647CBCF559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398E626-8C12-4EFD-B4E5-E8C977DF7B2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7169DD3-C94A-4289-950E-E1108F52926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0A6C267-21BB-4AA5-B926-03052F9B3D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66F1D1E-DF58-4E76-B551-AA20BA1960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E76B61C-E784-4B31-9C17-DF5AE2C6209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33C3232-7C92-4F23-B7E4-C27BC68347F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D39DFE6-C7C9-4722-8A36-362BA846458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27EAE52-9029-41C5-832D-1B54026F5C6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6DD9441-3794-4ABC-AB3B-166DAC05BB7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29,092
28,928
240.93
18,597,377
17,598,877
953,021
8,643,418
14,921,714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1810339-D019-4C89-BFA9-63F5E53FF78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93BE29E-5436-48ED-8DAB-EFC8C978026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F6B738D-7030-4BB6-8674-F3791DA783E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AC41037-5B1A-4C7D-B62E-87E0CBC1EFC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3A0ABCE-F748-4704-8F68-42B8793106E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E8C5D41-12DB-4D4D-B1E4-50F7DF3B13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E501274-8965-4E6E-A878-327033A3B3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96EE101-4828-4EDB-8FBA-5171D5C9A9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D8738D9-99D5-43AC-BCC9-AF3F004B00D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F1E5D2D-A49B-4DBF-A4CA-0226547521B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14DBAC6-D76C-4B15-9EE3-917D15EFFB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B4503B7-B265-4C8F-9BEC-7105ABD8AE5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33F74D-F167-4A40-987D-7838577E316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60DAF1E-3D94-4DBB-B84D-BD3196D473F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1F86DDF-C906-46B3-AEA3-B84D2DECD79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9CC6650-2CD2-4933-960B-4BEFDFE4192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87DDC04-C1E1-4597-8D78-B943B421F78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431DD5F-FF3F-44D0-AA7F-97412971525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6297FAB-BAFB-4D10-96B4-2761B3EFB94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7004473-004E-44A6-AA7C-7E63BA56CF4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CA7F850-63B4-4E8F-90C4-C0A698A26B8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46605BF-8149-4F2F-A577-28504672596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DFEF0A8-49F5-4BFB-A9C7-B4A77B2BD10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BAFDE1B-2E0F-415D-8DBF-93A5557C1F3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4DADEB6-A49B-4613-8B6F-070ABBF1519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FD18E0C-06ED-4DE3-BFF8-1620CE40C0A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8BDC34D-CABE-4C86-BE2D-230C398BFF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AD4A04D-EC36-48E8-8DDA-6409D10C8F2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4B04856-1D55-4EC1-A019-F9C6303CF33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0C84F97-EC09-4857-9E6A-021FFEDC2CE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DA59BF4-81CE-4DAE-BB83-9B67A7119A8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38802A3-8B67-4CAA-AB55-A45F272B9A9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8C5F5F8-D0DB-4259-99A1-81BF77F6B84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5799C76-1047-4C04-B254-DFC33323581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7CBDD69-778C-4D53-80A8-A8D7CDE76E0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当市の有形固定資産減価償却率は、類似団体内平均値をやや下回っているものの、昭和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年代前半にかけて整備された施設が多く、その大部分が耐用年数を経過していることから、数値は上昇している。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令和２年度に策定した、公共施設等総合管理計画個別施設計画において、令和３年度の公共施設に係る延床面積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㎡を、令和７年度時点で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）まで縮減することとしており、施設の目的や利用状況、耐用年数等を踏まえた適正化を図る。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0CCC87B-9F06-45A1-89A1-B4BE71550F8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F5AFA03-5DBC-4E09-91F0-72C61DC44D7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E421FBB-1F54-4F56-AEF5-0AB7A9CB9DA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4DB86D5-6D6C-4C03-B54B-CDD6A675F5B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50F579FA-C4DE-412D-93DE-5A1EB33D5E0B}"/>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1D857F2-7A24-49DF-881F-F889852413D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5A5083B-DA73-4D60-9D01-06243EBA1AF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98093FD-7FD7-4A27-808F-A9F85AFDBD3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4C2FA16-C99B-48E0-BEF7-F23BC503FBE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E9CC249-CA49-428F-9958-A6797CCBE2E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442A2F5-DC7A-4C56-9343-ED1CF5C3A45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933B7B2-7FA0-4B39-B688-2EB950AF4B2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F5A98E8-6AFF-4EF6-8AE3-1D1C57BF3F3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19FB28E-A6D0-4ED1-9C3D-5FBE92E437F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3034AB1-45A6-4721-A5E9-140B4EF21B3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36E9B95-30BF-4687-B39B-2C315D11BC1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1DE2E3F3-79C1-4569-9826-02EB375E2912}"/>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F5B53C4E-7D2F-422F-B677-312D584AB489}"/>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5DFCE250-F451-487D-B9CF-1E63B3434AF7}"/>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F92E1F83-68FB-4F9D-AD45-239577631F95}"/>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BE8B26BE-03F5-44BA-94BA-FE76CD4B7F04}"/>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2E304D20-5FDE-4AD4-B6CD-5485BE7086E5}"/>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C627D947-8919-4D29-9233-271F82BE4A43}"/>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17CF8139-DEB7-4E82-8F4B-A7AD507FA7B5}"/>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7BB13B0B-0871-4503-94D6-3C60FE4072E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E9911C3F-6893-4BC6-B8A7-CA7A08E24A34}"/>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3C006C0F-84D1-4016-B7AD-FECFAB2AF4E7}"/>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DD388C7-73C0-4AB5-B3C1-BD4F4AC9BA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2D4F4A7-C10B-4ABF-8CE4-94A3E4432E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936D007-D6BF-4163-B405-95421B06CB3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25C28A5-AC6A-4F14-AE86-51B2AC85676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A608B69-2524-45D0-BB0C-75CAB4BA13C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79269</xdr:rowOff>
    </xdr:from>
    <xdr:to>
      <xdr:col>23</xdr:col>
      <xdr:colOff>136525</xdr:colOff>
      <xdr:row>31</xdr:row>
      <xdr:rowOff>9419</xdr:rowOff>
    </xdr:to>
    <xdr:sp macro="" textlink="">
      <xdr:nvSpPr>
        <xdr:cNvPr id="81" name="楕円 80">
          <a:extLst>
            <a:ext uri="{FF2B5EF4-FFF2-40B4-BE49-F238E27FC236}">
              <a16:creationId xmlns:a16="http://schemas.microsoft.com/office/drawing/2014/main" id="{D161DC5C-5387-4535-BB44-3B23691E4D7E}"/>
            </a:ext>
          </a:extLst>
        </xdr:cNvPr>
        <xdr:cNvSpPr/>
      </xdr:nvSpPr>
      <xdr:spPr>
        <a:xfrm>
          <a:off x="47117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102146</xdr:rowOff>
    </xdr:from>
    <xdr:ext cx="405111" cy="259045"/>
    <xdr:sp macro="" textlink="">
      <xdr:nvSpPr>
        <xdr:cNvPr id="82" name="有形固定資産減価償却率該当値テキスト">
          <a:extLst>
            <a:ext uri="{FF2B5EF4-FFF2-40B4-BE49-F238E27FC236}">
              <a16:creationId xmlns:a16="http://schemas.microsoft.com/office/drawing/2014/main" id="{F2C26403-C9CE-4C21-9030-6AB39637058C}"/>
            </a:ext>
          </a:extLst>
        </xdr:cNvPr>
        <xdr:cNvSpPr txBox="1"/>
      </xdr:nvSpPr>
      <xdr:spPr>
        <a:xfrm>
          <a:off x="4813300" y="58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54081</xdr:rowOff>
    </xdr:from>
    <xdr:to>
      <xdr:col>19</xdr:col>
      <xdr:colOff>187325</xdr:colOff>
      <xdr:row>30</xdr:row>
      <xdr:rowOff>155681</xdr:rowOff>
    </xdr:to>
    <xdr:sp macro="" textlink="">
      <xdr:nvSpPr>
        <xdr:cNvPr id="83" name="楕円 82">
          <a:extLst>
            <a:ext uri="{FF2B5EF4-FFF2-40B4-BE49-F238E27FC236}">
              <a16:creationId xmlns:a16="http://schemas.microsoft.com/office/drawing/2014/main" id="{9F58CBD7-C69B-4F4B-8B9B-C6E768F39F67}"/>
            </a:ext>
          </a:extLst>
        </xdr:cNvPr>
        <xdr:cNvSpPr/>
      </xdr:nvSpPr>
      <xdr:spPr>
        <a:xfrm>
          <a:off x="4000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104881</xdr:rowOff>
    </xdr:from>
    <xdr:to>
      <xdr:col>23</xdr:col>
      <xdr:colOff>85725</xdr:colOff>
      <xdr:row>30</xdr:row>
      <xdr:rowOff>130069</xdr:rowOff>
    </xdr:to>
    <xdr:cxnSp macro="">
      <xdr:nvCxnSpPr>
        <xdr:cNvPr id="84" name="直線コネクタ 83">
          <a:extLst>
            <a:ext uri="{FF2B5EF4-FFF2-40B4-BE49-F238E27FC236}">
              <a16:creationId xmlns:a16="http://schemas.microsoft.com/office/drawing/2014/main" id="{215BC5B8-7175-4E3D-A603-4A50630B0969}"/>
            </a:ext>
          </a:extLst>
        </xdr:cNvPr>
        <xdr:cNvCxnSpPr/>
      </xdr:nvCxnSpPr>
      <xdr:spPr>
        <a:xfrm>
          <a:off x="4051300" y="6019906"/>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32491</xdr:rowOff>
    </xdr:from>
    <xdr:to>
      <xdr:col>15</xdr:col>
      <xdr:colOff>187325</xdr:colOff>
      <xdr:row>30</xdr:row>
      <xdr:rowOff>134091</xdr:rowOff>
    </xdr:to>
    <xdr:sp macro="" textlink="">
      <xdr:nvSpPr>
        <xdr:cNvPr id="85" name="楕円 84">
          <a:extLst>
            <a:ext uri="{FF2B5EF4-FFF2-40B4-BE49-F238E27FC236}">
              <a16:creationId xmlns:a16="http://schemas.microsoft.com/office/drawing/2014/main" id="{1CDD695E-50A3-4465-BA13-85FB79DD2C7E}"/>
            </a:ext>
          </a:extLst>
        </xdr:cNvPr>
        <xdr:cNvSpPr/>
      </xdr:nvSpPr>
      <xdr:spPr>
        <a:xfrm>
          <a:off x="32385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83291</xdr:rowOff>
    </xdr:from>
    <xdr:to>
      <xdr:col>19</xdr:col>
      <xdr:colOff>136525</xdr:colOff>
      <xdr:row>30</xdr:row>
      <xdr:rowOff>104881</xdr:rowOff>
    </xdr:to>
    <xdr:cxnSp macro="">
      <xdr:nvCxnSpPr>
        <xdr:cNvPr id="86" name="直線コネクタ 85">
          <a:extLst>
            <a:ext uri="{FF2B5EF4-FFF2-40B4-BE49-F238E27FC236}">
              <a16:creationId xmlns:a16="http://schemas.microsoft.com/office/drawing/2014/main" id="{5FC4D4F7-D17E-45A9-883D-B7FCFA07409B}"/>
            </a:ext>
          </a:extLst>
        </xdr:cNvPr>
        <xdr:cNvCxnSpPr/>
      </xdr:nvCxnSpPr>
      <xdr:spPr>
        <a:xfrm>
          <a:off x="3289300" y="599831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7303</xdr:rowOff>
    </xdr:from>
    <xdr:to>
      <xdr:col>11</xdr:col>
      <xdr:colOff>187325</xdr:colOff>
      <xdr:row>30</xdr:row>
      <xdr:rowOff>108903</xdr:rowOff>
    </xdr:to>
    <xdr:sp macro="" textlink="">
      <xdr:nvSpPr>
        <xdr:cNvPr id="87" name="楕円 86">
          <a:extLst>
            <a:ext uri="{FF2B5EF4-FFF2-40B4-BE49-F238E27FC236}">
              <a16:creationId xmlns:a16="http://schemas.microsoft.com/office/drawing/2014/main" id="{1185B544-5103-4805-9B66-8668B16B38D9}"/>
            </a:ext>
          </a:extLst>
        </xdr:cNvPr>
        <xdr:cNvSpPr/>
      </xdr:nvSpPr>
      <xdr:spPr>
        <a:xfrm>
          <a:off x="2476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58103</xdr:rowOff>
    </xdr:from>
    <xdr:to>
      <xdr:col>15</xdr:col>
      <xdr:colOff>136525</xdr:colOff>
      <xdr:row>30</xdr:row>
      <xdr:rowOff>83291</xdr:rowOff>
    </xdr:to>
    <xdr:cxnSp macro="">
      <xdr:nvCxnSpPr>
        <xdr:cNvPr id="88" name="直線コネクタ 87">
          <a:extLst>
            <a:ext uri="{FF2B5EF4-FFF2-40B4-BE49-F238E27FC236}">
              <a16:creationId xmlns:a16="http://schemas.microsoft.com/office/drawing/2014/main" id="{25A6B508-B4DB-4E9C-ACC5-41DEB7790ABC}"/>
            </a:ext>
          </a:extLst>
        </xdr:cNvPr>
        <xdr:cNvCxnSpPr/>
      </xdr:nvCxnSpPr>
      <xdr:spPr>
        <a:xfrm>
          <a:off x="2527300" y="5973128"/>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3704</xdr:rowOff>
    </xdr:from>
    <xdr:to>
      <xdr:col>7</xdr:col>
      <xdr:colOff>187325</xdr:colOff>
      <xdr:row>30</xdr:row>
      <xdr:rowOff>105304</xdr:rowOff>
    </xdr:to>
    <xdr:sp macro="" textlink="">
      <xdr:nvSpPr>
        <xdr:cNvPr id="89" name="楕円 88">
          <a:extLst>
            <a:ext uri="{FF2B5EF4-FFF2-40B4-BE49-F238E27FC236}">
              <a16:creationId xmlns:a16="http://schemas.microsoft.com/office/drawing/2014/main" id="{100F75BF-0A94-4F96-8597-A048BF5A3A3F}"/>
            </a:ext>
          </a:extLst>
        </xdr:cNvPr>
        <xdr:cNvSpPr/>
      </xdr:nvSpPr>
      <xdr:spPr>
        <a:xfrm>
          <a:off x="1714500" y="59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54504</xdr:rowOff>
    </xdr:from>
    <xdr:to>
      <xdr:col>11</xdr:col>
      <xdr:colOff>136525</xdr:colOff>
      <xdr:row>30</xdr:row>
      <xdr:rowOff>58103</xdr:rowOff>
    </xdr:to>
    <xdr:cxnSp macro="">
      <xdr:nvCxnSpPr>
        <xdr:cNvPr id="90" name="直線コネクタ 89">
          <a:extLst>
            <a:ext uri="{FF2B5EF4-FFF2-40B4-BE49-F238E27FC236}">
              <a16:creationId xmlns:a16="http://schemas.microsoft.com/office/drawing/2014/main" id="{98924318-F3E6-4838-8DA9-F13553D1892A}"/>
            </a:ext>
          </a:extLst>
        </xdr:cNvPr>
        <xdr:cNvCxnSpPr/>
      </xdr:nvCxnSpPr>
      <xdr:spPr>
        <a:xfrm>
          <a:off x="1765300" y="5969529"/>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FE871235-1B2F-4283-B9F1-89B4F131E0C2}"/>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50935B49-DCC8-44CD-990B-40DC66C8FC8A}"/>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92963DC6-5292-490B-9DB8-CD0114C2795F}"/>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97F30EF7-3C5A-4ABB-86E9-34F3F24A4FC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758</xdr:rowOff>
    </xdr:from>
    <xdr:ext cx="405111" cy="259045"/>
    <xdr:sp macro="" textlink="">
      <xdr:nvSpPr>
        <xdr:cNvPr id="95" name="n_1mainValue有形固定資産減価償却率">
          <a:extLst>
            <a:ext uri="{FF2B5EF4-FFF2-40B4-BE49-F238E27FC236}">
              <a16:creationId xmlns:a16="http://schemas.microsoft.com/office/drawing/2014/main" id="{AD040CBF-3EB7-455E-B2B6-E9B930F9FDCF}"/>
            </a:ext>
          </a:extLst>
        </xdr:cNvPr>
        <xdr:cNvSpPr txBox="1"/>
      </xdr:nvSpPr>
      <xdr:spPr>
        <a:xfrm>
          <a:off x="38360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150618</xdr:rowOff>
    </xdr:from>
    <xdr:ext cx="405111" cy="259045"/>
    <xdr:sp macro="" textlink="">
      <xdr:nvSpPr>
        <xdr:cNvPr id="96" name="n_2mainValue有形固定資産減価償却率">
          <a:extLst>
            <a:ext uri="{FF2B5EF4-FFF2-40B4-BE49-F238E27FC236}">
              <a16:creationId xmlns:a16="http://schemas.microsoft.com/office/drawing/2014/main" id="{9064B55B-328A-4A2F-9B54-8FF3E508A20B}"/>
            </a:ext>
          </a:extLst>
        </xdr:cNvPr>
        <xdr:cNvSpPr txBox="1"/>
      </xdr:nvSpPr>
      <xdr:spPr>
        <a:xfrm>
          <a:off x="3086744" y="57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125430</xdr:rowOff>
    </xdr:from>
    <xdr:ext cx="405111" cy="259045"/>
    <xdr:sp macro="" textlink="">
      <xdr:nvSpPr>
        <xdr:cNvPr id="97" name="n_3mainValue有形固定資産減価償却率">
          <a:extLst>
            <a:ext uri="{FF2B5EF4-FFF2-40B4-BE49-F238E27FC236}">
              <a16:creationId xmlns:a16="http://schemas.microsoft.com/office/drawing/2014/main" id="{28A73332-BF2E-4E65-A3B0-C027C22A2840}"/>
            </a:ext>
          </a:extLst>
        </xdr:cNvPr>
        <xdr:cNvSpPr txBox="1"/>
      </xdr:nvSpPr>
      <xdr:spPr>
        <a:xfrm>
          <a:off x="23247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121831</xdr:rowOff>
    </xdr:from>
    <xdr:ext cx="405111" cy="259045"/>
    <xdr:sp macro="" textlink="">
      <xdr:nvSpPr>
        <xdr:cNvPr id="98" name="n_4mainValue有形固定資産減価償却率">
          <a:extLst>
            <a:ext uri="{FF2B5EF4-FFF2-40B4-BE49-F238E27FC236}">
              <a16:creationId xmlns:a16="http://schemas.microsoft.com/office/drawing/2014/main" id="{79388477-A698-4825-BEB7-7BCC73EFBF61}"/>
            </a:ext>
          </a:extLst>
        </xdr:cNvPr>
        <xdr:cNvSpPr txBox="1"/>
      </xdr:nvSpPr>
      <xdr:spPr>
        <a:xfrm>
          <a:off x="1562744" y="569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D5FDC35-0E5D-46AC-936B-D709BE9F05B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5DC5D54-CE49-4A78-8C8A-0CAA44A28EE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FF9F32A-E304-42C5-9DB7-3D88986D61B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2174CE1-1F8D-44DC-BC42-85B261B077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0AB5AF9-5DC5-414D-ACE2-CB77A22AA4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DB5B042-15EB-4328-B324-BA040CE51D9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C52EF97-7117-42A8-A3E5-BB468AD6F3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B6387AA-1C1A-4437-A573-8F5BB46C80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96A11C4-F005-486D-B529-E877A069681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F403624-473D-4845-A02A-51C7D6A7736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E98E432-DF50-4CAC-B974-C1EFCAAE0D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A70E19F-E506-41AA-BA3D-537274B9C7C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7C83454-97E9-401F-9E74-05F26871F65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当市の債務償還比率は、計画的な繰上償還等により、地方債残高が約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億円減少したことや、財政調整基金などの充当可能基金が約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ポイント改善したが、競馬場跡地用地取得に係る地方債等の残高や、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に係る債務負担行為に基づく支出予定額等がいまだ多額であることから、類似団体内平均値を上回る比率となっている。今後は起債事業の増加が見込まれるため、引続き繰上償還の実施等により、地方債残高等の低減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8A37EFE-14DD-42DA-9597-83F89E325E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C29E9F0-407A-4302-9DD7-8DBE6EDA224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8A5442A-7A30-4305-B64B-522064B0254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2C1CC49C-D539-49FD-AE44-E8D3DA193D8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81EB81F1-BCF2-44BD-BB1B-43CC5C508D3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2C6A0E44-1B95-49BB-AC64-C464A48E656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2531AF54-BF8B-4400-B830-A6D5996A466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E3E34B7-5214-43DF-A6A9-37C8C604304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FE44C1AD-CDE6-46C8-872E-8EE22C7195B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8F173EC-B911-4EA7-B8B6-5A2B348792D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458F732-7F9A-4DBE-9440-06A9A72B965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D97B8D6-4CDB-4E58-8781-BE07134B436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8909AED-B5FD-47BC-96B1-6173A295892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D38D6C45-D231-46B9-94E4-2A98CC982AD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162B685D-41B9-4B2A-90A3-47841064EBF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0016437-77EA-4932-9140-7CC250D5A2F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27E6FA9-5861-4568-9D22-60560623D5E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9604F437-39CA-4CD5-8D73-FA6EC3EBBD64}"/>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B02E543E-D4CC-4ADB-B34D-B18C62D5693D}"/>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F598182F-435A-44FA-A2C5-E3CC745B164A}"/>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124BC3A7-D4E2-434C-A37E-6BDA5CC7EE93}"/>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729D2357-95E8-4A20-B6F6-35C785C8EA75}"/>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96176E3B-EE8F-44F0-990E-C16BE82117AC}"/>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E4E6BABD-9173-4C55-BD63-CA028C68C989}"/>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D6EECDFF-94CF-4F89-BCB1-AD2B461A044F}"/>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B269DF46-57DB-4298-867B-67F2476245AE}"/>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5320B043-FE3E-4A1B-865D-4D8FCE4846A4}"/>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5E2254F1-C333-4088-A856-1BDB66026F31}"/>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A2F33A8-F044-43B9-838F-49F9A454A2E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C54829E-52A7-40BF-A66A-053634E1028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9B5F059-A8AB-4156-A120-F8446A9BFCA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CB47075-C322-4B5A-9D2A-E5D5B88BA6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023AD75-AEEA-453E-AAD4-1DB9EA94B07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157199</xdr:rowOff>
    </xdr:from>
    <xdr:to>
      <xdr:col>76</xdr:col>
      <xdr:colOff>73025</xdr:colOff>
      <xdr:row>31</xdr:row>
      <xdr:rowOff>87349</xdr:rowOff>
    </xdr:to>
    <xdr:sp macro="" textlink="">
      <xdr:nvSpPr>
        <xdr:cNvPr id="145" name="楕円 144">
          <a:extLst>
            <a:ext uri="{FF2B5EF4-FFF2-40B4-BE49-F238E27FC236}">
              <a16:creationId xmlns:a16="http://schemas.microsoft.com/office/drawing/2014/main" id="{15C1D412-A670-4565-A73A-C6B44BF92138}"/>
            </a:ext>
          </a:extLst>
        </xdr:cNvPr>
        <xdr:cNvSpPr/>
      </xdr:nvSpPr>
      <xdr:spPr>
        <a:xfrm>
          <a:off x="14744700" y="60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135626</xdr:rowOff>
    </xdr:from>
    <xdr:ext cx="469744" cy="259045"/>
    <xdr:sp macro="" textlink="">
      <xdr:nvSpPr>
        <xdr:cNvPr id="146" name="債務償還比率該当値テキスト">
          <a:extLst>
            <a:ext uri="{FF2B5EF4-FFF2-40B4-BE49-F238E27FC236}">
              <a16:creationId xmlns:a16="http://schemas.microsoft.com/office/drawing/2014/main" id="{75A2C6CB-97A6-4D01-8CAC-10CE475AD293}"/>
            </a:ext>
          </a:extLst>
        </xdr:cNvPr>
        <xdr:cNvSpPr txBox="1"/>
      </xdr:nvSpPr>
      <xdr:spPr>
        <a:xfrm>
          <a:off x="14846300" y="605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128588</xdr:rowOff>
    </xdr:from>
    <xdr:to>
      <xdr:col>72</xdr:col>
      <xdr:colOff>123825</xdr:colOff>
      <xdr:row>33</xdr:row>
      <xdr:rowOff>58738</xdr:rowOff>
    </xdr:to>
    <xdr:sp macro="" textlink="">
      <xdr:nvSpPr>
        <xdr:cNvPr id="147" name="楕円 146">
          <a:extLst>
            <a:ext uri="{FF2B5EF4-FFF2-40B4-BE49-F238E27FC236}">
              <a16:creationId xmlns:a16="http://schemas.microsoft.com/office/drawing/2014/main" id="{D35F2244-2505-421F-80B8-23B202F466FE}"/>
            </a:ext>
          </a:extLst>
        </xdr:cNvPr>
        <xdr:cNvSpPr/>
      </xdr:nvSpPr>
      <xdr:spPr>
        <a:xfrm>
          <a:off x="14033500" y="63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36549</xdr:rowOff>
    </xdr:from>
    <xdr:to>
      <xdr:col>76</xdr:col>
      <xdr:colOff>22225</xdr:colOff>
      <xdr:row>33</xdr:row>
      <xdr:rowOff>7938</xdr:rowOff>
    </xdr:to>
    <xdr:cxnSp macro="">
      <xdr:nvCxnSpPr>
        <xdr:cNvPr id="148" name="直線コネクタ 147">
          <a:extLst>
            <a:ext uri="{FF2B5EF4-FFF2-40B4-BE49-F238E27FC236}">
              <a16:creationId xmlns:a16="http://schemas.microsoft.com/office/drawing/2014/main" id="{24E59398-0484-4D68-86C7-77A3FEF7FB72}"/>
            </a:ext>
          </a:extLst>
        </xdr:cNvPr>
        <xdr:cNvCxnSpPr/>
      </xdr:nvCxnSpPr>
      <xdr:spPr>
        <a:xfrm flipV="1">
          <a:off x="14084300" y="6123024"/>
          <a:ext cx="711200" cy="3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67437</xdr:rowOff>
    </xdr:from>
    <xdr:to>
      <xdr:col>68</xdr:col>
      <xdr:colOff>123825</xdr:colOff>
      <xdr:row>34</xdr:row>
      <xdr:rowOff>169037</xdr:rowOff>
    </xdr:to>
    <xdr:sp macro="" textlink="">
      <xdr:nvSpPr>
        <xdr:cNvPr id="149" name="楕円 148">
          <a:extLst>
            <a:ext uri="{FF2B5EF4-FFF2-40B4-BE49-F238E27FC236}">
              <a16:creationId xmlns:a16="http://schemas.microsoft.com/office/drawing/2014/main" id="{558200CF-1ACB-4F96-88C1-EE3041943AB2}"/>
            </a:ext>
          </a:extLst>
        </xdr:cNvPr>
        <xdr:cNvSpPr/>
      </xdr:nvSpPr>
      <xdr:spPr>
        <a:xfrm>
          <a:off x="13271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7938</xdr:rowOff>
    </xdr:from>
    <xdr:to>
      <xdr:col>72</xdr:col>
      <xdr:colOff>73025</xdr:colOff>
      <xdr:row>34</xdr:row>
      <xdr:rowOff>118237</xdr:rowOff>
    </xdr:to>
    <xdr:cxnSp macro="">
      <xdr:nvCxnSpPr>
        <xdr:cNvPr id="150" name="直線コネクタ 149">
          <a:extLst>
            <a:ext uri="{FF2B5EF4-FFF2-40B4-BE49-F238E27FC236}">
              <a16:creationId xmlns:a16="http://schemas.microsoft.com/office/drawing/2014/main" id="{7C6D85B9-48A9-4BB0-8B8E-24F8012DE5B7}"/>
            </a:ext>
          </a:extLst>
        </xdr:cNvPr>
        <xdr:cNvCxnSpPr/>
      </xdr:nvCxnSpPr>
      <xdr:spPr>
        <a:xfrm flipV="1">
          <a:off x="13322300" y="6437313"/>
          <a:ext cx="762000" cy="28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35</xdr:row>
      <xdr:rowOff>9180</xdr:rowOff>
    </xdr:from>
    <xdr:to>
      <xdr:col>64</xdr:col>
      <xdr:colOff>123825</xdr:colOff>
      <xdr:row>35</xdr:row>
      <xdr:rowOff>110780</xdr:rowOff>
    </xdr:to>
    <xdr:sp macro="" textlink="">
      <xdr:nvSpPr>
        <xdr:cNvPr id="151" name="楕円 150">
          <a:extLst>
            <a:ext uri="{FF2B5EF4-FFF2-40B4-BE49-F238E27FC236}">
              <a16:creationId xmlns:a16="http://schemas.microsoft.com/office/drawing/2014/main" id="{5CDE388A-6C3D-46AF-87EB-0D27F5FD8018}"/>
            </a:ext>
          </a:extLst>
        </xdr:cNvPr>
        <xdr:cNvSpPr/>
      </xdr:nvSpPr>
      <xdr:spPr>
        <a:xfrm>
          <a:off x="12509500" y="67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118237</xdr:rowOff>
    </xdr:from>
    <xdr:to>
      <xdr:col>68</xdr:col>
      <xdr:colOff>73025</xdr:colOff>
      <xdr:row>35</xdr:row>
      <xdr:rowOff>59980</xdr:rowOff>
    </xdr:to>
    <xdr:cxnSp macro="">
      <xdr:nvCxnSpPr>
        <xdr:cNvPr id="152" name="直線コネクタ 151">
          <a:extLst>
            <a:ext uri="{FF2B5EF4-FFF2-40B4-BE49-F238E27FC236}">
              <a16:creationId xmlns:a16="http://schemas.microsoft.com/office/drawing/2014/main" id="{969818A0-DBE9-46D9-BE75-4AB4F50A4C79}"/>
            </a:ext>
          </a:extLst>
        </xdr:cNvPr>
        <xdr:cNvCxnSpPr/>
      </xdr:nvCxnSpPr>
      <xdr:spPr>
        <a:xfrm flipV="1">
          <a:off x="12560300" y="6719062"/>
          <a:ext cx="7620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35</xdr:row>
      <xdr:rowOff>10877</xdr:rowOff>
    </xdr:from>
    <xdr:to>
      <xdr:col>60</xdr:col>
      <xdr:colOff>123825</xdr:colOff>
      <xdr:row>35</xdr:row>
      <xdr:rowOff>112477</xdr:rowOff>
    </xdr:to>
    <xdr:sp macro="" textlink="">
      <xdr:nvSpPr>
        <xdr:cNvPr id="153" name="楕円 152">
          <a:extLst>
            <a:ext uri="{FF2B5EF4-FFF2-40B4-BE49-F238E27FC236}">
              <a16:creationId xmlns:a16="http://schemas.microsoft.com/office/drawing/2014/main" id="{20ED9E5E-96C5-4560-B7FC-131414576375}"/>
            </a:ext>
          </a:extLst>
        </xdr:cNvPr>
        <xdr:cNvSpPr/>
      </xdr:nvSpPr>
      <xdr:spPr>
        <a:xfrm>
          <a:off x="11747500" y="67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35</xdr:row>
      <xdr:rowOff>59980</xdr:rowOff>
    </xdr:from>
    <xdr:to>
      <xdr:col>64</xdr:col>
      <xdr:colOff>73025</xdr:colOff>
      <xdr:row>35</xdr:row>
      <xdr:rowOff>61677</xdr:rowOff>
    </xdr:to>
    <xdr:cxnSp macro="">
      <xdr:nvCxnSpPr>
        <xdr:cNvPr id="154" name="直線コネクタ 153">
          <a:extLst>
            <a:ext uri="{FF2B5EF4-FFF2-40B4-BE49-F238E27FC236}">
              <a16:creationId xmlns:a16="http://schemas.microsoft.com/office/drawing/2014/main" id="{BA576726-F5B0-43E8-BB94-BCF02ED4547B}"/>
            </a:ext>
          </a:extLst>
        </xdr:cNvPr>
        <xdr:cNvCxnSpPr/>
      </xdr:nvCxnSpPr>
      <xdr:spPr>
        <a:xfrm flipV="1">
          <a:off x="11798300" y="6832255"/>
          <a:ext cx="762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B076406C-851E-4612-9281-CA409DCD8EC2}"/>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771E8002-9397-44D5-B6F2-3507501954F2}"/>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C95E7B99-C443-423F-90B2-7A3CE550F0FE}"/>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B0F2C6AD-1467-4AE0-9B85-40A5513596AC}"/>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49865</xdr:rowOff>
    </xdr:from>
    <xdr:ext cx="469744" cy="259045"/>
    <xdr:sp macro="" textlink="">
      <xdr:nvSpPr>
        <xdr:cNvPr id="159" name="n_1mainValue債務償還比率">
          <a:extLst>
            <a:ext uri="{FF2B5EF4-FFF2-40B4-BE49-F238E27FC236}">
              <a16:creationId xmlns:a16="http://schemas.microsoft.com/office/drawing/2014/main" id="{D05C7DB5-D64E-4EF4-8784-9DAF2EBFA49F}"/>
            </a:ext>
          </a:extLst>
        </xdr:cNvPr>
        <xdr:cNvSpPr txBox="1"/>
      </xdr:nvSpPr>
      <xdr:spPr>
        <a:xfrm>
          <a:off x="13836727" y="64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160164</xdr:rowOff>
    </xdr:from>
    <xdr:ext cx="469744" cy="259045"/>
    <xdr:sp macro="" textlink="">
      <xdr:nvSpPr>
        <xdr:cNvPr id="160" name="n_2mainValue債務償還比率">
          <a:extLst>
            <a:ext uri="{FF2B5EF4-FFF2-40B4-BE49-F238E27FC236}">
              <a16:creationId xmlns:a16="http://schemas.microsoft.com/office/drawing/2014/main" id="{91B6B85E-F632-40F7-A40E-48C24633A0CF}"/>
            </a:ext>
          </a:extLst>
        </xdr:cNvPr>
        <xdr:cNvSpPr txBox="1"/>
      </xdr:nvSpPr>
      <xdr:spPr>
        <a:xfrm>
          <a:off x="13087427"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101907</xdr:rowOff>
    </xdr:from>
    <xdr:ext cx="560923" cy="259045"/>
    <xdr:sp macro="" textlink="">
      <xdr:nvSpPr>
        <xdr:cNvPr id="161" name="n_3mainValue債務償還比率">
          <a:extLst>
            <a:ext uri="{FF2B5EF4-FFF2-40B4-BE49-F238E27FC236}">
              <a16:creationId xmlns:a16="http://schemas.microsoft.com/office/drawing/2014/main" id="{CA7FBFDE-6DB3-4FE8-9B80-613A705280DF}"/>
            </a:ext>
          </a:extLst>
        </xdr:cNvPr>
        <xdr:cNvSpPr txBox="1"/>
      </xdr:nvSpPr>
      <xdr:spPr>
        <a:xfrm>
          <a:off x="12279838" y="68741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103604</xdr:rowOff>
    </xdr:from>
    <xdr:ext cx="560923" cy="259045"/>
    <xdr:sp macro="" textlink="">
      <xdr:nvSpPr>
        <xdr:cNvPr id="162" name="n_4mainValue債務償還比率">
          <a:extLst>
            <a:ext uri="{FF2B5EF4-FFF2-40B4-BE49-F238E27FC236}">
              <a16:creationId xmlns:a16="http://schemas.microsoft.com/office/drawing/2014/main" id="{DF41865A-2701-41B3-808A-AE381CF0EC1E}"/>
            </a:ext>
          </a:extLst>
        </xdr:cNvPr>
        <xdr:cNvSpPr txBox="1"/>
      </xdr:nvSpPr>
      <xdr:spPr>
        <a:xfrm>
          <a:off x="11517838" y="68758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D215510-9BC7-4E89-B98A-676F5598CE8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28CDB20-EC12-48E3-9E1D-FB0F93BA5FF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C8C9646-A4EB-48C5-B11C-25B346D2BA9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307C632-5BC1-466F-9413-54BA2E8BC77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059BB0F-C931-4A6A-8997-FEC1ABB98F5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08C5543-145D-4D71-BCAC-BBFEBA67B71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F115D1-2F6A-4DCF-A6D7-24F4058F3F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34F41F-6A9D-435A-B4F2-6B59373C33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61D035-BC91-4234-8A08-CF960D05B1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CED0F0-6513-48F3-8E65-340A8153EF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125B7B-B01F-4598-8824-3029B8DD9E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54DC93-8819-4F1F-9BE8-CD13157C84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353670-FF06-48A1-A8CD-B561FF4C5B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C6FAB2-8DAF-4093-A093-5DF36BB01C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38FE48-7C62-4063-A791-0A2C164925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1FE4A4-CB69-4E3C-9274-4C585D3B6F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29,092
28,928
240.93
18,597,377
17,598,877
953,021
8,643,418
14,921,714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782EC8-B56D-4545-AFCA-AB1E089D8C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A08195-4B69-416D-B24F-DDB578775B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1F4061-58A3-4C48-87A4-665272F8C4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F47F40-23E1-45EE-BE37-840E556418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CBABD2-4348-4C4C-8E35-C075FAE813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D33AE8E-ED58-4E7B-9D03-7224B1B387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D29DED-5837-4B36-AEFF-C18458A041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9A1DD9-150A-4C53-8465-E3BF0AF274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4FD6F0-9201-4298-8979-32A42B269A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2C630C-6913-47AE-B1A4-5DB645CD55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825188-98B4-47AF-9C7B-7153B312D2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83A1B3-8A74-4771-B1FF-9C00B11F27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7CF27A-6F99-41E9-944F-1077D3AAF7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9AFECB-B013-4394-8A87-0919AAB17AD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1F00DA-1BFE-4D62-996C-ABAF840169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21D9D4-6D12-4F0B-BD4E-EF17410728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37B833-727F-4DA6-8B0B-879BDFE722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B3DF42-9E88-4362-94E8-1C6B46E8E69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CD2F3D4-57BA-40E6-A9C4-2A1A0368BF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AC640A-B7B6-462E-A0FC-2E540382240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75B882-E9B0-4460-916F-DDE4D9B8C9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73A58E-39B3-4B5E-BCBD-C7792EDD50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AEB73B-826E-4011-9541-D595C9835C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EFC1538-C44F-47B0-BA24-7070A72280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48C1FF-04B3-4453-9A57-5F448608F4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7D2C73-0EA6-4892-8F70-4B65A1941B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ABE49B-16D7-46B7-B594-300A558D28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847C0A-46AB-4EAE-8DDB-1181ADCC5D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66BA2B-0631-4810-9C02-D89ACC6D1C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4D18232-2F54-41DA-874F-1D89468DEB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C9B5B1-CB15-497C-A597-A702EC087E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9B63C3-BB63-4728-B30C-503AE6A0213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D5CD879-BF57-4C19-AFB9-9234616EA10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5F78681-8224-4C11-A2FC-E34D464469E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BCF4C29-83DB-4A46-AEE5-1364D2C880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D2AD730-4428-43A7-B0B5-3C147E3F0E7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8B8B424-BE2D-43B6-AF85-30687EDE1D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B2D7546-953F-4729-B29B-DC2996D098E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754178F-8887-4D09-B12C-F542335F504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5FA3B9A-21AB-4864-B562-082E6B46784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AC4A11B-E13D-4752-9AC2-83F592F9442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9F2CE4D-C760-45F2-831A-82087DD03F2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D8B5507-92DB-4937-B0A8-44E3056FAC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F4A91A1-BF6C-4E01-9502-CB3479DBC65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EED68A6-327E-40B8-8F91-84895FD0409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65A35266-17DC-46E7-B3FD-0661DADC1106}"/>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84FF2BC4-85FF-4791-A58D-D7685A8B890E}"/>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993D936-46CF-483E-B090-C36F75F84808}"/>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AC4A185A-E0B9-4331-88ED-838DC50AD534}"/>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6E693006-ACD1-483A-8E83-B067008A1A5E}"/>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D13719D2-02FD-45C6-866D-588E33512185}"/>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8111A223-6148-4C3D-AC82-C06B2F891744}"/>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54F6197-36B2-4CC4-95C8-75D7AB95D46C}"/>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717AA747-7826-47E3-A9F0-F4C2B5CC73F9}"/>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512CF3AE-DEA9-45EE-B259-77AC22B8AC15}"/>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E0233461-0886-4A66-A001-17BB93445378}"/>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2651BF-48BA-4237-BFE1-2DC355AEBE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B79C97-C4F8-4956-996B-ACBBBD2BFA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BCC814-7FB6-4AD5-AAFD-119B500E8DC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86D0FC-E7CD-4D2F-9F12-24F3E4036A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7F1BE7D-768D-4E11-B007-E17A951B484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3" name="楕円 72">
          <a:extLst>
            <a:ext uri="{FF2B5EF4-FFF2-40B4-BE49-F238E27FC236}">
              <a16:creationId xmlns:a16="http://schemas.microsoft.com/office/drawing/2014/main" id="{FED19353-0F48-4D04-BA61-0ACAE6CA6010}"/>
            </a:ext>
          </a:extLst>
        </xdr:cNvPr>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id="{667EC89B-54C0-4F62-849A-8C4E21F0E173}"/>
            </a:ext>
          </a:extLst>
        </xdr:cNvPr>
        <xdr:cNvSpPr txBox="1"/>
      </xdr:nvSpPr>
      <xdr:spPr>
        <a:xfrm>
          <a:off x="4673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57785</xdr:rowOff>
    </xdr:from>
    <xdr:to>
      <xdr:col>20</xdr:col>
      <xdr:colOff>38100</xdr:colOff>
      <xdr:row>36</xdr:row>
      <xdr:rowOff>159385</xdr:rowOff>
    </xdr:to>
    <xdr:sp macro="" textlink="">
      <xdr:nvSpPr>
        <xdr:cNvPr id="75" name="楕円 74">
          <a:extLst>
            <a:ext uri="{FF2B5EF4-FFF2-40B4-BE49-F238E27FC236}">
              <a16:creationId xmlns:a16="http://schemas.microsoft.com/office/drawing/2014/main" id="{0F78A48F-AB06-43D5-851E-E0FEBD15D37A}"/>
            </a:ext>
          </a:extLst>
        </xdr:cNvPr>
        <xdr:cNvSpPr/>
      </xdr:nvSpPr>
      <xdr:spPr>
        <a:xfrm>
          <a:off x="374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108585</xdr:rowOff>
    </xdr:from>
    <xdr:to>
      <xdr:col>24</xdr:col>
      <xdr:colOff>63500</xdr:colOff>
      <xdr:row>37</xdr:row>
      <xdr:rowOff>0</xdr:rowOff>
    </xdr:to>
    <xdr:cxnSp macro="">
      <xdr:nvCxnSpPr>
        <xdr:cNvPr id="76" name="直線コネクタ 75">
          <a:extLst>
            <a:ext uri="{FF2B5EF4-FFF2-40B4-BE49-F238E27FC236}">
              <a16:creationId xmlns:a16="http://schemas.microsoft.com/office/drawing/2014/main" id="{5EA4164F-7C70-4FC0-8DF8-49F574643137}"/>
            </a:ext>
          </a:extLst>
        </xdr:cNvPr>
        <xdr:cNvCxnSpPr/>
      </xdr:nvCxnSpPr>
      <xdr:spPr>
        <a:xfrm>
          <a:off x="3797300" y="628078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50165</xdr:rowOff>
    </xdr:from>
    <xdr:to>
      <xdr:col>15</xdr:col>
      <xdr:colOff>101600</xdr:colOff>
      <xdr:row>36</xdr:row>
      <xdr:rowOff>151765</xdr:rowOff>
    </xdr:to>
    <xdr:sp macro="" textlink="">
      <xdr:nvSpPr>
        <xdr:cNvPr id="77" name="楕円 76">
          <a:extLst>
            <a:ext uri="{FF2B5EF4-FFF2-40B4-BE49-F238E27FC236}">
              <a16:creationId xmlns:a16="http://schemas.microsoft.com/office/drawing/2014/main" id="{76D65740-D46A-4122-9F6B-35AAD439B3A3}"/>
            </a:ext>
          </a:extLst>
        </xdr:cNvPr>
        <xdr:cNvSpPr/>
      </xdr:nvSpPr>
      <xdr:spPr>
        <a:xfrm>
          <a:off x="2857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100965</xdr:rowOff>
    </xdr:from>
    <xdr:to>
      <xdr:col>19</xdr:col>
      <xdr:colOff>177800</xdr:colOff>
      <xdr:row>36</xdr:row>
      <xdr:rowOff>108585</xdr:rowOff>
    </xdr:to>
    <xdr:cxnSp macro="">
      <xdr:nvCxnSpPr>
        <xdr:cNvPr id="78" name="直線コネクタ 77">
          <a:extLst>
            <a:ext uri="{FF2B5EF4-FFF2-40B4-BE49-F238E27FC236}">
              <a16:creationId xmlns:a16="http://schemas.microsoft.com/office/drawing/2014/main" id="{D4538C86-355A-4A5C-B51F-4AD67DD1AEDC}"/>
            </a:ext>
          </a:extLst>
        </xdr:cNvPr>
        <xdr:cNvCxnSpPr/>
      </xdr:nvCxnSpPr>
      <xdr:spPr>
        <a:xfrm>
          <a:off x="2908300" y="62731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xdr:rowOff>
    </xdr:from>
    <xdr:to>
      <xdr:col>10</xdr:col>
      <xdr:colOff>165100</xdr:colOff>
      <xdr:row>36</xdr:row>
      <xdr:rowOff>117475</xdr:rowOff>
    </xdr:to>
    <xdr:sp macro="" textlink="">
      <xdr:nvSpPr>
        <xdr:cNvPr id="79" name="楕円 78">
          <a:extLst>
            <a:ext uri="{FF2B5EF4-FFF2-40B4-BE49-F238E27FC236}">
              <a16:creationId xmlns:a16="http://schemas.microsoft.com/office/drawing/2014/main" id="{9D3DDB95-9FC1-4288-BF88-096283CC2AC6}"/>
            </a:ext>
          </a:extLst>
        </xdr:cNvPr>
        <xdr:cNvSpPr/>
      </xdr:nvSpPr>
      <xdr:spPr>
        <a:xfrm>
          <a:off x="1968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66675</xdr:rowOff>
    </xdr:from>
    <xdr:to>
      <xdr:col>15</xdr:col>
      <xdr:colOff>50800</xdr:colOff>
      <xdr:row>36</xdr:row>
      <xdr:rowOff>100965</xdr:rowOff>
    </xdr:to>
    <xdr:cxnSp macro="">
      <xdr:nvCxnSpPr>
        <xdr:cNvPr id="80" name="直線コネクタ 79">
          <a:extLst>
            <a:ext uri="{FF2B5EF4-FFF2-40B4-BE49-F238E27FC236}">
              <a16:creationId xmlns:a16="http://schemas.microsoft.com/office/drawing/2014/main" id="{B3866989-96C7-4C82-8E2B-07878EC1A8FC}"/>
            </a:ext>
          </a:extLst>
        </xdr:cNvPr>
        <xdr:cNvCxnSpPr/>
      </xdr:nvCxnSpPr>
      <xdr:spPr>
        <a:xfrm>
          <a:off x="2019300" y="6238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1" name="楕円 80">
          <a:extLst>
            <a:ext uri="{FF2B5EF4-FFF2-40B4-BE49-F238E27FC236}">
              <a16:creationId xmlns:a16="http://schemas.microsoft.com/office/drawing/2014/main" id="{E36F1E05-3160-4643-9307-84B6FCE1878E}"/>
            </a:ext>
          </a:extLst>
        </xdr:cNvPr>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66675</xdr:rowOff>
    </xdr:from>
    <xdr:to>
      <xdr:col>10</xdr:col>
      <xdr:colOff>114300</xdr:colOff>
      <xdr:row>36</xdr:row>
      <xdr:rowOff>99060</xdr:rowOff>
    </xdr:to>
    <xdr:cxnSp macro="">
      <xdr:nvCxnSpPr>
        <xdr:cNvPr id="82" name="直線コネクタ 81">
          <a:extLst>
            <a:ext uri="{FF2B5EF4-FFF2-40B4-BE49-F238E27FC236}">
              <a16:creationId xmlns:a16="http://schemas.microsoft.com/office/drawing/2014/main" id="{12B182F7-4E4B-47AE-B2DA-CD8AF138770D}"/>
            </a:ext>
          </a:extLst>
        </xdr:cNvPr>
        <xdr:cNvCxnSpPr/>
      </xdr:nvCxnSpPr>
      <xdr:spPr>
        <a:xfrm flipV="1">
          <a:off x="1130300" y="62388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A4387F87-2504-4C16-B66F-548729498B5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6654CD7E-39CA-4B18-A684-C37519EA199F}"/>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65FA803C-19B9-47DB-A7F6-7D67F1E8A723}"/>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B305885-F155-4178-82CF-C03450E8F04C}"/>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554700B3-BF41-4B2F-8266-0BEAEB26BEDD}"/>
            </a:ext>
          </a:extLst>
        </xdr:cNvPr>
        <xdr:cNvSpPr txBox="1"/>
      </xdr:nvSpPr>
      <xdr:spPr>
        <a:xfrm>
          <a:off x="3582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168292</xdr:rowOff>
    </xdr:from>
    <xdr:ext cx="405111" cy="259045"/>
    <xdr:sp macro="" textlink="">
      <xdr:nvSpPr>
        <xdr:cNvPr id="88" name="n_2mainValue【道路】&#10;有形固定資産減価償却率">
          <a:extLst>
            <a:ext uri="{FF2B5EF4-FFF2-40B4-BE49-F238E27FC236}">
              <a16:creationId xmlns:a16="http://schemas.microsoft.com/office/drawing/2014/main" id="{4B033DBB-84D6-41CA-8DE5-5913AE553128}"/>
            </a:ext>
          </a:extLst>
        </xdr:cNvPr>
        <xdr:cNvSpPr txBox="1"/>
      </xdr:nvSpPr>
      <xdr:spPr>
        <a:xfrm>
          <a:off x="2705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id="{790A16B9-04F8-4859-9FFC-9033F1DB0D7B}"/>
            </a:ext>
          </a:extLst>
        </xdr:cNvPr>
        <xdr:cNvSpPr txBox="1"/>
      </xdr:nvSpPr>
      <xdr:spPr>
        <a:xfrm>
          <a:off x="1816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0" name="n_4mainValue【道路】&#10;有形固定資産減価償却率">
          <a:extLst>
            <a:ext uri="{FF2B5EF4-FFF2-40B4-BE49-F238E27FC236}">
              <a16:creationId xmlns:a16="http://schemas.microsoft.com/office/drawing/2014/main" id="{6B5E9E37-0944-49B1-B487-10DCFE6E74B4}"/>
            </a:ext>
          </a:extLst>
        </xdr:cNvPr>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19FBDB6-161F-44BC-821A-3310395EC2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97633BD-51FF-4CD2-92A0-AC21B7B5CE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FBB1D26-FC42-4256-A174-EE3775BC27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3F494FA-6EAF-450F-B0A4-0B84747EA5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3D013C8-70B1-4C3A-A29D-48C2349507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A45D829-E1D7-4086-A7BB-1CB4D3941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183EC90-A66C-4B05-8651-90566B6DAB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46F2F5D-EFEA-4FFC-B186-9BD30F761D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64D34ED-7770-44E8-8D28-06A36528BAC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659E2AE-4261-4609-BEB3-C34A6F818F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EC7EA42-F662-4DBC-876E-85731DD898D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667B426-7342-4BB0-809D-D8E444DE218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30D8D4E-8BE0-490B-BB7F-245F371AB72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9DDBC130-0CE5-4EF9-BCC0-AE301AEE5C3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6E2FB53-99FC-4F1F-9091-BFDF6F052D3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EEFC80E8-82FD-41A5-B5BB-99C9381C228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93E95304-9C43-4E60-B18E-0D5E26DF217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A2A7EB58-471B-4C2D-B352-04128C836B0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D3E1E2C-59AC-4C50-A12F-8E497F2F20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1571D50-79A0-45BF-878F-DD750A8ACFA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41B9C92-34C6-4F56-91A8-8F84CBCD2F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944BB504-B2B8-40FA-9256-7126C9E360CB}"/>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C8275472-AE45-4A22-A31E-85DE338C535F}"/>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2B4B348A-3E89-4866-8FFE-1BA184DA7D4D}"/>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4F0CC4ED-BCD5-492F-90E1-3C1E0F6178C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BF330D30-EC1E-454B-A45A-48C283EAD487}"/>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44868222-C1EA-40F3-A3B6-A369BF426ABE}"/>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D0F965C6-0A7C-4B62-B624-AB73DFAF7B6F}"/>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77119F4E-F494-44CA-A4FD-2D80E5EBD51E}"/>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BE18D801-0970-4552-9364-506D6ABF8852}"/>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FB9CC089-A9BC-4A00-9CCB-48E0F46C044A}"/>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465FFF81-C6A6-470C-B8BA-A6254896734B}"/>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81EAC44-FB5C-4EF4-B255-E7D0FE6A60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19974E1-6D23-4D3F-B9F6-AD077078A1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479C2F7-F484-45DA-8A8C-FBB5CB2CAEF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A33B9B0-DBE5-4956-8BFC-A0DE2F610E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26C3AA-F899-4C6D-B4CE-A1D3D021B2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130465</xdr:rowOff>
    </xdr:from>
    <xdr:to>
      <xdr:col>55</xdr:col>
      <xdr:colOff>50800</xdr:colOff>
      <xdr:row>41</xdr:row>
      <xdr:rowOff>60615</xdr:rowOff>
    </xdr:to>
    <xdr:sp macro="" textlink="">
      <xdr:nvSpPr>
        <xdr:cNvPr id="128" name="楕円 127">
          <a:extLst>
            <a:ext uri="{FF2B5EF4-FFF2-40B4-BE49-F238E27FC236}">
              <a16:creationId xmlns:a16="http://schemas.microsoft.com/office/drawing/2014/main" id="{C4DA5DD1-7C32-4225-A74B-FE41546B355D}"/>
            </a:ext>
          </a:extLst>
        </xdr:cNvPr>
        <xdr:cNvSpPr/>
      </xdr:nvSpPr>
      <xdr:spPr>
        <a:xfrm>
          <a:off x="10426700" y="69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45392</xdr:rowOff>
    </xdr:from>
    <xdr:ext cx="534377" cy="259045"/>
    <xdr:sp macro="" textlink="">
      <xdr:nvSpPr>
        <xdr:cNvPr id="129" name="【道路】&#10;一人当たり延長該当値テキスト">
          <a:extLst>
            <a:ext uri="{FF2B5EF4-FFF2-40B4-BE49-F238E27FC236}">
              <a16:creationId xmlns:a16="http://schemas.microsoft.com/office/drawing/2014/main" id="{E0039DD8-99FD-4C9F-B7E6-989E3EF04D65}"/>
            </a:ext>
          </a:extLst>
        </xdr:cNvPr>
        <xdr:cNvSpPr txBox="1"/>
      </xdr:nvSpPr>
      <xdr:spPr>
        <a:xfrm>
          <a:off x="10515600" y="69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134982</xdr:rowOff>
    </xdr:from>
    <xdr:to>
      <xdr:col>50</xdr:col>
      <xdr:colOff>165100</xdr:colOff>
      <xdr:row>41</xdr:row>
      <xdr:rowOff>65132</xdr:rowOff>
    </xdr:to>
    <xdr:sp macro="" textlink="">
      <xdr:nvSpPr>
        <xdr:cNvPr id="130" name="楕円 129">
          <a:extLst>
            <a:ext uri="{FF2B5EF4-FFF2-40B4-BE49-F238E27FC236}">
              <a16:creationId xmlns:a16="http://schemas.microsoft.com/office/drawing/2014/main" id="{9AE87057-B506-4E9A-9E84-AA088B3E642E}"/>
            </a:ext>
          </a:extLst>
        </xdr:cNvPr>
        <xdr:cNvSpPr/>
      </xdr:nvSpPr>
      <xdr:spPr>
        <a:xfrm>
          <a:off x="9588500" y="69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9815</xdr:rowOff>
    </xdr:from>
    <xdr:to>
      <xdr:col>55</xdr:col>
      <xdr:colOff>0</xdr:colOff>
      <xdr:row>41</xdr:row>
      <xdr:rowOff>14332</xdr:rowOff>
    </xdr:to>
    <xdr:cxnSp macro="">
      <xdr:nvCxnSpPr>
        <xdr:cNvPr id="131" name="直線コネクタ 130">
          <a:extLst>
            <a:ext uri="{FF2B5EF4-FFF2-40B4-BE49-F238E27FC236}">
              <a16:creationId xmlns:a16="http://schemas.microsoft.com/office/drawing/2014/main" id="{D38AE819-E437-47E6-80E2-212D135EF5D1}"/>
            </a:ext>
          </a:extLst>
        </xdr:cNvPr>
        <xdr:cNvCxnSpPr/>
      </xdr:nvCxnSpPr>
      <xdr:spPr>
        <a:xfrm flipV="1">
          <a:off x="9639300" y="7039265"/>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137113</xdr:rowOff>
    </xdr:from>
    <xdr:to>
      <xdr:col>46</xdr:col>
      <xdr:colOff>38100</xdr:colOff>
      <xdr:row>41</xdr:row>
      <xdr:rowOff>67263</xdr:rowOff>
    </xdr:to>
    <xdr:sp macro="" textlink="">
      <xdr:nvSpPr>
        <xdr:cNvPr id="132" name="楕円 131">
          <a:extLst>
            <a:ext uri="{FF2B5EF4-FFF2-40B4-BE49-F238E27FC236}">
              <a16:creationId xmlns:a16="http://schemas.microsoft.com/office/drawing/2014/main" id="{26510238-E6DE-409C-A17D-E1D1A6F8CD9B}"/>
            </a:ext>
          </a:extLst>
        </xdr:cNvPr>
        <xdr:cNvSpPr/>
      </xdr:nvSpPr>
      <xdr:spPr>
        <a:xfrm>
          <a:off x="8699500" y="69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14332</xdr:rowOff>
    </xdr:from>
    <xdr:to>
      <xdr:col>50</xdr:col>
      <xdr:colOff>114300</xdr:colOff>
      <xdr:row>41</xdr:row>
      <xdr:rowOff>16463</xdr:rowOff>
    </xdr:to>
    <xdr:cxnSp macro="">
      <xdr:nvCxnSpPr>
        <xdr:cNvPr id="133" name="直線コネクタ 132">
          <a:extLst>
            <a:ext uri="{FF2B5EF4-FFF2-40B4-BE49-F238E27FC236}">
              <a16:creationId xmlns:a16="http://schemas.microsoft.com/office/drawing/2014/main" id="{9F1CCC03-7AA0-4C04-A5F6-D444F9CF25E8}"/>
            </a:ext>
          </a:extLst>
        </xdr:cNvPr>
        <xdr:cNvCxnSpPr/>
      </xdr:nvCxnSpPr>
      <xdr:spPr>
        <a:xfrm flipV="1">
          <a:off x="8750300" y="7043782"/>
          <a:ext cx="8890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138813</xdr:rowOff>
    </xdr:from>
    <xdr:to>
      <xdr:col>41</xdr:col>
      <xdr:colOff>101600</xdr:colOff>
      <xdr:row>41</xdr:row>
      <xdr:rowOff>68963</xdr:rowOff>
    </xdr:to>
    <xdr:sp macro="" textlink="">
      <xdr:nvSpPr>
        <xdr:cNvPr id="134" name="楕円 133">
          <a:extLst>
            <a:ext uri="{FF2B5EF4-FFF2-40B4-BE49-F238E27FC236}">
              <a16:creationId xmlns:a16="http://schemas.microsoft.com/office/drawing/2014/main" id="{9C3C00A6-023D-4B8C-B4D5-C2B76A09A9AE}"/>
            </a:ext>
          </a:extLst>
        </xdr:cNvPr>
        <xdr:cNvSpPr/>
      </xdr:nvSpPr>
      <xdr:spPr>
        <a:xfrm>
          <a:off x="7810500" y="6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16463</xdr:rowOff>
    </xdr:from>
    <xdr:to>
      <xdr:col>45</xdr:col>
      <xdr:colOff>177800</xdr:colOff>
      <xdr:row>41</xdr:row>
      <xdr:rowOff>18163</xdr:rowOff>
    </xdr:to>
    <xdr:cxnSp macro="">
      <xdr:nvCxnSpPr>
        <xdr:cNvPr id="135" name="直線コネクタ 134">
          <a:extLst>
            <a:ext uri="{FF2B5EF4-FFF2-40B4-BE49-F238E27FC236}">
              <a16:creationId xmlns:a16="http://schemas.microsoft.com/office/drawing/2014/main" id="{1D25B275-A37E-4338-8FA6-9EB2DB8DBE01}"/>
            </a:ext>
          </a:extLst>
        </xdr:cNvPr>
        <xdr:cNvCxnSpPr/>
      </xdr:nvCxnSpPr>
      <xdr:spPr>
        <a:xfrm flipV="1">
          <a:off x="7861300" y="7045913"/>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142114</xdr:rowOff>
    </xdr:from>
    <xdr:to>
      <xdr:col>36</xdr:col>
      <xdr:colOff>165100</xdr:colOff>
      <xdr:row>41</xdr:row>
      <xdr:rowOff>72264</xdr:rowOff>
    </xdr:to>
    <xdr:sp macro="" textlink="">
      <xdr:nvSpPr>
        <xdr:cNvPr id="136" name="楕円 135">
          <a:extLst>
            <a:ext uri="{FF2B5EF4-FFF2-40B4-BE49-F238E27FC236}">
              <a16:creationId xmlns:a16="http://schemas.microsoft.com/office/drawing/2014/main" id="{7267BB40-97C6-4E6E-93CD-585451FD562B}"/>
            </a:ext>
          </a:extLst>
        </xdr:cNvPr>
        <xdr:cNvSpPr/>
      </xdr:nvSpPr>
      <xdr:spPr>
        <a:xfrm>
          <a:off x="6921500" y="70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18163</xdr:rowOff>
    </xdr:from>
    <xdr:to>
      <xdr:col>41</xdr:col>
      <xdr:colOff>50800</xdr:colOff>
      <xdr:row>41</xdr:row>
      <xdr:rowOff>21464</xdr:rowOff>
    </xdr:to>
    <xdr:cxnSp macro="">
      <xdr:nvCxnSpPr>
        <xdr:cNvPr id="137" name="直線コネクタ 136">
          <a:extLst>
            <a:ext uri="{FF2B5EF4-FFF2-40B4-BE49-F238E27FC236}">
              <a16:creationId xmlns:a16="http://schemas.microsoft.com/office/drawing/2014/main" id="{7290DF7B-579C-4A47-899D-B457320A4B2E}"/>
            </a:ext>
          </a:extLst>
        </xdr:cNvPr>
        <xdr:cNvCxnSpPr/>
      </xdr:nvCxnSpPr>
      <xdr:spPr>
        <a:xfrm flipV="1">
          <a:off x="6972300" y="7047613"/>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7240CE2D-D06B-4397-93A1-BF573E2510B5}"/>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D58E72C4-C157-49B1-A4DA-87847C497639}"/>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9EDDF264-73AC-4470-8D08-6F6EB070FB68}"/>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15BD6920-CF55-41D8-A4CC-B4643ED64428}"/>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56259</xdr:rowOff>
    </xdr:from>
    <xdr:ext cx="534377" cy="259045"/>
    <xdr:sp macro="" textlink="">
      <xdr:nvSpPr>
        <xdr:cNvPr id="142" name="n_1mainValue【道路】&#10;一人当たり延長">
          <a:extLst>
            <a:ext uri="{FF2B5EF4-FFF2-40B4-BE49-F238E27FC236}">
              <a16:creationId xmlns:a16="http://schemas.microsoft.com/office/drawing/2014/main" id="{6016230A-B356-410B-A811-5A18844D32BA}"/>
            </a:ext>
          </a:extLst>
        </xdr:cNvPr>
        <xdr:cNvSpPr txBox="1"/>
      </xdr:nvSpPr>
      <xdr:spPr>
        <a:xfrm>
          <a:off x="9359411" y="70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58390</xdr:rowOff>
    </xdr:from>
    <xdr:ext cx="534377" cy="259045"/>
    <xdr:sp macro="" textlink="">
      <xdr:nvSpPr>
        <xdr:cNvPr id="143" name="n_2mainValue【道路】&#10;一人当たり延長">
          <a:extLst>
            <a:ext uri="{FF2B5EF4-FFF2-40B4-BE49-F238E27FC236}">
              <a16:creationId xmlns:a16="http://schemas.microsoft.com/office/drawing/2014/main" id="{B616E4FF-2498-4852-8323-8FF4824E243C}"/>
            </a:ext>
          </a:extLst>
        </xdr:cNvPr>
        <xdr:cNvSpPr txBox="1"/>
      </xdr:nvSpPr>
      <xdr:spPr>
        <a:xfrm>
          <a:off x="8483111" y="70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60090</xdr:rowOff>
    </xdr:from>
    <xdr:ext cx="534377" cy="259045"/>
    <xdr:sp macro="" textlink="">
      <xdr:nvSpPr>
        <xdr:cNvPr id="144" name="n_3mainValue【道路】&#10;一人当たり延長">
          <a:extLst>
            <a:ext uri="{FF2B5EF4-FFF2-40B4-BE49-F238E27FC236}">
              <a16:creationId xmlns:a16="http://schemas.microsoft.com/office/drawing/2014/main" id="{455F8C65-CD03-48A2-9500-A7E84354B120}"/>
            </a:ext>
          </a:extLst>
        </xdr:cNvPr>
        <xdr:cNvSpPr txBox="1"/>
      </xdr:nvSpPr>
      <xdr:spPr>
        <a:xfrm>
          <a:off x="7594111" y="70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63391</xdr:rowOff>
    </xdr:from>
    <xdr:ext cx="534377" cy="259045"/>
    <xdr:sp macro="" textlink="">
      <xdr:nvSpPr>
        <xdr:cNvPr id="145" name="n_4mainValue【道路】&#10;一人当たり延長">
          <a:extLst>
            <a:ext uri="{FF2B5EF4-FFF2-40B4-BE49-F238E27FC236}">
              <a16:creationId xmlns:a16="http://schemas.microsoft.com/office/drawing/2014/main" id="{7D498AD6-24BB-4CEA-9051-696A9A07F9CD}"/>
            </a:ext>
          </a:extLst>
        </xdr:cNvPr>
        <xdr:cNvSpPr txBox="1"/>
      </xdr:nvSpPr>
      <xdr:spPr>
        <a:xfrm>
          <a:off x="6705111" y="70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2FF511E-B806-438D-9297-5B63B43878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012968D-72E3-4A8E-9679-CE2A935F54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3983BD8-6B21-48DD-81D8-E1410C06D9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BE39C2A-62B7-4806-95FF-C66D907237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B26EB8A-9445-46E3-A4E6-1EE1BB25BD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E067EE5-CB20-479C-9EDE-8CC6A7BB0C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6035D3E-CA44-49FA-A66B-2C8D7F941F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143670C-76C5-408B-91BD-026EF5F0F6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C8A0624-2FE3-4C7B-8A0E-9C39D6CF91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CA9FAA6-A9DA-467E-961A-BBFDF54B2A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118BB92-33E4-4966-A286-8E59970589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5FB810F-9E7C-413F-86A9-9D421F303A4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DCF7836-AE70-4F79-8F03-9EAFF57A101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6206D07-6DCC-4A00-BDD6-B09B6380ED6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1301622-1F99-4EB5-91D9-F4F356B164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DAE9958-D3C5-4171-8DFA-5C7994DBE17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F2FB498F-5ECB-432B-90BF-74D9DD2D190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53A87A8-1B70-4B23-9B23-B58AD14D1D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4075270-DA9D-4CE8-9590-8EA0D9A6CC6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EF75D6F-1C38-4090-866F-7622DCC863A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FCBD646-46CD-4F3E-A534-4B0ABD4E3EA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B356935-E4F0-46B8-8484-09E20A41E9A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B6883A0-6D49-45B7-B02B-2B93142715D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67D8F3D-78A7-4B80-B632-C4B779120D4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117D363-3542-4B90-95CA-39BBA860FD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17846730-BBC0-4F01-81FC-D6C20D25F40F}"/>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CA9D627-083F-4368-9A08-DB120F46D229}"/>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662817C5-6922-4FA3-A684-E4052BF01B04}"/>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3BB000B-3379-4A7C-A714-9D1CA364A187}"/>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48C209AF-B67D-4217-9820-7E49C4BB6695}"/>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DD86D5F-7875-4753-9922-EEC1F555ABB6}"/>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3E60032D-8051-4034-831B-D6BFFF9F5F19}"/>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E9B5F718-CCA1-4B7F-A5D5-732FDB5D9C3A}"/>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584C0859-9C61-4F76-B2E8-D7E7CADB2B58}"/>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44EBEF99-68A0-4EA1-A075-FE96FE3FA3AC}"/>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1FEFA502-8307-4D26-A070-D9DDACCDEB45}"/>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405DC63-5D29-412E-A4EE-7CB6155ACB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F43502E-9CB8-4557-A25B-B065359B5F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1853AF4-4861-4BA9-B0DF-5F834BE5931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077505F-3E38-4E07-A5B7-DBB233541E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47F21D-93DB-4124-8F88-C7E4F62EC4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32476</xdr:rowOff>
    </xdr:from>
    <xdr:to>
      <xdr:col>24</xdr:col>
      <xdr:colOff>114300</xdr:colOff>
      <xdr:row>62</xdr:row>
      <xdr:rowOff>134076</xdr:rowOff>
    </xdr:to>
    <xdr:sp macro="" textlink="">
      <xdr:nvSpPr>
        <xdr:cNvPr id="187" name="楕円 186">
          <a:extLst>
            <a:ext uri="{FF2B5EF4-FFF2-40B4-BE49-F238E27FC236}">
              <a16:creationId xmlns:a16="http://schemas.microsoft.com/office/drawing/2014/main" id="{9BD996A0-175C-4D4F-9579-E01D8BC1EFDF}"/>
            </a:ext>
          </a:extLst>
        </xdr:cNvPr>
        <xdr:cNvSpPr/>
      </xdr:nvSpPr>
      <xdr:spPr>
        <a:xfrm>
          <a:off x="45847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10903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D48963F-5817-4870-9593-FE9CABBB7FA7}"/>
            </a:ext>
          </a:extLst>
        </xdr:cNvPr>
        <xdr:cNvSpPr txBox="1"/>
      </xdr:nvSpPr>
      <xdr:spPr>
        <a:xfrm>
          <a:off x="4673600"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89" name="楕円 188">
          <a:extLst>
            <a:ext uri="{FF2B5EF4-FFF2-40B4-BE49-F238E27FC236}">
              <a16:creationId xmlns:a16="http://schemas.microsoft.com/office/drawing/2014/main" id="{64690791-91FE-4F26-8BB6-F93D7F3801F2}"/>
            </a:ext>
          </a:extLst>
        </xdr:cNvPr>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58783</xdr:rowOff>
    </xdr:from>
    <xdr:to>
      <xdr:col>24</xdr:col>
      <xdr:colOff>63500</xdr:colOff>
      <xdr:row>62</xdr:row>
      <xdr:rowOff>83276</xdr:rowOff>
    </xdr:to>
    <xdr:cxnSp macro="">
      <xdr:nvCxnSpPr>
        <xdr:cNvPr id="190" name="直線コネクタ 189">
          <a:extLst>
            <a:ext uri="{FF2B5EF4-FFF2-40B4-BE49-F238E27FC236}">
              <a16:creationId xmlns:a16="http://schemas.microsoft.com/office/drawing/2014/main" id="{80EDF203-343C-454D-8ADF-363B80016A21}"/>
            </a:ext>
          </a:extLst>
        </xdr:cNvPr>
        <xdr:cNvCxnSpPr/>
      </xdr:nvCxnSpPr>
      <xdr:spPr>
        <a:xfrm>
          <a:off x="3797300" y="1068868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154940</xdr:rowOff>
    </xdr:from>
    <xdr:to>
      <xdr:col>15</xdr:col>
      <xdr:colOff>101600</xdr:colOff>
      <xdr:row>62</xdr:row>
      <xdr:rowOff>85090</xdr:rowOff>
    </xdr:to>
    <xdr:sp macro="" textlink="">
      <xdr:nvSpPr>
        <xdr:cNvPr id="191" name="楕円 190">
          <a:extLst>
            <a:ext uri="{FF2B5EF4-FFF2-40B4-BE49-F238E27FC236}">
              <a16:creationId xmlns:a16="http://schemas.microsoft.com/office/drawing/2014/main" id="{AD04332F-6749-4E15-BE50-35FA695C207E}"/>
            </a:ext>
          </a:extLst>
        </xdr:cNvPr>
        <xdr:cNvSpPr/>
      </xdr:nvSpPr>
      <xdr:spPr>
        <a:xfrm>
          <a:off x="2857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34290</xdr:rowOff>
    </xdr:from>
    <xdr:to>
      <xdr:col>19</xdr:col>
      <xdr:colOff>177800</xdr:colOff>
      <xdr:row>62</xdr:row>
      <xdr:rowOff>58783</xdr:rowOff>
    </xdr:to>
    <xdr:cxnSp macro="">
      <xdr:nvCxnSpPr>
        <xdr:cNvPr id="192" name="直線コネクタ 191">
          <a:extLst>
            <a:ext uri="{FF2B5EF4-FFF2-40B4-BE49-F238E27FC236}">
              <a16:creationId xmlns:a16="http://schemas.microsoft.com/office/drawing/2014/main" id="{8CD3BFF9-E1C7-4F58-9B4D-DFBE29A3F9AA}"/>
            </a:ext>
          </a:extLst>
        </xdr:cNvPr>
        <xdr:cNvCxnSpPr/>
      </xdr:nvCxnSpPr>
      <xdr:spPr>
        <a:xfrm>
          <a:off x="2908300" y="106641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130447</xdr:rowOff>
    </xdr:from>
    <xdr:to>
      <xdr:col>10</xdr:col>
      <xdr:colOff>165100</xdr:colOff>
      <xdr:row>62</xdr:row>
      <xdr:rowOff>60597</xdr:rowOff>
    </xdr:to>
    <xdr:sp macro="" textlink="">
      <xdr:nvSpPr>
        <xdr:cNvPr id="193" name="楕円 192">
          <a:extLst>
            <a:ext uri="{FF2B5EF4-FFF2-40B4-BE49-F238E27FC236}">
              <a16:creationId xmlns:a16="http://schemas.microsoft.com/office/drawing/2014/main" id="{44B26678-676E-41D2-8175-82356D30D5F1}"/>
            </a:ext>
          </a:extLst>
        </xdr:cNvPr>
        <xdr:cNvSpPr/>
      </xdr:nvSpPr>
      <xdr:spPr>
        <a:xfrm>
          <a:off x="1968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xdr:rowOff>
    </xdr:from>
    <xdr:to>
      <xdr:col>15</xdr:col>
      <xdr:colOff>50800</xdr:colOff>
      <xdr:row>62</xdr:row>
      <xdr:rowOff>34290</xdr:rowOff>
    </xdr:to>
    <xdr:cxnSp macro="">
      <xdr:nvCxnSpPr>
        <xdr:cNvPr id="194" name="直線コネクタ 193">
          <a:extLst>
            <a:ext uri="{FF2B5EF4-FFF2-40B4-BE49-F238E27FC236}">
              <a16:creationId xmlns:a16="http://schemas.microsoft.com/office/drawing/2014/main" id="{90121CAF-11AD-4F29-9359-91D70DB8C5A4}"/>
            </a:ext>
          </a:extLst>
        </xdr:cNvPr>
        <xdr:cNvCxnSpPr/>
      </xdr:nvCxnSpPr>
      <xdr:spPr>
        <a:xfrm>
          <a:off x="2019300" y="106396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150041</xdr:rowOff>
    </xdr:from>
    <xdr:to>
      <xdr:col>6</xdr:col>
      <xdr:colOff>38100</xdr:colOff>
      <xdr:row>62</xdr:row>
      <xdr:rowOff>80191</xdr:rowOff>
    </xdr:to>
    <xdr:sp macro="" textlink="">
      <xdr:nvSpPr>
        <xdr:cNvPr id="195" name="楕円 194">
          <a:extLst>
            <a:ext uri="{FF2B5EF4-FFF2-40B4-BE49-F238E27FC236}">
              <a16:creationId xmlns:a16="http://schemas.microsoft.com/office/drawing/2014/main" id="{598D24A4-0D79-44E4-805E-53117273ACAA}"/>
            </a:ext>
          </a:extLst>
        </xdr:cNvPr>
        <xdr:cNvSpPr/>
      </xdr:nvSpPr>
      <xdr:spPr>
        <a:xfrm>
          <a:off x="1079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xdr:rowOff>
    </xdr:from>
    <xdr:to>
      <xdr:col>10</xdr:col>
      <xdr:colOff>114300</xdr:colOff>
      <xdr:row>62</xdr:row>
      <xdr:rowOff>29391</xdr:rowOff>
    </xdr:to>
    <xdr:cxnSp macro="">
      <xdr:nvCxnSpPr>
        <xdr:cNvPr id="196" name="直線コネクタ 195">
          <a:extLst>
            <a:ext uri="{FF2B5EF4-FFF2-40B4-BE49-F238E27FC236}">
              <a16:creationId xmlns:a16="http://schemas.microsoft.com/office/drawing/2014/main" id="{75B994B0-A946-473F-8967-11AA85054D1A}"/>
            </a:ext>
          </a:extLst>
        </xdr:cNvPr>
        <xdr:cNvCxnSpPr/>
      </xdr:nvCxnSpPr>
      <xdr:spPr>
        <a:xfrm flipV="1">
          <a:off x="1130300" y="106396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274B3EF-6392-4105-BDBA-7993FD24A174}"/>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9A14DFD-2E3B-4B36-9E77-4639F6446EB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6E46ED0-F4AF-4BF5-87C5-41608A00154B}"/>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353BA50-4129-440E-9A2B-AE60A43717E3}"/>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61EB5B0-4218-45BA-8C38-46529B50F77F}"/>
            </a:ext>
          </a:extLst>
        </xdr:cNvPr>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9FE57A0E-C4BE-4D49-A37A-DCA20391B63B}"/>
            </a:ext>
          </a:extLst>
        </xdr:cNvPr>
        <xdr:cNvSpPr txBox="1"/>
      </xdr:nvSpPr>
      <xdr:spPr>
        <a:xfrm>
          <a:off x="2705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51724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11A0F8A-EBC3-479D-B570-26F5AA0A670D}"/>
            </a:ext>
          </a:extLst>
        </xdr:cNvPr>
        <xdr:cNvSpPr txBox="1"/>
      </xdr:nvSpPr>
      <xdr:spPr>
        <a:xfrm>
          <a:off x="1816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71318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6115FE01-42E4-4321-89D5-40882806056B}"/>
            </a:ext>
          </a:extLst>
        </xdr:cNvPr>
        <xdr:cNvSpPr txBox="1"/>
      </xdr:nvSpPr>
      <xdr:spPr>
        <a:xfrm>
          <a:off x="927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135AAB6-A4EC-4187-AF32-AEC2200849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58CA04B-1BE1-4ED2-A052-1DB7F558FB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E816F9B-F31C-4983-94FA-AEB46CF5A6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C5C20EE-2A5E-42A9-8275-3604C6A821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BE1AFF9-82E7-4CBC-8CA4-B568090726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CDAC689-0268-49E2-A6BE-E0224326B4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7BDAC99-DB5F-40EB-B0A0-E9320B4892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AA4B696-F6C6-4D4D-A1E7-9C3DB4818C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A9CEBFD-A38C-4949-B0C8-ABA562DD0B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2376751-0ACE-4FE4-A4C5-7D5DAEF2FC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46E3BB1-FD77-4CAC-8024-6A368C55EE9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5541CEB-51A5-4588-9061-9F51264D22F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D3CAB92-2B87-4E7E-8B4A-EDB3093E643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54796F4D-5C7D-496F-84A1-97C3866BF72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96FB94D-CC68-474B-B074-EB3CBA3231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CD152C62-74A5-4F99-8349-F7C0AFDF112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2B92B62-AA02-4314-8F51-B5A96BB528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A046E069-90B8-44CD-8807-CC55397711F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6877464-C5E3-47F2-9A3C-1C983E80D92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608CDC30-131D-4CD9-A48B-2F6F9380BBB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7D68DE9-44B9-4BFF-AA1C-7FDA695482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0788646-3D5D-4705-A6BA-18BFD7572B1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C64FEA7-7320-407F-8BD8-97FC05D306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29E70B29-07FA-4CD3-AC4C-AFF3DA6BACB3}"/>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91C12C3C-ED98-4A57-83C2-67E0BE208444}"/>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1C4C359B-1088-46D0-999F-247F96936C1B}"/>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5BC4108-19DA-414D-B615-868B58EA52C5}"/>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2CFDF7AC-59E0-49DD-AEF6-11DA584823BC}"/>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FB2B222B-B4EE-4EAA-AADC-C124412875FD}"/>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CC775CC7-1554-4379-98BF-BF6F81097EC2}"/>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972D59F6-BE92-4443-B28A-23FA276C1C2A}"/>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B53D9E6F-4ACB-428D-86AE-99F060EB63BF}"/>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15E5BCC0-CDFD-49BB-A96E-D8C175508843}"/>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7FE617E0-1A39-4F11-8019-A6F6DAC3302B}"/>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A56B81E-7E57-4697-9106-DFA860BB44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388721A-87E6-446F-AB09-B11C430A4C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816159B-E5EC-4AD9-999E-75B512539C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0379EA5-44CB-4FBA-A6AB-DC6BBED1385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FA44866-338A-4830-B128-A5FCEE8344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35995</xdr:rowOff>
    </xdr:from>
    <xdr:to>
      <xdr:col>55</xdr:col>
      <xdr:colOff>50800</xdr:colOff>
      <xdr:row>62</xdr:row>
      <xdr:rowOff>137595</xdr:rowOff>
    </xdr:to>
    <xdr:sp macro="" textlink="">
      <xdr:nvSpPr>
        <xdr:cNvPr id="244" name="楕円 243">
          <a:extLst>
            <a:ext uri="{FF2B5EF4-FFF2-40B4-BE49-F238E27FC236}">
              <a16:creationId xmlns:a16="http://schemas.microsoft.com/office/drawing/2014/main" id="{D5881361-11A5-4F05-B20D-0A6393F4D5A5}"/>
            </a:ext>
          </a:extLst>
        </xdr:cNvPr>
        <xdr:cNvSpPr/>
      </xdr:nvSpPr>
      <xdr:spPr>
        <a:xfrm>
          <a:off x="10426700" y="1066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58872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D72CF00-693E-46A3-AC7F-AE95A7276C3F}"/>
            </a:ext>
          </a:extLst>
        </xdr:cNvPr>
        <xdr:cNvSpPr txBox="1"/>
      </xdr:nvSpPr>
      <xdr:spPr>
        <a:xfrm>
          <a:off x="10515600" y="1051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42014</xdr:rowOff>
    </xdr:from>
    <xdr:to>
      <xdr:col>50</xdr:col>
      <xdr:colOff>165100</xdr:colOff>
      <xdr:row>62</xdr:row>
      <xdr:rowOff>143614</xdr:rowOff>
    </xdr:to>
    <xdr:sp macro="" textlink="">
      <xdr:nvSpPr>
        <xdr:cNvPr id="246" name="楕円 245">
          <a:extLst>
            <a:ext uri="{FF2B5EF4-FFF2-40B4-BE49-F238E27FC236}">
              <a16:creationId xmlns:a16="http://schemas.microsoft.com/office/drawing/2014/main" id="{A42ED528-25A9-45C5-8B31-DD264187281E}"/>
            </a:ext>
          </a:extLst>
        </xdr:cNvPr>
        <xdr:cNvSpPr/>
      </xdr:nvSpPr>
      <xdr:spPr>
        <a:xfrm>
          <a:off x="9588500" y="106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86795</xdr:rowOff>
    </xdr:from>
    <xdr:to>
      <xdr:col>55</xdr:col>
      <xdr:colOff>0</xdr:colOff>
      <xdr:row>62</xdr:row>
      <xdr:rowOff>92814</xdr:rowOff>
    </xdr:to>
    <xdr:cxnSp macro="">
      <xdr:nvCxnSpPr>
        <xdr:cNvPr id="247" name="直線コネクタ 246">
          <a:extLst>
            <a:ext uri="{FF2B5EF4-FFF2-40B4-BE49-F238E27FC236}">
              <a16:creationId xmlns:a16="http://schemas.microsoft.com/office/drawing/2014/main" id="{D5D079EC-1FD8-4809-9F3C-094DDA9D49AD}"/>
            </a:ext>
          </a:extLst>
        </xdr:cNvPr>
        <xdr:cNvCxnSpPr/>
      </xdr:nvCxnSpPr>
      <xdr:spPr>
        <a:xfrm flipV="1">
          <a:off x="9639300" y="10716695"/>
          <a:ext cx="8382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47340</xdr:rowOff>
    </xdr:from>
    <xdr:to>
      <xdr:col>46</xdr:col>
      <xdr:colOff>38100</xdr:colOff>
      <xdr:row>62</xdr:row>
      <xdr:rowOff>148940</xdr:rowOff>
    </xdr:to>
    <xdr:sp macro="" textlink="">
      <xdr:nvSpPr>
        <xdr:cNvPr id="248" name="楕円 247">
          <a:extLst>
            <a:ext uri="{FF2B5EF4-FFF2-40B4-BE49-F238E27FC236}">
              <a16:creationId xmlns:a16="http://schemas.microsoft.com/office/drawing/2014/main" id="{FF0F0C6E-82D2-45BF-81D0-757E7CFBB8B8}"/>
            </a:ext>
          </a:extLst>
        </xdr:cNvPr>
        <xdr:cNvSpPr/>
      </xdr:nvSpPr>
      <xdr:spPr>
        <a:xfrm>
          <a:off x="8699500" y="106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92814</xdr:rowOff>
    </xdr:from>
    <xdr:to>
      <xdr:col>50</xdr:col>
      <xdr:colOff>114300</xdr:colOff>
      <xdr:row>62</xdr:row>
      <xdr:rowOff>98140</xdr:rowOff>
    </xdr:to>
    <xdr:cxnSp macro="">
      <xdr:nvCxnSpPr>
        <xdr:cNvPr id="249" name="直線コネクタ 248">
          <a:extLst>
            <a:ext uri="{FF2B5EF4-FFF2-40B4-BE49-F238E27FC236}">
              <a16:creationId xmlns:a16="http://schemas.microsoft.com/office/drawing/2014/main" id="{721F1DA7-2346-46A2-96C6-93EEF6EA83DE}"/>
            </a:ext>
          </a:extLst>
        </xdr:cNvPr>
        <xdr:cNvCxnSpPr/>
      </xdr:nvCxnSpPr>
      <xdr:spPr>
        <a:xfrm flipV="1">
          <a:off x="8750300" y="10722714"/>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52710</xdr:rowOff>
    </xdr:from>
    <xdr:to>
      <xdr:col>41</xdr:col>
      <xdr:colOff>101600</xdr:colOff>
      <xdr:row>62</xdr:row>
      <xdr:rowOff>154310</xdr:rowOff>
    </xdr:to>
    <xdr:sp macro="" textlink="">
      <xdr:nvSpPr>
        <xdr:cNvPr id="250" name="楕円 249">
          <a:extLst>
            <a:ext uri="{FF2B5EF4-FFF2-40B4-BE49-F238E27FC236}">
              <a16:creationId xmlns:a16="http://schemas.microsoft.com/office/drawing/2014/main" id="{27E03DC7-AC23-417D-8853-819ED1753152}"/>
            </a:ext>
          </a:extLst>
        </xdr:cNvPr>
        <xdr:cNvSpPr/>
      </xdr:nvSpPr>
      <xdr:spPr>
        <a:xfrm>
          <a:off x="7810500" y="106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98140</xdr:rowOff>
    </xdr:from>
    <xdr:to>
      <xdr:col>45</xdr:col>
      <xdr:colOff>177800</xdr:colOff>
      <xdr:row>62</xdr:row>
      <xdr:rowOff>103510</xdr:rowOff>
    </xdr:to>
    <xdr:cxnSp macro="">
      <xdr:nvCxnSpPr>
        <xdr:cNvPr id="251" name="直線コネクタ 250">
          <a:extLst>
            <a:ext uri="{FF2B5EF4-FFF2-40B4-BE49-F238E27FC236}">
              <a16:creationId xmlns:a16="http://schemas.microsoft.com/office/drawing/2014/main" id="{0031E14A-4B29-48ED-8603-6403A270C6E6}"/>
            </a:ext>
          </a:extLst>
        </xdr:cNvPr>
        <xdr:cNvCxnSpPr/>
      </xdr:nvCxnSpPr>
      <xdr:spPr>
        <a:xfrm flipV="1">
          <a:off x="7861300" y="10728040"/>
          <a:ext cx="889000" cy="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59818</xdr:rowOff>
    </xdr:from>
    <xdr:to>
      <xdr:col>36</xdr:col>
      <xdr:colOff>165100</xdr:colOff>
      <xdr:row>62</xdr:row>
      <xdr:rowOff>161418</xdr:rowOff>
    </xdr:to>
    <xdr:sp macro="" textlink="">
      <xdr:nvSpPr>
        <xdr:cNvPr id="252" name="楕円 251">
          <a:extLst>
            <a:ext uri="{FF2B5EF4-FFF2-40B4-BE49-F238E27FC236}">
              <a16:creationId xmlns:a16="http://schemas.microsoft.com/office/drawing/2014/main" id="{F02DD1F6-B99D-4283-B9AB-41D45915A469}"/>
            </a:ext>
          </a:extLst>
        </xdr:cNvPr>
        <xdr:cNvSpPr/>
      </xdr:nvSpPr>
      <xdr:spPr>
        <a:xfrm>
          <a:off x="6921500" y="106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103510</xdr:rowOff>
    </xdr:from>
    <xdr:to>
      <xdr:col>41</xdr:col>
      <xdr:colOff>50800</xdr:colOff>
      <xdr:row>62</xdr:row>
      <xdr:rowOff>110618</xdr:rowOff>
    </xdr:to>
    <xdr:cxnSp macro="">
      <xdr:nvCxnSpPr>
        <xdr:cNvPr id="253" name="直線コネクタ 252">
          <a:extLst>
            <a:ext uri="{FF2B5EF4-FFF2-40B4-BE49-F238E27FC236}">
              <a16:creationId xmlns:a16="http://schemas.microsoft.com/office/drawing/2014/main" id="{021C2128-115E-42EC-BF30-6C7F4E92BBB6}"/>
            </a:ext>
          </a:extLst>
        </xdr:cNvPr>
        <xdr:cNvCxnSpPr/>
      </xdr:nvCxnSpPr>
      <xdr:spPr>
        <a:xfrm flipV="1">
          <a:off x="6972300" y="10733410"/>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F8D7C712-3CDE-4B4A-B440-714318148C4E}"/>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0C56E8F-7650-4795-A034-D15A57FEE6BA}"/>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E30EE7D-9D51-4246-BC80-80F920C01B07}"/>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AAF8957-A468-439E-9BA3-97CF19D20484}"/>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160141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440AB5B-B336-426D-82A3-DCE846FC8821}"/>
            </a:ext>
          </a:extLst>
        </xdr:cNvPr>
        <xdr:cNvSpPr txBox="1"/>
      </xdr:nvSpPr>
      <xdr:spPr>
        <a:xfrm>
          <a:off x="9327095" y="1044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165467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561FB3C-2646-4DEB-9197-40E3223369C6}"/>
            </a:ext>
          </a:extLst>
        </xdr:cNvPr>
        <xdr:cNvSpPr txBox="1"/>
      </xdr:nvSpPr>
      <xdr:spPr>
        <a:xfrm>
          <a:off x="8450795" y="1045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170837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4B64CD0-0C43-47E0-9A8F-347F033FB988}"/>
            </a:ext>
          </a:extLst>
        </xdr:cNvPr>
        <xdr:cNvSpPr txBox="1"/>
      </xdr:nvSpPr>
      <xdr:spPr>
        <a:xfrm>
          <a:off x="7561795" y="1045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6495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E814668-C5A2-41D1-A8DA-DD39ABA1E02B}"/>
            </a:ext>
          </a:extLst>
        </xdr:cNvPr>
        <xdr:cNvSpPr txBox="1"/>
      </xdr:nvSpPr>
      <xdr:spPr>
        <a:xfrm>
          <a:off x="6672795" y="1046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584432C-797F-4028-A614-F3C3062235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D63D1E-2273-41C7-ACD9-6C5DA4D69D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A98C126-DBAB-417F-944A-4D68E9CEF4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827837D-861C-41F4-9596-63C837422BF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5224CBE-26AB-4718-AA7B-FF8E136BD5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1A4D07C-CB0D-40BF-B760-D9FEC9FFCC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007C697-BDD5-4F2F-A4F4-2D2AAA9B15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CA1F969-AFD7-4D87-A679-40B070C0D5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0059AD4-2067-4CBB-AA55-AB33FBA577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33AC290-43B4-4542-927C-BD1924CD99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F76786F-0039-49E4-82CA-3EB5F206EB5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D66E46E-DEE8-4E57-AF0C-DFDAFB1A63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5700E959-C4FA-42D2-A33C-DD82AB7B02D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6D183D6-881B-46BE-BEEF-CF6B0E8B402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56486724-8163-40F8-B7AF-362B2A9B82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F40EF21-6131-40C5-9198-56D702568C4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A8E51E1-D71E-41B0-9526-C3324C438CD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91F84CA5-9D06-4A72-BD49-1E32B5200C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495ECE0-8FFB-478B-9EB8-7432ACE55E0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BCBB09D2-EBD0-4BD0-84E8-0C2FA8657C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3CB3314-33A5-4371-8F8A-AA969D8D972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7E8C39E-A357-437C-A646-3280686ED4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2BDF830F-0726-46B7-A69D-5D059AE40F0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8C243DA-2A0F-4881-B306-3B30405283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CB53A48D-C6C4-4B4B-BC6B-A8A5A1680807}"/>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1ED49F3-DDA1-4338-B8E0-AA2F4ADC3E9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BDBF9E98-7552-42B5-8B72-E82969AAF89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2C6C304B-0742-4010-AEE6-71ADADBAF77B}"/>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70C4F918-DC45-44BD-A286-B22C7F71E1C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932DCAE-C4BB-4566-B2BA-A9335A8F71D3}"/>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B37BB89D-78EA-4FC8-A3D9-31C1576A4BFC}"/>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D1E2ACEC-930D-4528-B034-8130B0E6B73A}"/>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9B044D50-5BE9-42E5-9ABE-30B1B0EEEBB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344C4209-09E0-40AC-A6D1-E64BD2AA600B}"/>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ECC2D898-F13F-4EF8-84CB-33EFF8D71044}"/>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B63854E-F95F-4FD0-B10E-F33A196461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3997D3A-3068-47AB-A7E1-9B23D281E6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8600E4F-8A4A-48B6-AB5B-031730159E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FB4DBB3-B603-427D-8117-B268A00CC0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0A6C466-2078-4771-A001-CE8244DA49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2" name="楕円 301">
          <a:extLst>
            <a:ext uri="{FF2B5EF4-FFF2-40B4-BE49-F238E27FC236}">
              <a16:creationId xmlns:a16="http://schemas.microsoft.com/office/drawing/2014/main" id="{22BA53A1-E409-46C4-BE1F-69AB8272B2C8}"/>
            </a:ext>
          </a:extLst>
        </xdr:cNvPr>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8C0AF5E-7B61-46CC-AB9E-403D9C7A0088}"/>
            </a:ext>
          </a:extLst>
        </xdr:cNvPr>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304" name="楕円 303">
          <a:extLst>
            <a:ext uri="{FF2B5EF4-FFF2-40B4-BE49-F238E27FC236}">
              <a16:creationId xmlns:a16="http://schemas.microsoft.com/office/drawing/2014/main" id="{B7BA3888-EE72-4018-B9B3-1C0049D10296}"/>
            </a:ext>
          </a:extLst>
        </xdr:cNvPr>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84</xdr:row>
      <xdr:rowOff>156211</xdr:rowOff>
    </xdr:to>
    <xdr:cxnSp macro="">
      <xdr:nvCxnSpPr>
        <xdr:cNvPr id="305" name="直線コネクタ 304">
          <a:extLst>
            <a:ext uri="{FF2B5EF4-FFF2-40B4-BE49-F238E27FC236}">
              <a16:creationId xmlns:a16="http://schemas.microsoft.com/office/drawing/2014/main" id="{F28CE905-8659-49D4-AF8D-3D4DB7166831}"/>
            </a:ext>
          </a:extLst>
        </xdr:cNvPr>
        <xdr:cNvCxnSpPr/>
      </xdr:nvCxnSpPr>
      <xdr:spPr>
        <a:xfrm flipV="1">
          <a:off x="3797300" y="145427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306" name="楕円 305">
          <a:extLst>
            <a:ext uri="{FF2B5EF4-FFF2-40B4-BE49-F238E27FC236}">
              <a16:creationId xmlns:a16="http://schemas.microsoft.com/office/drawing/2014/main" id="{E53ACB2C-F335-4282-B797-B8BE68E06586}"/>
            </a:ext>
          </a:extLst>
        </xdr:cNvPr>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150495</xdr:rowOff>
    </xdr:from>
    <xdr:to>
      <xdr:col>19</xdr:col>
      <xdr:colOff>177800</xdr:colOff>
      <xdr:row>84</xdr:row>
      <xdr:rowOff>156211</xdr:rowOff>
    </xdr:to>
    <xdr:cxnSp macro="">
      <xdr:nvCxnSpPr>
        <xdr:cNvPr id="307" name="直線コネクタ 306">
          <a:extLst>
            <a:ext uri="{FF2B5EF4-FFF2-40B4-BE49-F238E27FC236}">
              <a16:creationId xmlns:a16="http://schemas.microsoft.com/office/drawing/2014/main" id="{13A6BF2E-D6DD-4B21-B910-8F33E4D56339}"/>
            </a:ext>
          </a:extLst>
        </xdr:cNvPr>
        <xdr:cNvCxnSpPr/>
      </xdr:nvCxnSpPr>
      <xdr:spPr>
        <a:xfrm>
          <a:off x="2908300" y="145522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82550</xdr:rowOff>
    </xdr:from>
    <xdr:to>
      <xdr:col>10</xdr:col>
      <xdr:colOff>165100</xdr:colOff>
      <xdr:row>85</xdr:row>
      <xdr:rowOff>12700</xdr:rowOff>
    </xdr:to>
    <xdr:sp macro="" textlink="">
      <xdr:nvSpPr>
        <xdr:cNvPr id="308" name="楕円 307">
          <a:extLst>
            <a:ext uri="{FF2B5EF4-FFF2-40B4-BE49-F238E27FC236}">
              <a16:creationId xmlns:a16="http://schemas.microsoft.com/office/drawing/2014/main" id="{75FFFCD4-D8BD-4EDC-B1CD-A2592BF2787D}"/>
            </a:ext>
          </a:extLst>
        </xdr:cNvPr>
        <xdr:cNvSpPr/>
      </xdr:nvSpPr>
      <xdr:spPr>
        <a:xfrm>
          <a:off x="1968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133350</xdr:rowOff>
    </xdr:from>
    <xdr:to>
      <xdr:col>15</xdr:col>
      <xdr:colOff>50800</xdr:colOff>
      <xdr:row>84</xdr:row>
      <xdr:rowOff>150495</xdr:rowOff>
    </xdr:to>
    <xdr:cxnSp macro="">
      <xdr:nvCxnSpPr>
        <xdr:cNvPr id="309" name="直線コネクタ 308">
          <a:extLst>
            <a:ext uri="{FF2B5EF4-FFF2-40B4-BE49-F238E27FC236}">
              <a16:creationId xmlns:a16="http://schemas.microsoft.com/office/drawing/2014/main" id="{091655FA-A5F3-4657-AF29-44394B75E0E6}"/>
            </a:ext>
          </a:extLst>
        </xdr:cNvPr>
        <xdr:cNvCxnSpPr/>
      </xdr:nvCxnSpPr>
      <xdr:spPr>
        <a:xfrm>
          <a:off x="2019300" y="14535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310" name="楕円 309">
          <a:extLst>
            <a:ext uri="{FF2B5EF4-FFF2-40B4-BE49-F238E27FC236}">
              <a16:creationId xmlns:a16="http://schemas.microsoft.com/office/drawing/2014/main" id="{E1CA45FE-C4E9-4C4D-AB3D-35F667BEE343}"/>
            </a:ext>
          </a:extLst>
        </xdr:cNvPr>
        <xdr:cNvSpPr/>
      </xdr:nvSpPr>
      <xdr:spPr>
        <a:xfrm>
          <a:off x="107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133350</xdr:rowOff>
    </xdr:from>
    <xdr:to>
      <xdr:col>10</xdr:col>
      <xdr:colOff>114300</xdr:colOff>
      <xdr:row>85</xdr:row>
      <xdr:rowOff>57150</xdr:rowOff>
    </xdr:to>
    <xdr:cxnSp macro="">
      <xdr:nvCxnSpPr>
        <xdr:cNvPr id="311" name="直線コネクタ 310">
          <a:extLst>
            <a:ext uri="{FF2B5EF4-FFF2-40B4-BE49-F238E27FC236}">
              <a16:creationId xmlns:a16="http://schemas.microsoft.com/office/drawing/2014/main" id="{F0DA27AF-006B-413A-876A-58812CBD3F70}"/>
            </a:ext>
          </a:extLst>
        </xdr:cNvPr>
        <xdr:cNvCxnSpPr/>
      </xdr:nvCxnSpPr>
      <xdr:spPr>
        <a:xfrm flipV="1">
          <a:off x="1130300" y="14535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EB274C74-8218-4C9D-BE02-7E13B126721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6C129524-B227-49F3-99A0-638F39F22D4C}"/>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C2305183-122B-4280-BAA5-30867ABF5F6D}"/>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3A5B5F30-1792-46CC-B8D8-399D15F25591}"/>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26688</xdr:rowOff>
    </xdr:from>
    <xdr:ext cx="405111" cy="259045"/>
    <xdr:sp macro="" textlink="">
      <xdr:nvSpPr>
        <xdr:cNvPr id="316" name="n_1mainValue【公営住宅】&#10;有形固定資産減価償却率">
          <a:extLst>
            <a:ext uri="{FF2B5EF4-FFF2-40B4-BE49-F238E27FC236}">
              <a16:creationId xmlns:a16="http://schemas.microsoft.com/office/drawing/2014/main" id="{3E5916AB-C23A-4D44-A342-514FF7685ED2}"/>
            </a:ext>
          </a:extLst>
        </xdr:cNvPr>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17" name="n_2mainValue【公営住宅】&#10;有形固定資産減価償却率">
          <a:extLst>
            <a:ext uri="{FF2B5EF4-FFF2-40B4-BE49-F238E27FC236}">
              <a16:creationId xmlns:a16="http://schemas.microsoft.com/office/drawing/2014/main" id="{9DC130A1-DECA-459C-8836-9EB2697D22F7}"/>
            </a:ext>
          </a:extLst>
        </xdr:cNvPr>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3827</xdr:rowOff>
    </xdr:from>
    <xdr:ext cx="405111" cy="259045"/>
    <xdr:sp macro="" textlink="">
      <xdr:nvSpPr>
        <xdr:cNvPr id="318" name="n_3mainValue【公営住宅】&#10;有形固定資産減価償却率">
          <a:extLst>
            <a:ext uri="{FF2B5EF4-FFF2-40B4-BE49-F238E27FC236}">
              <a16:creationId xmlns:a16="http://schemas.microsoft.com/office/drawing/2014/main" id="{B31583C0-33B3-47E2-B519-46CCF6E5995B}"/>
            </a:ext>
          </a:extLst>
        </xdr:cNvPr>
        <xdr:cNvSpPr txBox="1"/>
      </xdr:nvSpPr>
      <xdr:spPr>
        <a:xfrm>
          <a:off x="1816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319" name="n_4mainValue【公営住宅】&#10;有形固定資産減価償却率">
          <a:extLst>
            <a:ext uri="{FF2B5EF4-FFF2-40B4-BE49-F238E27FC236}">
              <a16:creationId xmlns:a16="http://schemas.microsoft.com/office/drawing/2014/main" id="{8933F42A-F2BB-4B20-9C1D-0BD4A9694991}"/>
            </a:ext>
          </a:extLst>
        </xdr:cNvPr>
        <xdr:cNvSpPr txBox="1"/>
      </xdr:nvSpPr>
      <xdr:spPr>
        <a:xfrm>
          <a:off x="927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D172E3F-8A8C-435D-9D0C-92DF2FC75C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19D64CBE-ED14-47C5-81F7-6B71F1578B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1D87C95-50BD-4367-9F9B-8DFD4858AB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0BC993E-2A20-4763-AC02-61BA73F657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30B663E-ADE0-40B5-9778-59D88F3DC2F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305E54A-60E3-4E5D-86A7-442345F9C4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1B7DB19-A105-4BCF-9DE2-3F581913E1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DF4AFA0-2271-439B-BF90-40BA8BA661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23AE398-EEF0-4F7E-991A-ABD7990162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EF442FB-9EF9-4D9B-A7FF-E67322DCC9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13337AC-8327-4058-9C29-D88885A81FD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69D517C4-48CE-4378-90EF-D01E118E155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C5402CFE-8126-488D-A987-B9BD12665A5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A9BB8259-2687-44F6-9F2E-5E10CCA60D8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32A41327-DD04-45C0-9D4E-8CA1D64F9EE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E698DBD6-A422-46E8-8B44-8741DDA31A4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3C1933D2-E70F-4191-BCC7-20EE7915638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1704324B-D8BE-4C90-AA36-90DBFDC8442F}"/>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D1E0A56-0AD3-48B3-B444-60ABF7803F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520683AC-84B4-4D91-AFBC-A272E93BA99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A6FC7E64-F4D4-488D-861B-CB45BD6B90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9757AD2B-69B3-45B8-9AFD-F5D3EC458579}"/>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D7E07126-7699-4E79-A943-F6810A8C987F}"/>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854F4EAC-AE06-4857-BB94-7E783707DC45}"/>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6EB6D100-CFE5-4CA7-9B09-19C34FB2C0D1}"/>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CFD86D1C-AC47-4D5F-8171-0ADA4B7D6A7C}"/>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C7822729-0634-4EFD-95D8-AE5AE0E1B56A}"/>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74B22F34-79F9-443A-BCF5-B0DD3663E866}"/>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B2B1BC14-08D2-4F99-9426-5EFE8FC20C04}"/>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2C381134-D3BE-4CED-ABE4-3C69C70AAE0F}"/>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7DD43077-C541-4B70-BE7D-4479A89FC78E}"/>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3F3AF12-67DA-48A7-B5E3-359A0909FF31}"/>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3122584-051D-424D-BF0A-328F0B724A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26E17E8-CE1B-4BD3-AAEC-CA0AD2CD3E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1546CA6-69F3-4C4C-9611-9BDB9F99F50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935CC35-FAC7-47E2-853F-2418D12265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DBEACCC-93C7-488B-A10C-C402A31972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148189</xdr:rowOff>
    </xdr:from>
    <xdr:to>
      <xdr:col>55</xdr:col>
      <xdr:colOff>50800</xdr:colOff>
      <xdr:row>86</xdr:row>
      <xdr:rowOff>78339</xdr:rowOff>
    </xdr:to>
    <xdr:sp macro="" textlink="">
      <xdr:nvSpPr>
        <xdr:cNvPr id="357" name="楕円 356">
          <a:extLst>
            <a:ext uri="{FF2B5EF4-FFF2-40B4-BE49-F238E27FC236}">
              <a16:creationId xmlns:a16="http://schemas.microsoft.com/office/drawing/2014/main" id="{9C3A4814-8318-4C4F-9566-465199322A76}"/>
            </a:ext>
          </a:extLst>
        </xdr:cNvPr>
        <xdr:cNvSpPr/>
      </xdr:nvSpPr>
      <xdr:spPr>
        <a:xfrm>
          <a:off x="10426700" y="147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368C54B0-30ED-4E07-9425-D7C073FB4FBE}"/>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148326</xdr:rowOff>
    </xdr:from>
    <xdr:to>
      <xdr:col>50</xdr:col>
      <xdr:colOff>165100</xdr:colOff>
      <xdr:row>86</xdr:row>
      <xdr:rowOff>78476</xdr:rowOff>
    </xdr:to>
    <xdr:sp macro="" textlink="">
      <xdr:nvSpPr>
        <xdr:cNvPr id="359" name="楕円 358">
          <a:extLst>
            <a:ext uri="{FF2B5EF4-FFF2-40B4-BE49-F238E27FC236}">
              <a16:creationId xmlns:a16="http://schemas.microsoft.com/office/drawing/2014/main" id="{EACC449B-6A0F-43AF-B99D-4FFB820CC81B}"/>
            </a:ext>
          </a:extLst>
        </xdr:cNvPr>
        <xdr:cNvSpPr/>
      </xdr:nvSpPr>
      <xdr:spPr>
        <a:xfrm>
          <a:off x="9588500" y="147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27539</xdr:rowOff>
    </xdr:from>
    <xdr:to>
      <xdr:col>55</xdr:col>
      <xdr:colOff>0</xdr:colOff>
      <xdr:row>86</xdr:row>
      <xdr:rowOff>27676</xdr:rowOff>
    </xdr:to>
    <xdr:cxnSp macro="">
      <xdr:nvCxnSpPr>
        <xdr:cNvPr id="360" name="直線コネクタ 359">
          <a:extLst>
            <a:ext uri="{FF2B5EF4-FFF2-40B4-BE49-F238E27FC236}">
              <a16:creationId xmlns:a16="http://schemas.microsoft.com/office/drawing/2014/main" id="{6AF84B6C-4E64-47AE-9017-28E265B3DCA4}"/>
            </a:ext>
          </a:extLst>
        </xdr:cNvPr>
        <xdr:cNvCxnSpPr/>
      </xdr:nvCxnSpPr>
      <xdr:spPr>
        <a:xfrm flipV="1">
          <a:off x="9639300" y="1477223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148509</xdr:rowOff>
    </xdr:from>
    <xdr:to>
      <xdr:col>46</xdr:col>
      <xdr:colOff>38100</xdr:colOff>
      <xdr:row>86</xdr:row>
      <xdr:rowOff>78659</xdr:rowOff>
    </xdr:to>
    <xdr:sp macro="" textlink="">
      <xdr:nvSpPr>
        <xdr:cNvPr id="361" name="楕円 360">
          <a:extLst>
            <a:ext uri="{FF2B5EF4-FFF2-40B4-BE49-F238E27FC236}">
              <a16:creationId xmlns:a16="http://schemas.microsoft.com/office/drawing/2014/main" id="{92A63580-2444-43C4-9726-3ED4572E8B62}"/>
            </a:ext>
          </a:extLst>
        </xdr:cNvPr>
        <xdr:cNvSpPr/>
      </xdr:nvSpPr>
      <xdr:spPr>
        <a:xfrm>
          <a:off x="8699500" y="14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27676</xdr:rowOff>
    </xdr:from>
    <xdr:to>
      <xdr:col>50</xdr:col>
      <xdr:colOff>114300</xdr:colOff>
      <xdr:row>86</xdr:row>
      <xdr:rowOff>27859</xdr:rowOff>
    </xdr:to>
    <xdr:cxnSp macro="">
      <xdr:nvCxnSpPr>
        <xdr:cNvPr id="362" name="直線コネクタ 361">
          <a:extLst>
            <a:ext uri="{FF2B5EF4-FFF2-40B4-BE49-F238E27FC236}">
              <a16:creationId xmlns:a16="http://schemas.microsoft.com/office/drawing/2014/main" id="{530A1EC6-46FA-4AC2-BEC6-8DFC57347EAA}"/>
            </a:ext>
          </a:extLst>
        </xdr:cNvPr>
        <xdr:cNvCxnSpPr/>
      </xdr:nvCxnSpPr>
      <xdr:spPr>
        <a:xfrm flipV="1">
          <a:off x="8750300" y="1477237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148645</xdr:rowOff>
    </xdr:from>
    <xdr:to>
      <xdr:col>41</xdr:col>
      <xdr:colOff>101600</xdr:colOff>
      <xdr:row>86</xdr:row>
      <xdr:rowOff>78795</xdr:rowOff>
    </xdr:to>
    <xdr:sp macro="" textlink="">
      <xdr:nvSpPr>
        <xdr:cNvPr id="363" name="楕円 362">
          <a:extLst>
            <a:ext uri="{FF2B5EF4-FFF2-40B4-BE49-F238E27FC236}">
              <a16:creationId xmlns:a16="http://schemas.microsoft.com/office/drawing/2014/main" id="{E21FB52E-08ED-478A-9CF9-515A0603FA94}"/>
            </a:ext>
          </a:extLst>
        </xdr:cNvPr>
        <xdr:cNvSpPr/>
      </xdr:nvSpPr>
      <xdr:spPr>
        <a:xfrm>
          <a:off x="7810500" y="147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27859</xdr:rowOff>
    </xdr:from>
    <xdr:to>
      <xdr:col>45</xdr:col>
      <xdr:colOff>177800</xdr:colOff>
      <xdr:row>86</xdr:row>
      <xdr:rowOff>27995</xdr:rowOff>
    </xdr:to>
    <xdr:cxnSp macro="">
      <xdr:nvCxnSpPr>
        <xdr:cNvPr id="364" name="直線コネクタ 363">
          <a:extLst>
            <a:ext uri="{FF2B5EF4-FFF2-40B4-BE49-F238E27FC236}">
              <a16:creationId xmlns:a16="http://schemas.microsoft.com/office/drawing/2014/main" id="{22BC3554-5246-44CB-A40D-CA2B333FC4CA}"/>
            </a:ext>
          </a:extLst>
        </xdr:cNvPr>
        <xdr:cNvCxnSpPr/>
      </xdr:nvCxnSpPr>
      <xdr:spPr>
        <a:xfrm flipV="1">
          <a:off x="7861300" y="1477255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148417</xdr:rowOff>
    </xdr:from>
    <xdr:to>
      <xdr:col>36</xdr:col>
      <xdr:colOff>165100</xdr:colOff>
      <xdr:row>86</xdr:row>
      <xdr:rowOff>78567</xdr:rowOff>
    </xdr:to>
    <xdr:sp macro="" textlink="">
      <xdr:nvSpPr>
        <xdr:cNvPr id="365" name="楕円 364">
          <a:extLst>
            <a:ext uri="{FF2B5EF4-FFF2-40B4-BE49-F238E27FC236}">
              <a16:creationId xmlns:a16="http://schemas.microsoft.com/office/drawing/2014/main" id="{E229B40E-1189-4358-82B4-40DB91FEDF16}"/>
            </a:ext>
          </a:extLst>
        </xdr:cNvPr>
        <xdr:cNvSpPr/>
      </xdr:nvSpPr>
      <xdr:spPr>
        <a:xfrm>
          <a:off x="6921500" y="147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27767</xdr:rowOff>
    </xdr:from>
    <xdr:to>
      <xdr:col>41</xdr:col>
      <xdr:colOff>50800</xdr:colOff>
      <xdr:row>86</xdr:row>
      <xdr:rowOff>27995</xdr:rowOff>
    </xdr:to>
    <xdr:cxnSp macro="">
      <xdr:nvCxnSpPr>
        <xdr:cNvPr id="366" name="直線コネクタ 365">
          <a:extLst>
            <a:ext uri="{FF2B5EF4-FFF2-40B4-BE49-F238E27FC236}">
              <a16:creationId xmlns:a16="http://schemas.microsoft.com/office/drawing/2014/main" id="{0C9AD4B3-1D90-4329-8413-A747157295B8}"/>
            </a:ext>
          </a:extLst>
        </xdr:cNvPr>
        <xdr:cNvCxnSpPr/>
      </xdr:nvCxnSpPr>
      <xdr:spPr>
        <a:xfrm>
          <a:off x="6972300" y="14772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6A3F636B-C4F9-4EBB-B8B0-67FB5D80BC77}"/>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E81F4F6A-4F2B-4160-B3C2-76899038A411}"/>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38D980B8-D271-4065-9BBD-92A9CBD701CC}"/>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A8D53277-85ED-4CB6-81D8-4494C28D4593}"/>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69603</xdr:rowOff>
    </xdr:from>
    <xdr:ext cx="469744" cy="259045"/>
    <xdr:sp macro="" textlink="">
      <xdr:nvSpPr>
        <xdr:cNvPr id="371" name="n_1mainValue【公営住宅】&#10;一人当たり面積">
          <a:extLst>
            <a:ext uri="{FF2B5EF4-FFF2-40B4-BE49-F238E27FC236}">
              <a16:creationId xmlns:a16="http://schemas.microsoft.com/office/drawing/2014/main" id="{0B64E24B-E6BF-4652-83C5-9BD818591595}"/>
            </a:ext>
          </a:extLst>
        </xdr:cNvPr>
        <xdr:cNvSpPr txBox="1"/>
      </xdr:nvSpPr>
      <xdr:spPr>
        <a:xfrm>
          <a:off x="9391727" y="148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69786</xdr:rowOff>
    </xdr:from>
    <xdr:ext cx="469744" cy="259045"/>
    <xdr:sp macro="" textlink="">
      <xdr:nvSpPr>
        <xdr:cNvPr id="372" name="n_2mainValue【公営住宅】&#10;一人当たり面積">
          <a:extLst>
            <a:ext uri="{FF2B5EF4-FFF2-40B4-BE49-F238E27FC236}">
              <a16:creationId xmlns:a16="http://schemas.microsoft.com/office/drawing/2014/main" id="{9ABF2475-49A3-49AF-AE64-0DB8FB7F6398}"/>
            </a:ext>
          </a:extLst>
        </xdr:cNvPr>
        <xdr:cNvSpPr txBox="1"/>
      </xdr:nvSpPr>
      <xdr:spPr>
        <a:xfrm>
          <a:off x="8515427" y="148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69922</xdr:rowOff>
    </xdr:from>
    <xdr:ext cx="469744" cy="259045"/>
    <xdr:sp macro="" textlink="">
      <xdr:nvSpPr>
        <xdr:cNvPr id="373" name="n_3mainValue【公営住宅】&#10;一人当たり面積">
          <a:extLst>
            <a:ext uri="{FF2B5EF4-FFF2-40B4-BE49-F238E27FC236}">
              <a16:creationId xmlns:a16="http://schemas.microsoft.com/office/drawing/2014/main" id="{D21EFEF5-C6DD-4306-8E05-9966A93C7FEC}"/>
            </a:ext>
          </a:extLst>
        </xdr:cNvPr>
        <xdr:cNvSpPr txBox="1"/>
      </xdr:nvSpPr>
      <xdr:spPr>
        <a:xfrm>
          <a:off x="7626427" y="148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69694</xdr:rowOff>
    </xdr:from>
    <xdr:ext cx="469744" cy="259045"/>
    <xdr:sp macro="" textlink="">
      <xdr:nvSpPr>
        <xdr:cNvPr id="374" name="n_4mainValue【公営住宅】&#10;一人当たり面積">
          <a:extLst>
            <a:ext uri="{FF2B5EF4-FFF2-40B4-BE49-F238E27FC236}">
              <a16:creationId xmlns:a16="http://schemas.microsoft.com/office/drawing/2014/main" id="{8E3664E6-91AA-4A97-A4D7-B3BCCDBC7117}"/>
            </a:ext>
          </a:extLst>
        </xdr:cNvPr>
        <xdr:cNvSpPr txBox="1"/>
      </xdr:nvSpPr>
      <xdr:spPr>
        <a:xfrm>
          <a:off x="6737427" y="1481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C76BCDA-59C2-410F-84D4-3EEA25FABB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67A5C5E-48D6-4E3B-8924-7231FF4251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877A6E2-CE91-4013-B74B-E87BE6C448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9764EB79-E012-44E2-A207-B28BC17243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EE1EE2B-EAB0-4D83-A96E-38681E9BB7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6F4DC27-F2BE-48C0-AFC5-CC72FBD7D5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E86E18B2-976B-425E-9F27-D83C14F079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3AB5C6B6-C081-41A1-9885-D8A759C08D3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4ED3124B-4826-4EB0-AF91-560A3928C0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A8C1682D-43E6-4E8E-ABF2-E357E8638A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F31AE552-D724-4BC6-9BC7-0950F1811C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EC6891C7-E862-44CF-AB41-96D15E78EB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CD4FA19-AE9F-4123-AABF-5FDC013BD6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CF970F3-ED71-4576-8408-99A719780C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2A828293-39CA-45FB-B0AA-56968540B9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5A86C26-B1DD-4F51-9495-4251359486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6E327ED4-6130-4BC4-859C-32DB6D7401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6ABF048-42B3-4A0A-9D64-F9559E5B13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388E46A-840D-426E-A4D0-F1BBBA1C55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FF742DB8-A50E-4DC4-A3D0-C9A6B810F0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1C03C71D-EEEA-4797-983D-E0DDFF1575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B0FD558C-36C5-4817-B681-4E9F69B975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788C6686-BECC-499F-8B07-F695DE15CC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4D92D001-85D0-4A1C-A386-64803FA460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9CAB2E50-7079-4CE3-ABB8-FEAFA1B778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EE0EFC00-CD1C-4C66-8BFA-7C89633720D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1A6DCC5E-4D59-4787-89D1-7544AF4022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14533D4B-1F66-4BFD-9CCF-84361CF567D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CA0F77A-9F63-4A12-903C-16AA47EE75A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4FA75B9F-FB6B-470E-AA50-3C2C04BBF49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68B78A62-E3F6-414A-B2EB-8162C9452CA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D453E28B-D164-4FFE-9481-F5369B7AA2E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CCAD9F68-91A5-4B5E-B41F-D8056B2572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5EB861F1-9AC0-4B35-9321-4AFA9747DA6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282E2A94-8D2B-429A-921F-4AEDF2B8F8E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A8B0B266-19B4-466D-A2DD-FFBE9274DC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EF17A2F3-E32F-4458-B6C5-D716A0E83E4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B343B07D-D2E0-4FE7-92CA-61E3B47AD5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5BC72B32-6460-47A0-9661-E627F22A74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8772986B-A731-431B-B87B-3911161BD03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D5D2EE49-8F68-4705-A69C-B69F5FE1BB2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C3635833-D47D-4A1C-84BD-D8143043F5E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217CF9C3-48E1-4897-8979-93A00CC1CD5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A2A85036-A6CA-492D-96B2-1C791C7C7F4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94245C0F-C2F2-46FC-A0C5-68A0338B9043}"/>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7F9F371C-96DE-444D-A071-43CB0CF5F3E7}"/>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91DD3408-0A3B-479E-80F6-C22091FDFB73}"/>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FDBA8FA5-FC66-41DF-9AD4-EA1CAED8D113}"/>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529B972C-A04A-456F-AE62-D1C2020C4B4C}"/>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75B85785-9C4E-4787-95A9-6F223B4F086B}"/>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12A36D5-11CA-4722-BE89-08592D038AE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C8BF89D-54E5-4422-B680-0852A6D5DF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53171A6-A594-42D0-8385-F5EB7F099B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942EED6-62B7-4738-9BE3-295AD1C022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3DB00A7-29A7-456A-BF89-0321193080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154940</xdr:rowOff>
    </xdr:from>
    <xdr:to>
      <xdr:col>85</xdr:col>
      <xdr:colOff>177800</xdr:colOff>
      <xdr:row>39</xdr:row>
      <xdr:rowOff>85090</xdr:rowOff>
    </xdr:to>
    <xdr:sp macro="" textlink="">
      <xdr:nvSpPr>
        <xdr:cNvPr id="430" name="楕円 429">
          <a:extLst>
            <a:ext uri="{FF2B5EF4-FFF2-40B4-BE49-F238E27FC236}">
              <a16:creationId xmlns:a16="http://schemas.microsoft.com/office/drawing/2014/main" id="{4C0D2909-2D90-4D4C-AB53-C83528A4F903}"/>
            </a:ext>
          </a:extLst>
        </xdr:cNvPr>
        <xdr:cNvSpPr/>
      </xdr:nvSpPr>
      <xdr:spPr>
        <a:xfrm>
          <a:off x="16268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133367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BD7830F6-0286-41C1-AF98-61FA9833AA00}"/>
            </a:ext>
          </a:extLst>
        </xdr:cNvPr>
        <xdr:cNvSpPr txBox="1"/>
      </xdr:nvSpPr>
      <xdr:spPr>
        <a:xfrm>
          <a:off x="1635760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111760</xdr:rowOff>
    </xdr:from>
    <xdr:to>
      <xdr:col>81</xdr:col>
      <xdr:colOff>101600</xdr:colOff>
      <xdr:row>39</xdr:row>
      <xdr:rowOff>41910</xdr:rowOff>
    </xdr:to>
    <xdr:sp macro="" textlink="">
      <xdr:nvSpPr>
        <xdr:cNvPr id="432" name="楕円 431">
          <a:extLst>
            <a:ext uri="{FF2B5EF4-FFF2-40B4-BE49-F238E27FC236}">
              <a16:creationId xmlns:a16="http://schemas.microsoft.com/office/drawing/2014/main" id="{F6B51955-1F13-4BD9-8F8F-F9744ACC71BF}"/>
            </a:ext>
          </a:extLst>
        </xdr:cNvPr>
        <xdr:cNvSpPr/>
      </xdr:nvSpPr>
      <xdr:spPr>
        <a:xfrm>
          <a:off x="1543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162560</xdr:rowOff>
    </xdr:from>
    <xdr:to>
      <xdr:col>85</xdr:col>
      <xdr:colOff>127000</xdr:colOff>
      <xdr:row>39</xdr:row>
      <xdr:rowOff>34290</xdr:rowOff>
    </xdr:to>
    <xdr:cxnSp macro="">
      <xdr:nvCxnSpPr>
        <xdr:cNvPr id="433" name="直線コネクタ 432">
          <a:extLst>
            <a:ext uri="{FF2B5EF4-FFF2-40B4-BE49-F238E27FC236}">
              <a16:creationId xmlns:a16="http://schemas.microsoft.com/office/drawing/2014/main" id="{F320A98A-3D66-4204-8C49-23F5AA71A75B}"/>
            </a:ext>
          </a:extLst>
        </xdr:cNvPr>
        <xdr:cNvCxnSpPr/>
      </xdr:nvCxnSpPr>
      <xdr:spPr>
        <a:xfrm>
          <a:off x="15481300" y="667766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58420</xdr:rowOff>
    </xdr:from>
    <xdr:to>
      <xdr:col>76</xdr:col>
      <xdr:colOff>165100</xdr:colOff>
      <xdr:row>38</xdr:row>
      <xdr:rowOff>160020</xdr:rowOff>
    </xdr:to>
    <xdr:sp macro="" textlink="">
      <xdr:nvSpPr>
        <xdr:cNvPr id="434" name="楕円 433">
          <a:extLst>
            <a:ext uri="{FF2B5EF4-FFF2-40B4-BE49-F238E27FC236}">
              <a16:creationId xmlns:a16="http://schemas.microsoft.com/office/drawing/2014/main" id="{FE4E0A3C-BEE9-4013-AD40-87DD1E33D770}"/>
            </a:ext>
          </a:extLst>
        </xdr:cNvPr>
        <xdr:cNvSpPr/>
      </xdr:nvSpPr>
      <xdr:spPr>
        <a:xfrm>
          <a:off x="14541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109220</xdr:rowOff>
    </xdr:from>
    <xdr:to>
      <xdr:col>81</xdr:col>
      <xdr:colOff>50800</xdr:colOff>
      <xdr:row>38</xdr:row>
      <xdr:rowOff>162560</xdr:rowOff>
    </xdr:to>
    <xdr:cxnSp macro="">
      <xdr:nvCxnSpPr>
        <xdr:cNvPr id="435" name="直線コネクタ 434">
          <a:extLst>
            <a:ext uri="{FF2B5EF4-FFF2-40B4-BE49-F238E27FC236}">
              <a16:creationId xmlns:a16="http://schemas.microsoft.com/office/drawing/2014/main" id="{6975DF04-DB5B-44EE-95A7-2679BE2EF2B8}"/>
            </a:ext>
          </a:extLst>
        </xdr:cNvPr>
        <xdr:cNvCxnSpPr/>
      </xdr:nvCxnSpPr>
      <xdr:spPr>
        <a:xfrm>
          <a:off x="14592300" y="6624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36" name="楕円 435">
          <a:extLst>
            <a:ext uri="{FF2B5EF4-FFF2-40B4-BE49-F238E27FC236}">
              <a16:creationId xmlns:a16="http://schemas.microsoft.com/office/drawing/2014/main" id="{9D647184-4589-44DC-B098-D6C463EA315B}"/>
            </a:ext>
          </a:extLst>
        </xdr:cNvPr>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109220</xdr:rowOff>
    </xdr:from>
    <xdr:to>
      <xdr:col>76</xdr:col>
      <xdr:colOff>114300</xdr:colOff>
      <xdr:row>39</xdr:row>
      <xdr:rowOff>167640</xdr:rowOff>
    </xdr:to>
    <xdr:cxnSp macro="">
      <xdr:nvCxnSpPr>
        <xdr:cNvPr id="437" name="直線コネクタ 436">
          <a:extLst>
            <a:ext uri="{FF2B5EF4-FFF2-40B4-BE49-F238E27FC236}">
              <a16:creationId xmlns:a16="http://schemas.microsoft.com/office/drawing/2014/main" id="{4DCE2706-A406-4F0D-8F7A-2E0F96A3EB7B}"/>
            </a:ext>
          </a:extLst>
        </xdr:cNvPr>
        <xdr:cNvCxnSpPr/>
      </xdr:nvCxnSpPr>
      <xdr:spPr>
        <a:xfrm flipV="1">
          <a:off x="13703300" y="6624320"/>
          <a:ext cx="889000" cy="2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77470</xdr:rowOff>
    </xdr:from>
    <xdr:to>
      <xdr:col>67</xdr:col>
      <xdr:colOff>101600</xdr:colOff>
      <xdr:row>40</xdr:row>
      <xdr:rowOff>7620</xdr:rowOff>
    </xdr:to>
    <xdr:sp macro="" textlink="">
      <xdr:nvSpPr>
        <xdr:cNvPr id="438" name="楕円 437">
          <a:extLst>
            <a:ext uri="{FF2B5EF4-FFF2-40B4-BE49-F238E27FC236}">
              <a16:creationId xmlns:a16="http://schemas.microsoft.com/office/drawing/2014/main" id="{B8BF1584-C49F-413F-B139-F01F4E5C67FA}"/>
            </a:ext>
          </a:extLst>
        </xdr:cNvPr>
        <xdr:cNvSpPr/>
      </xdr:nvSpPr>
      <xdr:spPr>
        <a:xfrm>
          <a:off x="12763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128270</xdr:rowOff>
    </xdr:from>
    <xdr:to>
      <xdr:col>71</xdr:col>
      <xdr:colOff>177800</xdr:colOff>
      <xdr:row>39</xdr:row>
      <xdr:rowOff>167640</xdr:rowOff>
    </xdr:to>
    <xdr:cxnSp macro="">
      <xdr:nvCxnSpPr>
        <xdr:cNvPr id="439" name="直線コネクタ 438">
          <a:extLst>
            <a:ext uri="{FF2B5EF4-FFF2-40B4-BE49-F238E27FC236}">
              <a16:creationId xmlns:a16="http://schemas.microsoft.com/office/drawing/2014/main" id="{372398F4-AEA9-4ECD-B191-9D159B456C0E}"/>
            </a:ext>
          </a:extLst>
        </xdr:cNvPr>
        <xdr:cNvCxnSpPr/>
      </xdr:nvCxnSpPr>
      <xdr:spPr>
        <a:xfrm>
          <a:off x="12814300" y="681482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9281A94E-F374-4ACD-A192-E09769764BC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8063776C-23D4-47A2-8618-88FDCFE7A2B1}"/>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330C384E-60B3-4C54-BF59-65B817EEF59E}"/>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6C8008F0-3C62-4641-AFD1-6B20C01E21E8}"/>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33037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A37E4E4-3925-4B47-8E33-0970CDA0421B}"/>
            </a:ext>
          </a:extLst>
        </xdr:cNvPr>
        <xdr:cNvSpPr txBox="1"/>
      </xdr:nvSpPr>
      <xdr:spPr>
        <a:xfrm>
          <a:off x="15266044" y="671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151147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429BD3DB-4EA2-4D4C-BA15-562C65102377}"/>
            </a:ext>
          </a:extLst>
        </xdr:cNvPr>
        <xdr:cNvSpPr txBox="1"/>
      </xdr:nvSpPr>
      <xdr:spPr>
        <a:xfrm>
          <a:off x="14389744" y="666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76736057-E01B-4CE1-BB4C-BCB34B02CED6}"/>
            </a:ext>
          </a:extLst>
        </xdr:cNvPr>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170197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EC58C158-2ED8-489D-9204-E7E7E0D01F98}"/>
            </a:ext>
          </a:extLst>
        </xdr:cNvPr>
        <xdr:cNvSpPr txBox="1"/>
      </xdr:nvSpPr>
      <xdr:spPr>
        <a:xfrm>
          <a:off x="12611744"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B2500A9E-5049-43DD-AAA9-E1262F6A2D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4AEF5315-6D82-4817-9C70-05A836512A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25292D5F-B70A-4EB6-BE23-DD51843BD2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F6D263F2-DEDF-4E1A-ADD9-60395FE4B7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90904E21-8BA4-4005-991D-6152F15341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5E1C693-D99A-4B38-8DF5-4913E00438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5ED3AAA4-3E2C-45C4-8186-51D9BA4535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ED597B9B-C2A5-4DB9-90D0-74F147D763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E12D35F3-DF9C-43D5-9A41-6AF09262E4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48DB9403-1247-4FE5-8C68-74833B8F04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E407E49-7802-434C-9232-C43113A5E6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3700B549-1F72-4000-8B43-E8346A839E0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D29B3601-B370-4807-A16C-AE632F73AAA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C82624D5-B4BB-4DB0-B3A4-7A4D058648C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6087C31B-2767-4EA4-BD22-F1675E9446D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14B3265E-82EE-43DB-A41F-6DDDBFD842C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DD2D9FA6-1488-4313-A98C-86D7071E84F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1FCF482-127C-41C8-BF60-C3DA104CA58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497C4B2A-15D2-4B9F-B8A6-F43680B0FE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5B89B38F-D70D-432C-86A2-0A205862EEF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C3101CFF-1989-4B84-ABE5-0CED07B5C8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B2835AF3-C3DD-4013-A866-679BEF13EA96}"/>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B639A0D-8510-473D-B9F9-9987A575CBA4}"/>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F5C9BCC0-92CE-481F-A3D8-3928E37E3542}"/>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3986A592-EAEF-41F2-9A18-598B445E487A}"/>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262DA4F3-B500-4821-916D-64ACAA5C8BF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74153CB2-B900-46FD-8D5B-B58316DDE501}"/>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753C62C9-23BF-469F-AE74-C8FA20A596C6}"/>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491E66CC-9275-469F-81B5-253C3FE0C61A}"/>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67AF8820-CC52-44CA-8F6A-4DA0CD2E522E}"/>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6E50B0DA-04AD-4D7D-A9E3-90B427579205}"/>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9F1B8AA9-1B65-478A-89E7-29C289EA73A9}"/>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6CF085F-8A16-4418-A9C0-5492A6B9CF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C4812FF4-942F-4A5F-A42B-0C812F857F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D64154E-8E94-458A-B271-597A175F1B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560D16D-A121-4ACB-9E08-C229EB7ACF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527244B-7F71-4724-BFF7-22DBC7543D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100838</xdr:rowOff>
    </xdr:from>
    <xdr:to>
      <xdr:col>116</xdr:col>
      <xdr:colOff>114300</xdr:colOff>
      <xdr:row>41</xdr:row>
      <xdr:rowOff>30988</xdr:rowOff>
    </xdr:to>
    <xdr:sp macro="" textlink="">
      <xdr:nvSpPr>
        <xdr:cNvPr id="485" name="楕円 484">
          <a:extLst>
            <a:ext uri="{FF2B5EF4-FFF2-40B4-BE49-F238E27FC236}">
              <a16:creationId xmlns:a16="http://schemas.microsoft.com/office/drawing/2014/main" id="{A48F4826-7FD6-4B49-B162-1B577C907BAF}"/>
            </a:ext>
          </a:extLst>
        </xdr:cNvPr>
        <xdr:cNvSpPr/>
      </xdr:nvSpPr>
      <xdr:spPr>
        <a:xfrm>
          <a:off x="221107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79265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CBFD4C68-E841-4FDF-84B0-5ADA6C4A0DA7}"/>
            </a:ext>
          </a:extLst>
        </xdr:cNvPr>
        <xdr:cNvSpPr txBox="1"/>
      </xdr:nvSpPr>
      <xdr:spPr>
        <a:xfrm>
          <a:off x="22199600"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103124</xdr:rowOff>
    </xdr:from>
    <xdr:to>
      <xdr:col>112</xdr:col>
      <xdr:colOff>38100</xdr:colOff>
      <xdr:row>41</xdr:row>
      <xdr:rowOff>33274</xdr:rowOff>
    </xdr:to>
    <xdr:sp macro="" textlink="">
      <xdr:nvSpPr>
        <xdr:cNvPr id="487" name="楕円 486">
          <a:extLst>
            <a:ext uri="{FF2B5EF4-FFF2-40B4-BE49-F238E27FC236}">
              <a16:creationId xmlns:a16="http://schemas.microsoft.com/office/drawing/2014/main" id="{4286A058-579F-4A4D-A2B4-9574AA0B2A2B}"/>
            </a:ext>
          </a:extLst>
        </xdr:cNvPr>
        <xdr:cNvSpPr/>
      </xdr:nvSpPr>
      <xdr:spPr>
        <a:xfrm>
          <a:off x="21272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151638</xdr:rowOff>
    </xdr:from>
    <xdr:to>
      <xdr:col>116</xdr:col>
      <xdr:colOff>63500</xdr:colOff>
      <xdr:row>40</xdr:row>
      <xdr:rowOff>153924</xdr:rowOff>
    </xdr:to>
    <xdr:cxnSp macro="">
      <xdr:nvCxnSpPr>
        <xdr:cNvPr id="488" name="直線コネクタ 487">
          <a:extLst>
            <a:ext uri="{FF2B5EF4-FFF2-40B4-BE49-F238E27FC236}">
              <a16:creationId xmlns:a16="http://schemas.microsoft.com/office/drawing/2014/main" id="{5288613B-99CA-4DC3-80E8-E862A81FD8F0}"/>
            </a:ext>
          </a:extLst>
        </xdr:cNvPr>
        <xdr:cNvCxnSpPr/>
      </xdr:nvCxnSpPr>
      <xdr:spPr>
        <a:xfrm flipV="1">
          <a:off x="21323300" y="70096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105410</xdr:rowOff>
    </xdr:from>
    <xdr:to>
      <xdr:col>107</xdr:col>
      <xdr:colOff>101600</xdr:colOff>
      <xdr:row>41</xdr:row>
      <xdr:rowOff>35560</xdr:rowOff>
    </xdr:to>
    <xdr:sp macro="" textlink="">
      <xdr:nvSpPr>
        <xdr:cNvPr id="489" name="楕円 488">
          <a:extLst>
            <a:ext uri="{FF2B5EF4-FFF2-40B4-BE49-F238E27FC236}">
              <a16:creationId xmlns:a16="http://schemas.microsoft.com/office/drawing/2014/main" id="{338BBE02-3503-427C-9869-4B13B9D7D1C2}"/>
            </a:ext>
          </a:extLst>
        </xdr:cNvPr>
        <xdr:cNvSpPr/>
      </xdr:nvSpPr>
      <xdr:spPr>
        <a:xfrm>
          <a:off x="2038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153924</xdr:rowOff>
    </xdr:from>
    <xdr:to>
      <xdr:col>111</xdr:col>
      <xdr:colOff>177800</xdr:colOff>
      <xdr:row>40</xdr:row>
      <xdr:rowOff>156210</xdr:rowOff>
    </xdr:to>
    <xdr:cxnSp macro="">
      <xdr:nvCxnSpPr>
        <xdr:cNvPr id="490" name="直線コネクタ 489">
          <a:extLst>
            <a:ext uri="{FF2B5EF4-FFF2-40B4-BE49-F238E27FC236}">
              <a16:creationId xmlns:a16="http://schemas.microsoft.com/office/drawing/2014/main" id="{05FA756D-5150-47B9-A6AB-F8B4A2D5C366}"/>
            </a:ext>
          </a:extLst>
        </xdr:cNvPr>
        <xdr:cNvCxnSpPr/>
      </xdr:nvCxnSpPr>
      <xdr:spPr>
        <a:xfrm flipV="1">
          <a:off x="20434300" y="701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107696</xdr:rowOff>
    </xdr:from>
    <xdr:to>
      <xdr:col>102</xdr:col>
      <xdr:colOff>165100</xdr:colOff>
      <xdr:row>41</xdr:row>
      <xdr:rowOff>37846</xdr:rowOff>
    </xdr:to>
    <xdr:sp macro="" textlink="">
      <xdr:nvSpPr>
        <xdr:cNvPr id="491" name="楕円 490">
          <a:extLst>
            <a:ext uri="{FF2B5EF4-FFF2-40B4-BE49-F238E27FC236}">
              <a16:creationId xmlns:a16="http://schemas.microsoft.com/office/drawing/2014/main" id="{9EA5AC34-6E83-4665-B070-84BAA5183137}"/>
            </a:ext>
          </a:extLst>
        </xdr:cNvPr>
        <xdr:cNvSpPr/>
      </xdr:nvSpPr>
      <xdr:spPr>
        <a:xfrm>
          <a:off x="19494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156210</xdr:rowOff>
    </xdr:from>
    <xdr:to>
      <xdr:col>107</xdr:col>
      <xdr:colOff>50800</xdr:colOff>
      <xdr:row>40</xdr:row>
      <xdr:rowOff>158496</xdr:rowOff>
    </xdr:to>
    <xdr:cxnSp macro="">
      <xdr:nvCxnSpPr>
        <xdr:cNvPr id="492" name="直線コネクタ 491">
          <a:extLst>
            <a:ext uri="{FF2B5EF4-FFF2-40B4-BE49-F238E27FC236}">
              <a16:creationId xmlns:a16="http://schemas.microsoft.com/office/drawing/2014/main" id="{186C40A2-33B9-4DA5-BAB3-142D8419FDA6}"/>
            </a:ext>
          </a:extLst>
        </xdr:cNvPr>
        <xdr:cNvCxnSpPr/>
      </xdr:nvCxnSpPr>
      <xdr:spPr>
        <a:xfrm flipV="1">
          <a:off x="19545300" y="70142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109982</xdr:rowOff>
    </xdr:from>
    <xdr:to>
      <xdr:col>98</xdr:col>
      <xdr:colOff>38100</xdr:colOff>
      <xdr:row>41</xdr:row>
      <xdr:rowOff>40132</xdr:rowOff>
    </xdr:to>
    <xdr:sp macro="" textlink="">
      <xdr:nvSpPr>
        <xdr:cNvPr id="493" name="楕円 492">
          <a:extLst>
            <a:ext uri="{FF2B5EF4-FFF2-40B4-BE49-F238E27FC236}">
              <a16:creationId xmlns:a16="http://schemas.microsoft.com/office/drawing/2014/main" id="{C10BA0F4-5C30-4457-92B4-B5237ED6F0FE}"/>
            </a:ext>
          </a:extLst>
        </xdr:cNvPr>
        <xdr:cNvSpPr/>
      </xdr:nvSpPr>
      <xdr:spPr>
        <a:xfrm>
          <a:off x="18605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158496</xdr:rowOff>
    </xdr:from>
    <xdr:to>
      <xdr:col>102</xdr:col>
      <xdr:colOff>114300</xdr:colOff>
      <xdr:row>40</xdr:row>
      <xdr:rowOff>160782</xdr:rowOff>
    </xdr:to>
    <xdr:cxnSp macro="">
      <xdr:nvCxnSpPr>
        <xdr:cNvPr id="494" name="直線コネクタ 493">
          <a:extLst>
            <a:ext uri="{FF2B5EF4-FFF2-40B4-BE49-F238E27FC236}">
              <a16:creationId xmlns:a16="http://schemas.microsoft.com/office/drawing/2014/main" id="{A5C04388-15B0-4229-9FCE-A8921D20FD80}"/>
            </a:ext>
          </a:extLst>
        </xdr:cNvPr>
        <xdr:cNvCxnSpPr/>
      </xdr:nvCxnSpPr>
      <xdr:spPr>
        <a:xfrm flipV="1">
          <a:off x="18656300" y="701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E0672C05-7ACB-4EC0-9162-38CB13A511F8}"/>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4B7412CB-D5BE-4304-AA73-A98F2034E2F9}"/>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37BB4279-8B01-4ECC-BE3E-40C95AB751C4}"/>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E4FB2457-C56C-478F-8BBC-34B2ADA68701}"/>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24401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F8AC3DFE-0FCC-414B-8178-D5A2F1A28B80}"/>
            </a:ext>
          </a:extLst>
        </xdr:cNvPr>
        <xdr:cNvSpPr txBox="1"/>
      </xdr:nvSpPr>
      <xdr:spPr>
        <a:xfrm>
          <a:off x="210757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26687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3E4E9291-B17E-4119-BD99-525216F8B56D}"/>
            </a:ext>
          </a:extLst>
        </xdr:cNvPr>
        <xdr:cNvSpPr txBox="1"/>
      </xdr:nvSpPr>
      <xdr:spPr>
        <a:xfrm>
          <a:off x="20199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28973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6E794852-163A-4DB3-B761-5B1208B42D18}"/>
            </a:ext>
          </a:extLst>
        </xdr:cNvPr>
        <xdr:cNvSpPr txBox="1"/>
      </xdr:nvSpPr>
      <xdr:spPr>
        <a:xfrm>
          <a:off x="19310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31259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EB107F7B-929B-40C6-911B-CB4519023F41}"/>
            </a:ext>
          </a:extLst>
        </xdr:cNvPr>
        <xdr:cNvSpPr txBox="1"/>
      </xdr:nvSpPr>
      <xdr:spPr>
        <a:xfrm>
          <a:off x="18421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2601A637-F726-4BB4-939C-5B079C13E4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D9269C-4C38-43DC-B20B-5BC6D728BB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BA754762-271D-4F8D-84C3-D5EE0212FB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C3086A57-FC2F-4FEF-9F9D-1B856CB70A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F01CA74A-8911-47C2-9BAA-FDC5E918A6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997DB475-3357-4C35-95A8-102E4CA26C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CB28CC60-5FE4-44E7-9FC4-074BF1796A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E837A1CD-EE35-477E-80EE-3CB79C212E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FF4D2F97-7DBC-4B19-A62C-992908F0FB5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46EA1303-E7D9-4B6F-9A4C-AF5C24E647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CDC3199C-2DE0-40EE-9DD8-4053C943B1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8A532DAF-5B8C-4F11-A42D-B1794DDB3BC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8A7FDE41-F12E-4A66-93FD-F254DBAF9671}"/>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3C086B59-F4E5-4CBB-8D87-52F4FBF8812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6A152103-A9BC-478A-8304-7A88088EC33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27718C01-2072-4677-8885-C030DC5394B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73F13FA8-3483-49EF-A05E-2A26B32D9CF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7C14478C-B4F1-4CF2-B71B-ED59BF6E81F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B4C9289-B41F-4460-AAED-43D1027ED31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AB305494-D9F8-4DC7-BCB3-EC8FA98287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9CCA5A08-C8E7-45B9-B7D9-4261E381DED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A4CFB610-A657-466B-AF52-6024C8381D7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B2A8595C-AE1C-4BD2-83A8-9B35DFFBFB6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E6039BE3-4848-47ED-B1C0-92E8E8853A2C}"/>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65BF9300-8D99-4803-99FB-69B8D27AA90B}"/>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482C380A-D572-4290-88D7-8B71937289F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FB1080C6-5CAB-4E80-BE70-ED0A45D4C8AB}"/>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B2B43CEC-4AAF-4522-A111-B7DCAC2B4256}"/>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E1F52D9F-CCAF-44CD-93C9-B45BCB239904}"/>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42733757-715C-43DD-B02D-FE55C4F5F2B4}"/>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CEE19EC2-28AE-4B3C-AFE2-8ED53A6E60AE}"/>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9C6C73A1-8C8B-41E2-9307-A2B35A302A7A}"/>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611E8683-2A36-4F4F-AB32-862D1E7EBDC5}"/>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CACEA99-A07D-4BCD-9A34-F57EBAB33DD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E9298128-3145-414A-9A07-33928CC4EF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5544946-8CB0-4816-9A24-A45CB7A92F4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7DA1D347-AD3B-4B44-BD81-D5A6F95F33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6CF66ADB-9435-4D21-BC08-D3502CBC28E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541" name="楕円 540">
          <a:extLst>
            <a:ext uri="{FF2B5EF4-FFF2-40B4-BE49-F238E27FC236}">
              <a16:creationId xmlns:a16="http://schemas.microsoft.com/office/drawing/2014/main" id="{5D85A614-4CE3-4DE4-BC44-F84BDE1CBC77}"/>
            </a:ext>
          </a:extLst>
        </xdr:cNvPr>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6AE48749-839E-400A-BA23-47D10481C409}"/>
            </a:ext>
          </a:extLst>
        </xdr:cNvPr>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47498</xdr:rowOff>
    </xdr:from>
    <xdr:to>
      <xdr:col>81</xdr:col>
      <xdr:colOff>101600</xdr:colOff>
      <xdr:row>58</xdr:row>
      <xdr:rowOff>149098</xdr:rowOff>
    </xdr:to>
    <xdr:sp macro="" textlink="">
      <xdr:nvSpPr>
        <xdr:cNvPr id="543" name="楕円 542">
          <a:extLst>
            <a:ext uri="{FF2B5EF4-FFF2-40B4-BE49-F238E27FC236}">
              <a16:creationId xmlns:a16="http://schemas.microsoft.com/office/drawing/2014/main" id="{C2E706C6-FB23-492D-9D51-58874D298C77}"/>
            </a:ext>
          </a:extLst>
        </xdr:cNvPr>
        <xdr:cNvSpPr/>
      </xdr:nvSpPr>
      <xdr:spPr>
        <a:xfrm>
          <a:off x="15430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98298</xdr:rowOff>
    </xdr:from>
    <xdr:to>
      <xdr:col>85</xdr:col>
      <xdr:colOff>127000</xdr:colOff>
      <xdr:row>58</xdr:row>
      <xdr:rowOff>148590</xdr:rowOff>
    </xdr:to>
    <xdr:cxnSp macro="">
      <xdr:nvCxnSpPr>
        <xdr:cNvPr id="544" name="直線コネクタ 543">
          <a:extLst>
            <a:ext uri="{FF2B5EF4-FFF2-40B4-BE49-F238E27FC236}">
              <a16:creationId xmlns:a16="http://schemas.microsoft.com/office/drawing/2014/main" id="{893A1168-4B4E-4219-85CF-0DF1A88EAD25}"/>
            </a:ext>
          </a:extLst>
        </xdr:cNvPr>
        <xdr:cNvCxnSpPr/>
      </xdr:nvCxnSpPr>
      <xdr:spPr>
        <a:xfrm>
          <a:off x="15481300" y="1004239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168656</xdr:rowOff>
    </xdr:from>
    <xdr:to>
      <xdr:col>76</xdr:col>
      <xdr:colOff>165100</xdr:colOff>
      <xdr:row>58</xdr:row>
      <xdr:rowOff>98806</xdr:rowOff>
    </xdr:to>
    <xdr:sp macro="" textlink="">
      <xdr:nvSpPr>
        <xdr:cNvPr id="545" name="楕円 544">
          <a:extLst>
            <a:ext uri="{FF2B5EF4-FFF2-40B4-BE49-F238E27FC236}">
              <a16:creationId xmlns:a16="http://schemas.microsoft.com/office/drawing/2014/main" id="{4A6CA9ED-F1AA-4510-B596-64BA88EF643A}"/>
            </a:ext>
          </a:extLst>
        </xdr:cNvPr>
        <xdr:cNvSpPr/>
      </xdr:nvSpPr>
      <xdr:spPr>
        <a:xfrm>
          <a:off x="14541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48006</xdr:rowOff>
    </xdr:from>
    <xdr:to>
      <xdr:col>81</xdr:col>
      <xdr:colOff>50800</xdr:colOff>
      <xdr:row>58</xdr:row>
      <xdr:rowOff>98298</xdr:rowOff>
    </xdr:to>
    <xdr:cxnSp macro="">
      <xdr:nvCxnSpPr>
        <xdr:cNvPr id="546" name="直線コネクタ 545">
          <a:extLst>
            <a:ext uri="{FF2B5EF4-FFF2-40B4-BE49-F238E27FC236}">
              <a16:creationId xmlns:a16="http://schemas.microsoft.com/office/drawing/2014/main" id="{0251B307-9A2B-4C8C-BED1-DD79694F5898}"/>
            </a:ext>
          </a:extLst>
        </xdr:cNvPr>
        <xdr:cNvCxnSpPr/>
      </xdr:nvCxnSpPr>
      <xdr:spPr>
        <a:xfrm>
          <a:off x="14592300" y="99921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xdr:rowOff>
    </xdr:from>
    <xdr:to>
      <xdr:col>72</xdr:col>
      <xdr:colOff>38100</xdr:colOff>
      <xdr:row>58</xdr:row>
      <xdr:rowOff>103378</xdr:rowOff>
    </xdr:to>
    <xdr:sp macro="" textlink="">
      <xdr:nvSpPr>
        <xdr:cNvPr id="547" name="楕円 546">
          <a:extLst>
            <a:ext uri="{FF2B5EF4-FFF2-40B4-BE49-F238E27FC236}">
              <a16:creationId xmlns:a16="http://schemas.microsoft.com/office/drawing/2014/main" id="{F8D9922C-CE21-4123-AE03-66C19131AE03}"/>
            </a:ext>
          </a:extLst>
        </xdr:cNvPr>
        <xdr:cNvSpPr/>
      </xdr:nvSpPr>
      <xdr:spPr>
        <a:xfrm>
          <a:off x="13652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48006</xdr:rowOff>
    </xdr:from>
    <xdr:to>
      <xdr:col>76</xdr:col>
      <xdr:colOff>114300</xdr:colOff>
      <xdr:row>58</xdr:row>
      <xdr:rowOff>52578</xdr:rowOff>
    </xdr:to>
    <xdr:cxnSp macro="">
      <xdr:nvCxnSpPr>
        <xdr:cNvPr id="548" name="直線コネクタ 547">
          <a:extLst>
            <a:ext uri="{FF2B5EF4-FFF2-40B4-BE49-F238E27FC236}">
              <a16:creationId xmlns:a16="http://schemas.microsoft.com/office/drawing/2014/main" id="{D412B89B-B1EC-4D3E-97B5-44D0A703EDC9}"/>
            </a:ext>
          </a:extLst>
        </xdr:cNvPr>
        <xdr:cNvCxnSpPr/>
      </xdr:nvCxnSpPr>
      <xdr:spPr>
        <a:xfrm flipV="1">
          <a:off x="13703300" y="99921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106934</xdr:rowOff>
    </xdr:from>
    <xdr:to>
      <xdr:col>67</xdr:col>
      <xdr:colOff>101600</xdr:colOff>
      <xdr:row>58</xdr:row>
      <xdr:rowOff>37084</xdr:rowOff>
    </xdr:to>
    <xdr:sp macro="" textlink="">
      <xdr:nvSpPr>
        <xdr:cNvPr id="549" name="楕円 548">
          <a:extLst>
            <a:ext uri="{FF2B5EF4-FFF2-40B4-BE49-F238E27FC236}">
              <a16:creationId xmlns:a16="http://schemas.microsoft.com/office/drawing/2014/main" id="{25F3CBF1-17F3-4E9E-ACF6-7935D2A8209C}"/>
            </a:ext>
          </a:extLst>
        </xdr:cNvPr>
        <xdr:cNvSpPr/>
      </xdr:nvSpPr>
      <xdr:spPr>
        <a:xfrm>
          <a:off x="12763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157734</xdr:rowOff>
    </xdr:from>
    <xdr:to>
      <xdr:col>71</xdr:col>
      <xdr:colOff>177800</xdr:colOff>
      <xdr:row>58</xdr:row>
      <xdr:rowOff>52578</xdr:rowOff>
    </xdr:to>
    <xdr:cxnSp macro="">
      <xdr:nvCxnSpPr>
        <xdr:cNvPr id="550" name="直線コネクタ 549">
          <a:extLst>
            <a:ext uri="{FF2B5EF4-FFF2-40B4-BE49-F238E27FC236}">
              <a16:creationId xmlns:a16="http://schemas.microsoft.com/office/drawing/2014/main" id="{7159D0DB-4D18-449C-90D4-02D0C018C2F5}"/>
            </a:ext>
          </a:extLst>
        </xdr:cNvPr>
        <xdr:cNvCxnSpPr/>
      </xdr:nvCxnSpPr>
      <xdr:spPr>
        <a:xfrm>
          <a:off x="12814300" y="993038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219D93DD-4EE9-4416-A8F2-FC69601BF762}"/>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55C40F3A-19BC-4A72-8229-02F28B9B285C}"/>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D5A0106C-28E6-4E81-B7F3-401EACB01F1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D724BB8D-A915-4482-8C11-16660BE6A6A3}"/>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165625</xdr:rowOff>
    </xdr:from>
    <xdr:ext cx="405111" cy="259045"/>
    <xdr:sp macro="" textlink="">
      <xdr:nvSpPr>
        <xdr:cNvPr id="555" name="n_1mainValue【学校施設】&#10;有形固定資産減価償却率">
          <a:extLst>
            <a:ext uri="{FF2B5EF4-FFF2-40B4-BE49-F238E27FC236}">
              <a16:creationId xmlns:a16="http://schemas.microsoft.com/office/drawing/2014/main" id="{38631454-9313-4783-B6C9-A34C841A9D2B}"/>
            </a:ext>
          </a:extLst>
        </xdr:cNvPr>
        <xdr:cNvSpPr txBox="1"/>
      </xdr:nvSpPr>
      <xdr:spPr>
        <a:xfrm>
          <a:off x="152660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115333</xdr:rowOff>
    </xdr:from>
    <xdr:ext cx="405111" cy="259045"/>
    <xdr:sp macro="" textlink="">
      <xdr:nvSpPr>
        <xdr:cNvPr id="556" name="n_2mainValue【学校施設】&#10;有形固定資産減価償却率">
          <a:extLst>
            <a:ext uri="{FF2B5EF4-FFF2-40B4-BE49-F238E27FC236}">
              <a16:creationId xmlns:a16="http://schemas.microsoft.com/office/drawing/2014/main" id="{938F73D9-51B5-4891-B89C-899678451D5D}"/>
            </a:ext>
          </a:extLst>
        </xdr:cNvPr>
        <xdr:cNvSpPr txBox="1"/>
      </xdr:nvSpPr>
      <xdr:spPr>
        <a:xfrm>
          <a:off x="14389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119905</xdr:rowOff>
    </xdr:from>
    <xdr:ext cx="405111" cy="259045"/>
    <xdr:sp macro="" textlink="">
      <xdr:nvSpPr>
        <xdr:cNvPr id="557" name="n_3mainValue【学校施設】&#10;有形固定資産減価償却率">
          <a:extLst>
            <a:ext uri="{FF2B5EF4-FFF2-40B4-BE49-F238E27FC236}">
              <a16:creationId xmlns:a16="http://schemas.microsoft.com/office/drawing/2014/main" id="{29867C1A-C659-43A6-A372-EB6653FF0D18}"/>
            </a:ext>
          </a:extLst>
        </xdr:cNvPr>
        <xdr:cNvSpPr txBox="1"/>
      </xdr:nvSpPr>
      <xdr:spPr>
        <a:xfrm>
          <a:off x="13500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53611</xdr:rowOff>
    </xdr:from>
    <xdr:ext cx="405111" cy="259045"/>
    <xdr:sp macro="" textlink="">
      <xdr:nvSpPr>
        <xdr:cNvPr id="558" name="n_4mainValue【学校施設】&#10;有形固定資産減価償却率">
          <a:extLst>
            <a:ext uri="{FF2B5EF4-FFF2-40B4-BE49-F238E27FC236}">
              <a16:creationId xmlns:a16="http://schemas.microsoft.com/office/drawing/2014/main" id="{25738FD7-58F3-4BB8-AA11-90D02C4CDA90}"/>
            </a:ext>
          </a:extLst>
        </xdr:cNvPr>
        <xdr:cNvSpPr txBox="1"/>
      </xdr:nvSpPr>
      <xdr:spPr>
        <a:xfrm>
          <a:off x="12611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CB3FE41F-A8E1-4502-AACD-C9A3431777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E6828614-670B-4A4F-BD73-88FFBF449DF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90058CF6-39BA-4C16-85D1-2D964B837D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47935E64-A512-46B3-81C6-C9D4D99DEB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81606BA5-6DD4-4124-8307-C1644B945C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4DA36AC0-6187-484E-91F0-F917081E10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F957793B-0C6D-418D-B3E3-42CC9DF9CA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6BB7666E-1CB7-469F-A233-385445A4EB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E9516092-0F63-40F2-B5A7-A0831B0039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1192377A-C569-4256-920F-373FAB08F6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D15DA0E6-CADF-4C89-A652-1635DFFED28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C15CEE69-9C1D-4A42-A865-9B0A1469688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C5F4A224-328A-43C0-A1B1-FF7F8E6A2B7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E722BFB-D5F2-4091-97F4-D29FB963252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FDBA12FB-114F-4020-ACFB-22E163152AD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9D085BF3-427F-4825-A170-3668290AB0C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22C5188A-3B72-448E-9C98-106DBFDA564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D1AE0190-84B4-4ECF-BCB2-4383F93627E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B374673D-8CD0-49C9-BD1F-16BBCE1D26B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77EA5E3C-F2A5-4C40-B87D-B79EAC12F0F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4FCE6E1-723D-4800-AC1D-AA4573E9C8A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B34ED596-DD8D-4400-8EE0-86E74D7C882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257E5DF3-0C5D-4913-BE75-74D5C3E06D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BE5666B-7CC9-468A-9A0C-DD2969073D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88A562A1-0ACF-4D79-916A-F0B96E4CEE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203DCDEE-0ED1-42FB-9657-1E7C652DEDB6}"/>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171A5A5D-20F2-44C0-9DAC-A7B4A316AE0C}"/>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A6962529-35D8-42DA-A417-25016D0E80C9}"/>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855B3A03-B34C-4DBF-B1CD-149DC8AC7BDD}"/>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1803E6CF-2D3C-4238-A634-412046EAFABF}"/>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AACB38A4-8E92-451D-A16C-7D195D6CD788}"/>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8B02F935-1976-4965-9F42-1447EEF1F388}"/>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39DFC305-0B9B-4535-8156-887F0BB3A157}"/>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29CE4C0A-540F-48A9-BDA6-C5DE58E85EC5}"/>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C4DFD38A-3987-4F51-8A81-B45E6AC13258}"/>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A338C928-81D9-412C-AB61-8B2E0667AFFF}"/>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BC5C25D-F314-4144-8928-8D7D60EBA4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1F7085FF-4643-4BC5-AAC7-F7C049BB1A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1CC30B0-6D6E-465E-AC4C-AED2CDD48B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2FE5AB1-B1CB-4388-8C47-00E3620A67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3193EBD-6F43-469A-AE37-55D571514F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116241</xdr:rowOff>
    </xdr:from>
    <xdr:to>
      <xdr:col>116</xdr:col>
      <xdr:colOff>114300</xdr:colOff>
      <xdr:row>63</xdr:row>
      <xdr:rowOff>46391</xdr:rowOff>
    </xdr:to>
    <xdr:sp macro="" textlink="">
      <xdr:nvSpPr>
        <xdr:cNvPr id="600" name="楕円 599">
          <a:extLst>
            <a:ext uri="{FF2B5EF4-FFF2-40B4-BE49-F238E27FC236}">
              <a16:creationId xmlns:a16="http://schemas.microsoft.com/office/drawing/2014/main" id="{84CEECFD-02A2-46A9-AA81-61A023FAAE68}"/>
            </a:ext>
          </a:extLst>
        </xdr:cNvPr>
        <xdr:cNvSpPr/>
      </xdr:nvSpPr>
      <xdr:spPr>
        <a:xfrm>
          <a:off x="22110700" y="107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31168</xdr:rowOff>
    </xdr:from>
    <xdr:ext cx="469744" cy="259045"/>
    <xdr:sp macro="" textlink="">
      <xdr:nvSpPr>
        <xdr:cNvPr id="601" name="【学校施設】&#10;一人当たり面積該当値テキスト">
          <a:extLst>
            <a:ext uri="{FF2B5EF4-FFF2-40B4-BE49-F238E27FC236}">
              <a16:creationId xmlns:a16="http://schemas.microsoft.com/office/drawing/2014/main" id="{6645741D-1313-4CE4-BC78-BEA5F2B0399A}"/>
            </a:ext>
          </a:extLst>
        </xdr:cNvPr>
        <xdr:cNvSpPr txBox="1"/>
      </xdr:nvSpPr>
      <xdr:spPr>
        <a:xfrm>
          <a:off x="22199600" y="106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140898</xdr:rowOff>
    </xdr:from>
    <xdr:to>
      <xdr:col>112</xdr:col>
      <xdr:colOff>38100</xdr:colOff>
      <xdr:row>63</xdr:row>
      <xdr:rowOff>71048</xdr:rowOff>
    </xdr:to>
    <xdr:sp macro="" textlink="">
      <xdr:nvSpPr>
        <xdr:cNvPr id="602" name="楕円 601">
          <a:extLst>
            <a:ext uri="{FF2B5EF4-FFF2-40B4-BE49-F238E27FC236}">
              <a16:creationId xmlns:a16="http://schemas.microsoft.com/office/drawing/2014/main" id="{60221F67-5996-43E0-95F8-76D9B7FCB57F}"/>
            </a:ext>
          </a:extLst>
        </xdr:cNvPr>
        <xdr:cNvSpPr/>
      </xdr:nvSpPr>
      <xdr:spPr>
        <a:xfrm>
          <a:off x="21272500" y="107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167041</xdr:rowOff>
    </xdr:from>
    <xdr:to>
      <xdr:col>116</xdr:col>
      <xdr:colOff>63500</xdr:colOff>
      <xdr:row>63</xdr:row>
      <xdr:rowOff>20248</xdr:rowOff>
    </xdr:to>
    <xdr:cxnSp macro="">
      <xdr:nvCxnSpPr>
        <xdr:cNvPr id="603" name="直線コネクタ 602">
          <a:extLst>
            <a:ext uri="{FF2B5EF4-FFF2-40B4-BE49-F238E27FC236}">
              <a16:creationId xmlns:a16="http://schemas.microsoft.com/office/drawing/2014/main" id="{C401ADB9-344B-4111-92D2-F5E90778444E}"/>
            </a:ext>
          </a:extLst>
        </xdr:cNvPr>
        <xdr:cNvCxnSpPr/>
      </xdr:nvCxnSpPr>
      <xdr:spPr>
        <a:xfrm flipV="1">
          <a:off x="21323300" y="10796941"/>
          <a:ext cx="8382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604" name="楕円 603">
          <a:extLst>
            <a:ext uri="{FF2B5EF4-FFF2-40B4-BE49-F238E27FC236}">
              <a16:creationId xmlns:a16="http://schemas.microsoft.com/office/drawing/2014/main" id="{3F3CFBE5-DE4B-4404-89DB-5EF21F29EB3A}"/>
            </a:ext>
          </a:extLst>
        </xdr:cNvPr>
        <xdr:cNvSpPr/>
      </xdr:nvSpPr>
      <xdr:spPr>
        <a:xfrm>
          <a:off x="20383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20248</xdr:rowOff>
    </xdr:from>
    <xdr:to>
      <xdr:col>111</xdr:col>
      <xdr:colOff>177800</xdr:colOff>
      <xdr:row>63</xdr:row>
      <xdr:rowOff>24493</xdr:rowOff>
    </xdr:to>
    <xdr:cxnSp macro="">
      <xdr:nvCxnSpPr>
        <xdr:cNvPr id="605" name="直線コネクタ 604">
          <a:extLst>
            <a:ext uri="{FF2B5EF4-FFF2-40B4-BE49-F238E27FC236}">
              <a16:creationId xmlns:a16="http://schemas.microsoft.com/office/drawing/2014/main" id="{3293FBF3-5ADC-4131-BD4D-D8A79AAA8539}"/>
            </a:ext>
          </a:extLst>
        </xdr:cNvPr>
        <xdr:cNvCxnSpPr/>
      </xdr:nvCxnSpPr>
      <xdr:spPr>
        <a:xfrm flipV="1">
          <a:off x="20434300" y="10821598"/>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149061</xdr:rowOff>
    </xdr:from>
    <xdr:to>
      <xdr:col>102</xdr:col>
      <xdr:colOff>165100</xdr:colOff>
      <xdr:row>63</xdr:row>
      <xdr:rowOff>79211</xdr:rowOff>
    </xdr:to>
    <xdr:sp macro="" textlink="">
      <xdr:nvSpPr>
        <xdr:cNvPr id="606" name="楕円 605">
          <a:extLst>
            <a:ext uri="{FF2B5EF4-FFF2-40B4-BE49-F238E27FC236}">
              <a16:creationId xmlns:a16="http://schemas.microsoft.com/office/drawing/2014/main" id="{B37CCFC6-E9D1-486C-A41F-FD23F24A22A6}"/>
            </a:ext>
          </a:extLst>
        </xdr:cNvPr>
        <xdr:cNvSpPr/>
      </xdr:nvSpPr>
      <xdr:spPr>
        <a:xfrm>
          <a:off x="19494500" y="107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24493</xdr:rowOff>
    </xdr:from>
    <xdr:to>
      <xdr:col>107</xdr:col>
      <xdr:colOff>50800</xdr:colOff>
      <xdr:row>63</xdr:row>
      <xdr:rowOff>28411</xdr:rowOff>
    </xdr:to>
    <xdr:cxnSp macro="">
      <xdr:nvCxnSpPr>
        <xdr:cNvPr id="607" name="直線コネクタ 606">
          <a:extLst>
            <a:ext uri="{FF2B5EF4-FFF2-40B4-BE49-F238E27FC236}">
              <a16:creationId xmlns:a16="http://schemas.microsoft.com/office/drawing/2014/main" id="{B2174219-F6F5-4C3B-90F5-B578C8E025AC}"/>
            </a:ext>
          </a:extLst>
        </xdr:cNvPr>
        <xdr:cNvCxnSpPr/>
      </xdr:nvCxnSpPr>
      <xdr:spPr>
        <a:xfrm flipV="1">
          <a:off x="19545300" y="10825843"/>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152981</xdr:rowOff>
    </xdr:from>
    <xdr:to>
      <xdr:col>98</xdr:col>
      <xdr:colOff>38100</xdr:colOff>
      <xdr:row>63</xdr:row>
      <xdr:rowOff>83131</xdr:rowOff>
    </xdr:to>
    <xdr:sp macro="" textlink="">
      <xdr:nvSpPr>
        <xdr:cNvPr id="608" name="楕円 607">
          <a:extLst>
            <a:ext uri="{FF2B5EF4-FFF2-40B4-BE49-F238E27FC236}">
              <a16:creationId xmlns:a16="http://schemas.microsoft.com/office/drawing/2014/main" id="{3600DD7B-6890-4459-9BDD-568DAF510D3F}"/>
            </a:ext>
          </a:extLst>
        </xdr:cNvPr>
        <xdr:cNvSpPr/>
      </xdr:nvSpPr>
      <xdr:spPr>
        <a:xfrm>
          <a:off x="18605500" y="107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28411</xdr:rowOff>
    </xdr:from>
    <xdr:to>
      <xdr:col>102</xdr:col>
      <xdr:colOff>114300</xdr:colOff>
      <xdr:row>63</xdr:row>
      <xdr:rowOff>32331</xdr:rowOff>
    </xdr:to>
    <xdr:cxnSp macro="">
      <xdr:nvCxnSpPr>
        <xdr:cNvPr id="609" name="直線コネクタ 608">
          <a:extLst>
            <a:ext uri="{FF2B5EF4-FFF2-40B4-BE49-F238E27FC236}">
              <a16:creationId xmlns:a16="http://schemas.microsoft.com/office/drawing/2014/main" id="{CAC11E12-E988-45B3-929A-7A1AD9D9F289}"/>
            </a:ext>
          </a:extLst>
        </xdr:cNvPr>
        <xdr:cNvCxnSpPr/>
      </xdr:nvCxnSpPr>
      <xdr:spPr>
        <a:xfrm flipV="1">
          <a:off x="18656300" y="10829761"/>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5170EEEB-9C55-4303-A08B-41E97A5693D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58969983-1999-4743-B622-752D06C4A493}"/>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CD7FDDA6-4516-433D-85F7-E9C7211B5A1F}"/>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D4795602-3F93-47B4-A476-0B69C87669D8}"/>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62175</xdr:rowOff>
    </xdr:from>
    <xdr:ext cx="469744" cy="259045"/>
    <xdr:sp macro="" textlink="">
      <xdr:nvSpPr>
        <xdr:cNvPr id="614" name="n_1mainValue【学校施設】&#10;一人当たり面積">
          <a:extLst>
            <a:ext uri="{FF2B5EF4-FFF2-40B4-BE49-F238E27FC236}">
              <a16:creationId xmlns:a16="http://schemas.microsoft.com/office/drawing/2014/main" id="{A0CF17CC-37D1-4B34-924B-7347D06320B0}"/>
            </a:ext>
          </a:extLst>
        </xdr:cNvPr>
        <xdr:cNvSpPr txBox="1"/>
      </xdr:nvSpPr>
      <xdr:spPr>
        <a:xfrm>
          <a:off x="21075727" y="108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615" name="n_2mainValue【学校施設】&#10;一人当たり面積">
          <a:extLst>
            <a:ext uri="{FF2B5EF4-FFF2-40B4-BE49-F238E27FC236}">
              <a16:creationId xmlns:a16="http://schemas.microsoft.com/office/drawing/2014/main" id="{2F6314EC-9DB8-4394-9A4C-06609F2836F9}"/>
            </a:ext>
          </a:extLst>
        </xdr:cNvPr>
        <xdr:cNvSpPr txBox="1"/>
      </xdr:nvSpPr>
      <xdr:spPr>
        <a:xfrm>
          <a:off x="20199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70338</xdr:rowOff>
    </xdr:from>
    <xdr:ext cx="469744" cy="259045"/>
    <xdr:sp macro="" textlink="">
      <xdr:nvSpPr>
        <xdr:cNvPr id="616" name="n_3mainValue【学校施設】&#10;一人当たり面積">
          <a:extLst>
            <a:ext uri="{FF2B5EF4-FFF2-40B4-BE49-F238E27FC236}">
              <a16:creationId xmlns:a16="http://schemas.microsoft.com/office/drawing/2014/main" id="{D8DFF210-FA1C-41AA-9466-283B8D23048B}"/>
            </a:ext>
          </a:extLst>
        </xdr:cNvPr>
        <xdr:cNvSpPr txBox="1"/>
      </xdr:nvSpPr>
      <xdr:spPr>
        <a:xfrm>
          <a:off x="19310427" y="108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74258</xdr:rowOff>
    </xdr:from>
    <xdr:ext cx="469744" cy="259045"/>
    <xdr:sp macro="" textlink="">
      <xdr:nvSpPr>
        <xdr:cNvPr id="617" name="n_4mainValue【学校施設】&#10;一人当たり面積">
          <a:extLst>
            <a:ext uri="{FF2B5EF4-FFF2-40B4-BE49-F238E27FC236}">
              <a16:creationId xmlns:a16="http://schemas.microsoft.com/office/drawing/2014/main" id="{7154457A-265F-441F-898B-0AEB2306E835}"/>
            </a:ext>
          </a:extLst>
        </xdr:cNvPr>
        <xdr:cNvSpPr txBox="1"/>
      </xdr:nvSpPr>
      <xdr:spPr>
        <a:xfrm>
          <a:off x="18421427" y="108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870EDFD9-3FC1-44A3-B8CD-BDA557178E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C998E73A-C43A-4358-A539-800CF3CF94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C0A57828-A361-4884-A845-F8CD098577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34A59B63-0B7B-42C4-9ECD-92F87830F8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2719B5A1-245E-4D47-A6DA-550D4430FB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D43D15C6-FE83-4919-BDFA-855F095C5F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5B05F50A-4238-49C1-864B-353934F7B9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7ABEB0CA-8364-4276-9ECA-096D285BB8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EAB9953A-D0B9-4F09-8B46-B20269AF484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C7F87EDE-794B-4B86-A7B4-3E1A3FEA7A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DE20D143-E175-4CE0-8C69-2A71B67F17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F95F12FD-C530-43B8-B416-E93808F180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AABADDD1-30BC-410B-9C5D-1F661632790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8ECA290B-16DF-4731-A82D-7E8A5EC6EA9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95B2D82E-7F05-4D15-AB7F-6C365F74A7B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87A6DA0-B932-48A6-AE9B-B87CF5B4242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26312B49-4D72-43FE-8C5E-9078327D8EE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76D0DCE1-3FAF-48F8-870A-44137B21EDA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3424484A-F02D-4C7D-9223-3AE37966DA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89C7464B-4790-44A4-A074-A40EDAD68D3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CB2F994E-6EB3-41F2-856D-4F29DE07E16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35742D9B-1C1D-4482-B716-D01440A6739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EFC5B6E9-A6A3-4454-BA36-8A9DB0A1D6E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324B93C6-26FC-40EE-B255-406FFFCD70E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5051216E-D24A-45EB-964F-8C1C08D3708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87A4CBF2-54CE-491A-9359-4E3D1AA0430F}"/>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7B52E705-522B-42D7-B7C2-224ED014B60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9A2FACFA-B2D7-4355-A7DA-91E72DD36F3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F34684CC-64E6-49AB-81B7-CCF8003F1C59}"/>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6A1259BF-EFB1-4AF8-9946-DA2F00854BD4}"/>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1B929867-2783-4856-BAB6-7D7949EF0AF0}"/>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0018C988-0739-4B28-BF6A-3BAB8A863B6C}"/>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2161E808-0584-4854-BCA0-5F169261D3EB}"/>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F7F6DF5F-E3BA-4161-9A8F-82AB23DBA733}"/>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39301050-ADBE-4977-A0E8-C7C7C39221A5}"/>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8F2F4AB8-30FC-42FD-9009-D546607FAD9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9860DC52-D608-46C6-B903-EBE102120D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4C0DE0AE-8423-4F5A-A9A3-EC557B015C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5B070A8-7F6C-42C4-927E-64ECB35E2D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963A01D-9F95-493D-A81C-74C52961BB3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277CC52-D07D-41AF-9C5A-AFF1D1F2B53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659" name="楕円 658">
          <a:extLst>
            <a:ext uri="{FF2B5EF4-FFF2-40B4-BE49-F238E27FC236}">
              <a16:creationId xmlns:a16="http://schemas.microsoft.com/office/drawing/2014/main" id="{AF35D72B-2038-4FF4-9D09-9BFB4F1F256C}"/>
            </a:ext>
          </a:extLst>
        </xdr:cNvPr>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660" name="【児童館】&#10;有形固定資産減価償却率該当値テキスト">
          <a:extLst>
            <a:ext uri="{FF2B5EF4-FFF2-40B4-BE49-F238E27FC236}">
              <a16:creationId xmlns:a16="http://schemas.microsoft.com/office/drawing/2014/main" id="{E3E2A4A1-5F37-4DF4-956F-9FD8E4EBE5EC}"/>
            </a:ext>
          </a:extLst>
        </xdr:cNvPr>
        <xdr:cNvSpPr txBox="1"/>
      </xdr:nvSpPr>
      <xdr:spPr>
        <a:xfrm>
          <a:off x="16357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46082</xdr:rowOff>
    </xdr:from>
    <xdr:to>
      <xdr:col>81</xdr:col>
      <xdr:colOff>101600</xdr:colOff>
      <xdr:row>84</xdr:row>
      <xdr:rowOff>147682</xdr:rowOff>
    </xdr:to>
    <xdr:sp macro="" textlink="">
      <xdr:nvSpPr>
        <xdr:cNvPr id="661" name="楕円 660">
          <a:extLst>
            <a:ext uri="{FF2B5EF4-FFF2-40B4-BE49-F238E27FC236}">
              <a16:creationId xmlns:a16="http://schemas.microsoft.com/office/drawing/2014/main" id="{FDF0A217-AFC0-4154-8506-031DA292EB14}"/>
            </a:ext>
          </a:extLst>
        </xdr:cNvPr>
        <xdr:cNvSpPr/>
      </xdr:nvSpPr>
      <xdr:spPr>
        <a:xfrm>
          <a:off x="15430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96882</xdr:rowOff>
    </xdr:from>
    <xdr:to>
      <xdr:col>85</xdr:col>
      <xdr:colOff>127000</xdr:colOff>
      <xdr:row>84</xdr:row>
      <xdr:rowOff>119743</xdr:rowOff>
    </xdr:to>
    <xdr:cxnSp macro="">
      <xdr:nvCxnSpPr>
        <xdr:cNvPr id="662" name="直線コネクタ 661">
          <a:extLst>
            <a:ext uri="{FF2B5EF4-FFF2-40B4-BE49-F238E27FC236}">
              <a16:creationId xmlns:a16="http://schemas.microsoft.com/office/drawing/2014/main" id="{B54579F2-6DC7-400E-A038-6596FE63A899}"/>
            </a:ext>
          </a:extLst>
        </xdr:cNvPr>
        <xdr:cNvCxnSpPr/>
      </xdr:nvCxnSpPr>
      <xdr:spPr>
        <a:xfrm>
          <a:off x="15481300" y="144986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23223</xdr:rowOff>
    </xdr:from>
    <xdr:to>
      <xdr:col>76</xdr:col>
      <xdr:colOff>165100</xdr:colOff>
      <xdr:row>84</xdr:row>
      <xdr:rowOff>124823</xdr:rowOff>
    </xdr:to>
    <xdr:sp macro="" textlink="">
      <xdr:nvSpPr>
        <xdr:cNvPr id="663" name="楕円 662">
          <a:extLst>
            <a:ext uri="{FF2B5EF4-FFF2-40B4-BE49-F238E27FC236}">
              <a16:creationId xmlns:a16="http://schemas.microsoft.com/office/drawing/2014/main" id="{6834E936-7FE0-4C7A-BF07-6339EE7B37A9}"/>
            </a:ext>
          </a:extLst>
        </xdr:cNvPr>
        <xdr:cNvSpPr/>
      </xdr:nvSpPr>
      <xdr:spPr>
        <a:xfrm>
          <a:off x="14541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74023</xdr:rowOff>
    </xdr:from>
    <xdr:to>
      <xdr:col>81</xdr:col>
      <xdr:colOff>50800</xdr:colOff>
      <xdr:row>84</xdr:row>
      <xdr:rowOff>96882</xdr:rowOff>
    </xdr:to>
    <xdr:cxnSp macro="">
      <xdr:nvCxnSpPr>
        <xdr:cNvPr id="664" name="直線コネクタ 663">
          <a:extLst>
            <a:ext uri="{FF2B5EF4-FFF2-40B4-BE49-F238E27FC236}">
              <a16:creationId xmlns:a16="http://schemas.microsoft.com/office/drawing/2014/main" id="{70F49399-A1E5-4C68-9C1A-5CB3CC3A2920}"/>
            </a:ext>
          </a:extLst>
        </xdr:cNvPr>
        <xdr:cNvCxnSpPr/>
      </xdr:nvCxnSpPr>
      <xdr:spPr>
        <a:xfrm>
          <a:off x="14592300" y="144758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665" name="楕円 664">
          <a:extLst>
            <a:ext uri="{FF2B5EF4-FFF2-40B4-BE49-F238E27FC236}">
              <a16:creationId xmlns:a16="http://schemas.microsoft.com/office/drawing/2014/main" id="{5B8D383D-91F2-423B-8DE1-C2F7B63FEA27}"/>
            </a:ext>
          </a:extLst>
        </xdr:cNvPr>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74023</xdr:rowOff>
    </xdr:to>
    <xdr:cxnSp macro="">
      <xdr:nvCxnSpPr>
        <xdr:cNvPr id="666" name="直線コネクタ 665">
          <a:extLst>
            <a:ext uri="{FF2B5EF4-FFF2-40B4-BE49-F238E27FC236}">
              <a16:creationId xmlns:a16="http://schemas.microsoft.com/office/drawing/2014/main" id="{D0CBEFDC-1E51-4D1F-80F2-335686BD8A4E}"/>
            </a:ext>
          </a:extLst>
        </xdr:cNvPr>
        <xdr:cNvCxnSpPr/>
      </xdr:nvCxnSpPr>
      <xdr:spPr>
        <a:xfrm>
          <a:off x="13703300" y="144513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667" name="楕円 666">
          <a:extLst>
            <a:ext uri="{FF2B5EF4-FFF2-40B4-BE49-F238E27FC236}">
              <a16:creationId xmlns:a16="http://schemas.microsoft.com/office/drawing/2014/main" id="{EB4A50B9-E83C-4893-8F25-9B6F64728F42}"/>
            </a:ext>
          </a:extLst>
        </xdr:cNvPr>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26670</xdr:rowOff>
    </xdr:from>
    <xdr:to>
      <xdr:col>71</xdr:col>
      <xdr:colOff>177800</xdr:colOff>
      <xdr:row>84</xdr:row>
      <xdr:rowOff>49530</xdr:rowOff>
    </xdr:to>
    <xdr:cxnSp macro="">
      <xdr:nvCxnSpPr>
        <xdr:cNvPr id="668" name="直線コネクタ 667">
          <a:extLst>
            <a:ext uri="{FF2B5EF4-FFF2-40B4-BE49-F238E27FC236}">
              <a16:creationId xmlns:a16="http://schemas.microsoft.com/office/drawing/2014/main" id="{939D2097-6C3C-427F-8A52-95B5B280E78F}"/>
            </a:ext>
          </a:extLst>
        </xdr:cNvPr>
        <xdr:cNvCxnSpPr/>
      </xdr:nvCxnSpPr>
      <xdr:spPr>
        <a:xfrm>
          <a:off x="12814300" y="14428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ED7DEE18-4644-44A0-86C7-E6F199966F57}"/>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58B912AF-3720-4856-A4C5-824015E4EACB}"/>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A1AA2DE3-B8E2-421E-8754-CBCE14C822C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7061575C-8269-43CE-8243-BDA652F61D5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138809</xdr:rowOff>
    </xdr:from>
    <xdr:ext cx="405111" cy="259045"/>
    <xdr:sp macro="" textlink="">
      <xdr:nvSpPr>
        <xdr:cNvPr id="673" name="n_1mainValue【児童館】&#10;有形固定資産減価償却率">
          <a:extLst>
            <a:ext uri="{FF2B5EF4-FFF2-40B4-BE49-F238E27FC236}">
              <a16:creationId xmlns:a16="http://schemas.microsoft.com/office/drawing/2014/main" id="{B306B405-9D9A-4D6E-844E-4D0FD8108AE7}"/>
            </a:ext>
          </a:extLst>
        </xdr:cNvPr>
        <xdr:cNvSpPr txBox="1"/>
      </xdr:nvSpPr>
      <xdr:spPr>
        <a:xfrm>
          <a:off x="152660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115950</xdr:rowOff>
    </xdr:from>
    <xdr:ext cx="405111" cy="259045"/>
    <xdr:sp macro="" textlink="">
      <xdr:nvSpPr>
        <xdr:cNvPr id="674" name="n_2mainValue【児童館】&#10;有形固定資産減価償却率">
          <a:extLst>
            <a:ext uri="{FF2B5EF4-FFF2-40B4-BE49-F238E27FC236}">
              <a16:creationId xmlns:a16="http://schemas.microsoft.com/office/drawing/2014/main" id="{825346F9-C6E3-4DB8-BEA4-E987FC5CF6DB}"/>
            </a:ext>
          </a:extLst>
        </xdr:cNvPr>
        <xdr:cNvSpPr txBox="1"/>
      </xdr:nvSpPr>
      <xdr:spPr>
        <a:xfrm>
          <a:off x="14389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675" name="n_3mainValue【児童館】&#10;有形固定資産減価償却率">
          <a:extLst>
            <a:ext uri="{FF2B5EF4-FFF2-40B4-BE49-F238E27FC236}">
              <a16:creationId xmlns:a16="http://schemas.microsoft.com/office/drawing/2014/main" id="{6A07FD0B-343A-4221-8D68-C82473027298}"/>
            </a:ext>
          </a:extLst>
        </xdr:cNvPr>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676" name="n_4mainValue【児童館】&#10;有形固定資産減価償却率">
          <a:extLst>
            <a:ext uri="{FF2B5EF4-FFF2-40B4-BE49-F238E27FC236}">
              <a16:creationId xmlns:a16="http://schemas.microsoft.com/office/drawing/2014/main" id="{FBA3DDDA-50D6-444F-BE76-E2C2E97E39C9}"/>
            </a:ext>
          </a:extLst>
        </xdr:cNvPr>
        <xdr:cNvSpPr txBox="1"/>
      </xdr:nvSpPr>
      <xdr:spPr>
        <a:xfrm>
          <a:off x="12611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414E24CE-D2C1-4C56-8C69-54DB3F64F2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3E67C43C-41EA-4463-B998-482731B1F2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62CA0BD-3270-4723-B19B-C6A9968E2F2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A195BF14-BBE4-4A28-B5A5-4310C1592D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773BD9A3-711B-4C43-AFB2-B55C5584701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CBBF0276-CE55-49FB-ADE8-912EA6B25F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188CE19E-E273-4A4E-B44E-CDF9FA10C0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976F885D-5CC3-42FB-987F-0DA67816E9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D2C00A88-B9F6-4BC1-AE36-503079E21A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91D31D6-920A-4336-ADB9-FB5E232846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18C2BA99-7443-4133-A742-DE22AB6E9B8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C87808E3-BFD5-42F5-9636-D59ED5C00D9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97F763EE-A99C-4711-B003-6F9C36B1043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6F765B4B-BE6E-46EC-85AA-C0F193029FE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8AD6DEBC-7938-499E-82C6-92E316403D4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CBF33698-19BA-4669-9F7E-1B5B9EE75EA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BAD07610-143C-455B-83D4-0E43B2E9A77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48EEFBBC-8165-43A5-84A5-F8A3A364564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AFF6906C-9D93-475C-994A-3459ADC7E14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1A781EDF-6DBE-4AAC-9F03-00B2E330D83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D687EE91-79BA-41FB-8D0F-C744C04862E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EE6B4446-1C2E-4912-AA6D-0BB9801BFED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16ACF40F-A21A-4850-9AAD-840C75C29D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ACA244E1-F71C-46CF-A961-4A8D0F882C9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BF1870BB-67DB-49F0-8F33-AF359B9819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737CA8EE-C58E-41BF-B4EF-F27E46709C27}"/>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15B63587-D0B1-4FE0-B54D-DE8E650B87A3}"/>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37AF78AE-9627-4056-A278-EB264B3E4EFF}"/>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28233BF1-EC35-4159-BCA0-F77CB42FF0B8}"/>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9CB9EA6B-E7E5-49E6-AD52-1ED44432619A}"/>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a:extLst>
            <a:ext uri="{FF2B5EF4-FFF2-40B4-BE49-F238E27FC236}">
              <a16:creationId xmlns:a16="http://schemas.microsoft.com/office/drawing/2014/main" id="{2011615F-4D75-465F-BDEF-92728CE04BAC}"/>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137AF054-A2D4-4BB5-ACB5-DEF9CC0F8FFE}"/>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37A88250-7E6C-4D3C-B703-4571663120F7}"/>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347A5401-F719-4DDD-A20A-EAE4BA0F4A03}"/>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52CB9DBD-9DF4-49BB-918A-B06534EDF933}"/>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2C317627-3D52-4322-80E4-BD881E34B428}"/>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06D9F29-699C-4C7F-91A0-D57DB1088B1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08667D0-943A-4193-AF38-9C757EE7BC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F5CA53D-0D27-4467-8E40-9F228C76DEA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EAD4C84-678D-43A4-90CC-A7E1E3D9D6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B3E05A6-9104-4B85-837E-CECD7D4468C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18" name="楕円 717">
          <a:extLst>
            <a:ext uri="{FF2B5EF4-FFF2-40B4-BE49-F238E27FC236}">
              <a16:creationId xmlns:a16="http://schemas.microsoft.com/office/drawing/2014/main" id="{B8AF8208-B952-4919-B98A-96BB4FD86680}"/>
            </a:ext>
          </a:extLst>
        </xdr:cNvPr>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157134</xdr:rowOff>
    </xdr:from>
    <xdr:ext cx="469744" cy="259045"/>
    <xdr:sp macro="" textlink="">
      <xdr:nvSpPr>
        <xdr:cNvPr id="719" name="【児童館】&#10;一人当たり面積該当値テキスト">
          <a:extLst>
            <a:ext uri="{FF2B5EF4-FFF2-40B4-BE49-F238E27FC236}">
              <a16:creationId xmlns:a16="http://schemas.microsoft.com/office/drawing/2014/main" id="{75033E8B-BB1B-4688-BD7A-E6AA373D7231}"/>
            </a:ext>
          </a:extLst>
        </xdr:cNvPr>
        <xdr:cNvSpPr txBox="1"/>
      </xdr:nvSpPr>
      <xdr:spPr>
        <a:xfrm>
          <a:off x="22199600" y="14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145143</xdr:rowOff>
    </xdr:from>
    <xdr:to>
      <xdr:col>112</xdr:col>
      <xdr:colOff>38100</xdr:colOff>
      <xdr:row>85</xdr:row>
      <xdr:rowOff>75293</xdr:rowOff>
    </xdr:to>
    <xdr:sp macro="" textlink="">
      <xdr:nvSpPr>
        <xdr:cNvPr id="720" name="楕円 719">
          <a:extLst>
            <a:ext uri="{FF2B5EF4-FFF2-40B4-BE49-F238E27FC236}">
              <a16:creationId xmlns:a16="http://schemas.microsoft.com/office/drawing/2014/main" id="{66655AD0-6756-4395-A737-BB2B3CC7E8CA}"/>
            </a:ext>
          </a:extLst>
        </xdr:cNvPr>
        <xdr:cNvSpPr/>
      </xdr:nvSpPr>
      <xdr:spPr>
        <a:xfrm>
          <a:off x="21272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24493</xdr:rowOff>
    </xdr:to>
    <xdr:cxnSp macro="">
      <xdr:nvCxnSpPr>
        <xdr:cNvPr id="721" name="直線コネクタ 720">
          <a:extLst>
            <a:ext uri="{FF2B5EF4-FFF2-40B4-BE49-F238E27FC236}">
              <a16:creationId xmlns:a16="http://schemas.microsoft.com/office/drawing/2014/main" id="{DE957820-4B40-4B4A-A1EA-2CC6A9BE2DA0}"/>
            </a:ext>
          </a:extLst>
        </xdr:cNvPr>
        <xdr:cNvCxnSpPr/>
      </xdr:nvCxnSpPr>
      <xdr:spPr>
        <a:xfrm flipV="1">
          <a:off x="21323300" y="145868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145143</xdr:rowOff>
    </xdr:from>
    <xdr:to>
      <xdr:col>107</xdr:col>
      <xdr:colOff>101600</xdr:colOff>
      <xdr:row>85</xdr:row>
      <xdr:rowOff>75293</xdr:rowOff>
    </xdr:to>
    <xdr:sp macro="" textlink="">
      <xdr:nvSpPr>
        <xdr:cNvPr id="722" name="楕円 721">
          <a:extLst>
            <a:ext uri="{FF2B5EF4-FFF2-40B4-BE49-F238E27FC236}">
              <a16:creationId xmlns:a16="http://schemas.microsoft.com/office/drawing/2014/main" id="{42DEA312-A452-4E8A-8257-486D18191F7B}"/>
            </a:ext>
          </a:extLst>
        </xdr:cNvPr>
        <xdr:cNvSpPr/>
      </xdr:nvSpPr>
      <xdr:spPr>
        <a:xfrm>
          <a:off x="20383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24493</xdr:rowOff>
    </xdr:from>
    <xdr:to>
      <xdr:col>111</xdr:col>
      <xdr:colOff>177800</xdr:colOff>
      <xdr:row>85</xdr:row>
      <xdr:rowOff>24493</xdr:rowOff>
    </xdr:to>
    <xdr:cxnSp macro="">
      <xdr:nvCxnSpPr>
        <xdr:cNvPr id="723" name="直線コネクタ 722">
          <a:extLst>
            <a:ext uri="{FF2B5EF4-FFF2-40B4-BE49-F238E27FC236}">
              <a16:creationId xmlns:a16="http://schemas.microsoft.com/office/drawing/2014/main" id="{F31B016B-B12E-4050-B4DB-F3C5BE49D631}"/>
            </a:ext>
          </a:extLst>
        </xdr:cNvPr>
        <xdr:cNvCxnSpPr/>
      </xdr:nvCxnSpPr>
      <xdr:spPr>
        <a:xfrm>
          <a:off x="20434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156029</xdr:rowOff>
    </xdr:from>
    <xdr:to>
      <xdr:col>102</xdr:col>
      <xdr:colOff>165100</xdr:colOff>
      <xdr:row>85</xdr:row>
      <xdr:rowOff>86179</xdr:rowOff>
    </xdr:to>
    <xdr:sp macro="" textlink="">
      <xdr:nvSpPr>
        <xdr:cNvPr id="724" name="楕円 723">
          <a:extLst>
            <a:ext uri="{FF2B5EF4-FFF2-40B4-BE49-F238E27FC236}">
              <a16:creationId xmlns:a16="http://schemas.microsoft.com/office/drawing/2014/main" id="{AB50F695-4945-4542-842A-2827C6789EE0}"/>
            </a:ext>
          </a:extLst>
        </xdr:cNvPr>
        <xdr:cNvSpPr/>
      </xdr:nvSpPr>
      <xdr:spPr>
        <a:xfrm>
          <a:off x="19494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24493</xdr:rowOff>
    </xdr:from>
    <xdr:to>
      <xdr:col>107</xdr:col>
      <xdr:colOff>50800</xdr:colOff>
      <xdr:row>85</xdr:row>
      <xdr:rowOff>35379</xdr:rowOff>
    </xdr:to>
    <xdr:cxnSp macro="">
      <xdr:nvCxnSpPr>
        <xdr:cNvPr id="725" name="直線コネクタ 724">
          <a:extLst>
            <a:ext uri="{FF2B5EF4-FFF2-40B4-BE49-F238E27FC236}">
              <a16:creationId xmlns:a16="http://schemas.microsoft.com/office/drawing/2014/main" id="{737BEAA2-3EC6-4DF0-AFF7-0041EA3EAE3C}"/>
            </a:ext>
          </a:extLst>
        </xdr:cNvPr>
        <xdr:cNvCxnSpPr/>
      </xdr:nvCxnSpPr>
      <xdr:spPr>
        <a:xfrm flipV="1">
          <a:off x="19545300" y="145977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156029</xdr:rowOff>
    </xdr:from>
    <xdr:to>
      <xdr:col>98</xdr:col>
      <xdr:colOff>38100</xdr:colOff>
      <xdr:row>85</xdr:row>
      <xdr:rowOff>86179</xdr:rowOff>
    </xdr:to>
    <xdr:sp macro="" textlink="">
      <xdr:nvSpPr>
        <xdr:cNvPr id="726" name="楕円 725">
          <a:extLst>
            <a:ext uri="{FF2B5EF4-FFF2-40B4-BE49-F238E27FC236}">
              <a16:creationId xmlns:a16="http://schemas.microsoft.com/office/drawing/2014/main" id="{62EB8CA7-96B1-46AC-974A-E9AD7EE4CEC2}"/>
            </a:ext>
          </a:extLst>
        </xdr:cNvPr>
        <xdr:cNvSpPr/>
      </xdr:nvSpPr>
      <xdr:spPr>
        <a:xfrm>
          <a:off x="18605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35379</xdr:rowOff>
    </xdr:from>
    <xdr:to>
      <xdr:col>102</xdr:col>
      <xdr:colOff>114300</xdr:colOff>
      <xdr:row>85</xdr:row>
      <xdr:rowOff>35379</xdr:rowOff>
    </xdr:to>
    <xdr:cxnSp macro="">
      <xdr:nvCxnSpPr>
        <xdr:cNvPr id="727" name="直線コネクタ 726">
          <a:extLst>
            <a:ext uri="{FF2B5EF4-FFF2-40B4-BE49-F238E27FC236}">
              <a16:creationId xmlns:a16="http://schemas.microsoft.com/office/drawing/2014/main" id="{A0E73D4C-02BE-4E04-AE0A-D9E357B82282}"/>
            </a:ext>
          </a:extLst>
        </xdr:cNvPr>
        <xdr:cNvCxnSpPr/>
      </xdr:nvCxnSpPr>
      <xdr:spPr>
        <a:xfrm>
          <a:off x="18656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a:extLst>
            <a:ext uri="{FF2B5EF4-FFF2-40B4-BE49-F238E27FC236}">
              <a16:creationId xmlns:a16="http://schemas.microsoft.com/office/drawing/2014/main" id="{396EDBAD-12E2-434A-A90C-AB46E2854618}"/>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a:extLst>
            <a:ext uri="{FF2B5EF4-FFF2-40B4-BE49-F238E27FC236}">
              <a16:creationId xmlns:a16="http://schemas.microsoft.com/office/drawing/2014/main" id="{95BE9357-A19F-422E-BD2D-7EBBAC642D55}"/>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a:extLst>
            <a:ext uri="{FF2B5EF4-FFF2-40B4-BE49-F238E27FC236}">
              <a16:creationId xmlns:a16="http://schemas.microsoft.com/office/drawing/2014/main" id="{C942B71E-30B7-45E4-B3DA-99BEF76C924F}"/>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a:extLst>
            <a:ext uri="{FF2B5EF4-FFF2-40B4-BE49-F238E27FC236}">
              <a16:creationId xmlns:a16="http://schemas.microsoft.com/office/drawing/2014/main" id="{ED872B55-844C-4F00-BB45-51FAF9423646}"/>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66420</xdr:rowOff>
    </xdr:from>
    <xdr:ext cx="469744" cy="259045"/>
    <xdr:sp macro="" textlink="">
      <xdr:nvSpPr>
        <xdr:cNvPr id="732" name="n_1mainValue【児童館】&#10;一人当たり面積">
          <a:extLst>
            <a:ext uri="{FF2B5EF4-FFF2-40B4-BE49-F238E27FC236}">
              <a16:creationId xmlns:a16="http://schemas.microsoft.com/office/drawing/2014/main" id="{CFE3AC23-A489-4F9D-A4BF-5FFCCD89DBCF}"/>
            </a:ext>
          </a:extLst>
        </xdr:cNvPr>
        <xdr:cNvSpPr txBox="1"/>
      </xdr:nvSpPr>
      <xdr:spPr>
        <a:xfrm>
          <a:off x="210757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66420</xdr:rowOff>
    </xdr:from>
    <xdr:ext cx="469744" cy="259045"/>
    <xdr:sp macro="" textlink="">
      <xdr:nvSpPr>
        <xdr:cNvPr id="733" name="n_2mainValue【児童館】&#10;一人当たり面積">
          <a:extLst>
            <a:ext uri="{FF2B5EF4-FFF2-40B4-BE49-F238E27FC236}">
              <a16:creationId xmlns:a16="http://schemas.microsoft.com/office/drawing/2014/main" id="{8E9DCB45-4A43-41DD-9C57-AC006088C821}"/>
            </a:ext>
          </a:extLst>
        </xdr:cNvPr>
        <xdr:cNvSpPr txBox="1"/>
      </xdr:nvSpPr>
      <xdr:spPr>
        <a:xfrm>
          <a:off x="20199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77306</xdr:rowOff>
    </xdr:from>
    <xdr:ext cx="469744" cy="259045"/>
    <xdr:sp macro="" textlink="">
      <xdr:nvSpPr>
        <xdr:cNvPr id="734" name="n_3mainValue【児童館】&#10;一人当たり面積">
          <a:extLst>
            <a:ext uri="{FF2B5EF4-FFF2-40B4-BE49-F238E27FC236}">
              <a16:creationId xmlns:a16="http://schemas.microsoft.com/office/drawing/2014/main" id="{B38B75C1-2622-4210-80F7-E7FFCA8AFCEB}"/>
            </a:ext>
          </a:extLst>
        </xdr:cNvPr>
        <xdr:cNvSpPr txBox="1"/>
      </xdr:nvSpPr>
      <xdr:spPr>
        <a:xfrm>
          <a:off x="19310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77306</xdr:rowOff>
    </xdr:from>
    <xdr:ext cx="469744" cy="259045"/>
    <xdr:sp macro="" textlink="">
      <xdr:nvSpPr>
        <xdr:cNvPr id="735" name="n_4mainValue【児童館】&#10;一人当たり面積">
          <a:extLst>
            <a:ext uri="{FF2B5EF4-FFF2-40B4-BE49-F238E27FC236}">
              <a16:creationId xmlns:a16="http://schemas.microsoft.com/office/drawing/2014/main" id="{17618FD5-6813-47B5-B16A-B16F527FCFD0}"/>
            </a:ext>
          </a:extLst>
        </xdr:cNvPr>
        <xdr:cNvSpPr txBox="1"/>
      </xdr:nvSpPr>
      <xdr:spPr>
        <a:xfrm>
          <a:off x="18421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CBBD1C5-08F4-415E-887F-BFF801442F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6F4DE783-474B-434D-BAC0-B777F478951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D91793A6-668A-4F49-9D1D-DC55D8A7298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EF6578A3-8BE7-4D47-BB86-E88D298C7E0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21585A52-47AE-40F0-8B12-B6A9D29762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958261D4-6595-497F-9F30-ECF19603D1E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67AE9C86-1852-4F54-9FC3-D6BCD3836D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3E4E5285-DBEE-46B2-8C79-DCBDB219B9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91E4FA15-9B5E-4D7C-931A-7A1DCF50B1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E3B7BA89-A668-4020-807A-369612E145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3CC521BE-D858-4E77-BD3D-67D36068DA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EF2744DB-5F14-4824-B17A-A2A6443F48B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4E8B3E94-CF0B-4A85-903B-17C5E112EF8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147E1364-421D-4188-95A1-FD1CD7E10A1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48F6EBFE-5440-48C3-8EFA-D36AB6D647C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9F50C127-0927-410A-8931-462D441423F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3BC9F4CC-041C-450F-9B16-B7054C690FD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58F297D-0403-4235-82A3-FEEB9C52CD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358D4743-5719-4210-8A2C-7157982ABF8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1FC061A-ACFF-447C-A4EF-72FD997A86E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32201067-6EF9-486A-A078-922B941F3C4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7F76003-06AE-4AC2-B243-7E774A682D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1BA6FD1C-7312-42E4-B035-C778945CD2C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3629FB8E-455B-4585-94C1-A11DC66166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AD48B63D-4D7B-4ABB-9310-A2DCDE6AD783}"/>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214F9486-9235-46F4-861E-3533BC6C306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738967E-F6D0-4AED-BF93-7F4A29A84E8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AE467525-7439-49E5-9827-6506D00495E2}"/>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FF11604C-048A-4BFA-AAB7-D14DAB3D74A7}"/>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a:extLst>
            <a:ext uri="{FF2B5EF4-FFF2-40B4-BE49-F238E27FC236}">
              <a16:creationId xmlns:a16="http://schemas.microsoft.com/office/drawing/2014/main" id="{8BD3F5F3-376D-415F-8C65-BF794E1EC080}"/>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E054B664-4593-4B55-B57F-9939841D16E6}"/>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2D309D78-B093-4DC5-B0A3-5EDCDADE9AFC}"/>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604949E7-FD63-4761-B8C3-50B8D0ECD0C6}"/>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237A0864-A1C3-4B98-B84D-EA6B8C1497F1}"/>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FB9F5255-3980-4267-AA07-12CDCD5927F8}"/>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8E54A18-F4C2-4CEA-9C2F-6FC8E2D13B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1276B50-5879-4D51-91F5-F20A59EE11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02712B8-35AC-40D2-977C-6D0410B9EA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0115B93-9EFE-4C17-8B65-BD51B15668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D2DA6A9-E96C-4AF3-A898-35A31A3652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133986</xdr:rowOff>
    </xdr:from>
    <xdr:to>
      <xdr:col>85</xdr:col>
      <xdr:colOff>177800</xdr:colOff>
      <xdr:row>103</xdr:row>
      <xdr:rowOff>64136</xdr:rowOff>
    </xdr:to>
    <xdr:sp macro="" textlink="">
      <xdr:nvSpPr>
        <xdr:cNvPr id="776" name="楕円 775">
          <a:extLst>
            <a:ext uri="{FF2B5EF4-FFF2-40B4-BE49-F238E27FC236}">
              <a16:creationId xmlns:a16="http://schemas.microsoft.com/office/drawing/2014/main" id="{DEC9C04F-8F51-4F37-ADE8-3D6A4C40414E}"/>
            </a:ext>
          </a:extLst>
        </xdr:cNvPr>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156863</xdr:rowOff>
    </xdr:from>
    <xdr:ext cx="405111" cy="259045"/>
    <xdr:sp macro="" textlink="">
      <xdr:nvSpPr>
        <xdr:cNvPr id="777" name="【公民館】&#10;有形固定資産減価償却率該当値テキスト">
          <a:extLst>
            <a:ext uri="{FF2B5EF4-FFF2-40B4-BE49-F238E27FC236}">
              <a16:creationId xmlns:a16="http://schemas.microsoft.com/office/drawing/2014/main" id="{D0679348-1160-4C53-A429-259C8D85F046}"/>
            </a:ext>
          </a:extLst>
        </xdr:cNvPr>
        <xdr:cNvSpPr txBox="1"/>
      </xdr:nvSpPr>
      <xdr:spPr>
        <a:xfrm>
          <a:off x="16357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113030</xdr:rowOff>
    </xdr:from>
    <xdr:to>
      <xdr:col>81</xdr:col>
      <xdr:colOff>101600</xdr:colOff>
      <xdr:row>103</xdr:row>
      <xdr:rowOff>43180</xdr:rowOff>
    </xdr:to>
    <xdr:sp macro="" textlink="">
      <xdr:nvSpPr>
        <xdr:cNvPr id="778" name="楕円 777">
          <a:extLst>
            <a:ext uri="{FF2B5EF4-FFF2-40B4-BE49-F238E27FC236}">
              <a16:creationId xmlns:a16="http://schemas.microsoft.com/office/drawing/2014/main" id="{5D578C1C-4FA0-40C9-A41F-0ECAF51E3C20}"/>
            </a:ext>
          </a:extLst>
        </xdr:cNvPr>
        <xdr:cNvSpPr/>
      </xdr:nvSpPr>
      <xdr:spPr>
        <a:xfrm>
          <a:off x="15430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163830</xdr:rowOff>
    </xdr:from>
    <xdr:to>
      <xdr:col>85</xdr:col>
      <xdr:colOff>127000</xdr:colOff>
      <xdr:row>103</xdr:row>
      <xdr:rowOff>13336</xdr:rowOff>
    </xdr:to>
    <xdr:cxnSp macro="">
      <xdr:nvCxnSpPr>
        <xdr:cNvPr id="779" name="直線コネクタ 778">
          <a:extLst>
            <a:ext uri="{FF2B5EF4-FFF2-40B4-BE49-F238E27FC236}">
              <a16:creationId xmlns:a16="http://schemas.microsoft.com/office/drawing/2014/main" id="{F57E64D6-99AF-43B0-99EE-28A92B77C3EC}"/>
            </a:ext>
          </a:extLst>
        </xdr:cNvPr>
        <xdr:cNvCxnSpPr/>
      </xdr:nvCxnSpPr>
      <xdr:spPr>
        <a:xfrm>
          <a:off x="15481300" y="176517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111125</xdr:rowOff>
    </xdr:from>
    <xdr:to>
      <xdr:col>76</xdr:col>
      <xdr:colOff>165100</xdr:colOff>
      <xdr:row>103</xdr:row>
      <xdr:rowOff>41275</xdr:rowOff>
    </xdr:to>
    <xdr:sp macro="" textlink="">
      <xdr:nvSpPr>
        <xdr:cNvPr id="780" name="楕円 779">
          <a:extLst>
            <a:ext uri="{FF2B5EF4-FFF2-40B4-BE49-F238E27FC236}">
              <a16:creationId xmlns:a16="http://schemas.microsoft.com/office/drawing/2014/main" id="{F1BB6305-B56A-473D-AB8F-54E837536CE6}"/>
            </a:ext>
          </a:extLst>
        </xdr:cNvPr>
        <xdr:cNvSpPr/>
      </xdr:nvSpPr>
      <xdr:spPr>
        <a:xfrm>
          <a:off x="14541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161925</xdr:rowOff>
    </xdr:from>
    <xdr:to>
      <xdr:col>81</xdr:col>
      <xdr:colOff>50800</xdr:colOff>
      <xdr:row>102</xdr:row>
      <xdr:rowOff>163830</xdr:rowOff>
    </xdr:to>
    <xdr:cxnSp macro="">
      <xdr:nvCxnSpPr>
        <xdr:cNvPr id="781" name="直線コネクタ 780">
          <a:extLst>
            <a:ext uri="{FF2B5EF4-FFF2-40B4-BE49-F238E27FC236}">
              <a16:creationId xmlns:a16="http://schemas.microsoft.com/office/drawing/2014/main" id="{AB967CB6-04B9-4614-96F4-560FA202F9DE}"/>
            </a:ext>
          </a:extLst>
        </xdr:cNvPr>
        <xdr:cNvCxnSpPr/>
      </xdr:nvCxnSpPr>
      <xdr:spPr>
        <a:xfrm>
          <a:off x="14592300" y="17649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61595</xdr:rowOff>
    </xdr:from>
    <xdr:to>
      <xdr:col>72</xdr:col>
      <xdr:colOff>38100</xdr:colOff>
      <xdr:row>102</xdr:row>
      <xdr:rowOff>163195</xdr:rowOff>
    </xdr:to>
    <xdr:sp macro="" textlink="">
      <xdr:nvSpPr>
        <xdr:cNvPr id="782" name="楕円 781">
          <a:extLst>
            <a:ext uri="{FF2B5EF4-FFF2-40B4-BE49-F238E27FC236}">
              <a16:creationId xmlns:a16="http://schemas.microsoft.com/office/drawing/2014/main" id="{1EAB65C0-6612-45BC-A778-15918EBA7A7D}"/>
            </a:ext>
          </a:extLst>
        </xdr:cNvPr>
        <xdr:cNvSpPr/>
      </xdr:nvSpPr>
      <xdr:spPr>
        <a:xfrm>
          <a:off x="13652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112395</xdr:rowOff>
    </xdr:from>
    <xdr:to>
      <xdr:col>76</xdr:col>
      <xdr:colOff>114300</xdr:colOff>
      <xdr:row>102</xdr:row>
      <xdr:rowOff>161925</xdr:rowOff>
    </xdr:to>
    <xdr:cxnSp macro="">
      <xdr:nvCxnSpPr>
        <xdr:cNvPr id="783" name="直線コネクタ 782">
          <a:extLst>
            <a:ext uri="{FF2B5EF4-FFF2-40B4-BE49-F238E27FC236}">
              <a16:creationId xmlns:a16="http://schemas.microsoft.com/office/drawing/2014/main" id="{3B9B7F3C-FAB1-4BD1-B6A4-FF1D807B8099}"/>
            </a:ext>
          </a:extLst>
        </xdr:cNvPr>
        <xdr:cNvCxnSpPr/>
      </xdr:nvCxnSpPr>
      <xdr:spPr>
        <a:xfrm>
          <a:off x="13703300" y="176002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12064</xdr:rowOff>
    </xdr:from>
    <xdr:to>
      <xdr:col>67</xdr:col>
      <xdr:colOff>101600</xdr:colOff>
      <xdr:row>102</xdr:row>
      <xdr:rowOff>113664</xdr:rowOff>
    </xdr:to>
    <xdr:sp macro="" textlink="">
      <xdr:nvSpPr>
        <xdr:cNvPr id="784" name="楕円 783">
          <a:extLst>
            <a:ext uri="{FF2B5EF4-FFF2-40B4-BE49-F238E27FC236}">
              <a16:creationId xmlns:a16="http://schemas.microsoft.com/office/drawing/2014/main" id="{DEFC3BDB-A9D3-4606-B5FA-00068C75BE72}"/>
            </a:ext>
          </a:extLst>
        </xdr:cNvPr>
        <xdr:cNvSpPr/>
      </xdr:nvSpPr>
      <xdr:spPr>
        <a:xfrm>
          <a:off x="12763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62864</xdr:rowOff>
    </xdr:from>
    <xdr:to>
      <xdr:col>71</xdr:col>
      <xdr:colOff>177800</xdr:colOff>
      <xdr:row>102</xdr:row>
      <xdr:rowOff>112395</xdr:rowOff>
    </xdr:to>
    <xdr:cxnSp macro="">
      <xdr:nvCxnSpPr>
        <xdr:cNvPr id="785" name="直線コネクタ 784">
          <a:extLst>
            <a:ext uri="{FF2B5EF4-FFF2-40B4-BE49-F238E27FC236}">
              <a16:creationId xmlns:a16="http://schemas.microsoft.com/office/drawing/2014/main" id="{823EA0D6-248E-4FB0-A469-42F12E6CACB0}"/>
            </a:ext>
          </a:extLst>
        </xdr:cNvPr>
        <xdr:cNvCxnSpPr/>
      </xdr:nvCxnSpPr>
      <xdr:spPr>
        <a:xfrm>
          <a:off x="12814300" y="175507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6" name="n_1aveValue【公民館】&#10;有形固定資産減価償却率">
          <a:extLst>
            <a:ext uri="{FF2B5EF4-FFF2-40B4-BE49-F238E27FC236}">
              <a16:creationId xmlns:a16="http://schemas.microsoft.com/office/drawing/2014/main" id="{10247C26-F914-4E49-B90D-8E53D0921E71}"/>
            </a:ext>
          </a:extLst>
        </xdr:cNvPr>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87" name="n_2aveValue【公民館】&#10;有形固定資産減価償却率">
          <a:extLst>
            <a:ext uri="{FF2B5EF4-FFF2-40B4-BE49-F238E27FC236}">
              <a16:creationId xmlns:a16="http://schemas.microsoft.com/office/drawing/2014/main" id="{0B933E05-8E80-46E8-AB79-579BE2790A0E}"/>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88" name="n_3aveValue【公民館】&#10;有形固定資産減価償却率">
          <a:extLst>
            <a:ext uri="{FF2B5EF4-FFF2-40B4-BE49-F238E27FC236}">
              <a16:creationId xmlns:a16="http://schemas.microsoft.com/office/drawing/2014/main" id="{17AF2DA4-285E-4823-B6C8-79416467FEDE}"/>
            </a:ext>
          </a:extLst>
        </xdr:cNvPr>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89" name="n_4aveValue【公民館】&#10;有形固定資産減価償却率">
          <a:extLst>
            <a:ext uri="{FF2B5EF4-FFF2-40B4-BE49-F238E27FC236}">
              <a16:creationId xmlns:a16="http://schemas.microsoft.com/office/drawing/2014/main" id="{B4A4D6F6-DBD7-4EA8-A141-728ACD546C12}"/>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59707</xdr:rowOff>
    </xdr:from>
    <xdr:ext cx="405111" cy="259045"/>
    <xdr:sp macro="" textlink="">
      <xdr:nvSpPr>
        <xdr:cNvPr id="790" name="n_1mainValue【公民館】&#10;有形固定資産減価償却率">
          <a:extLst>
            <a:ext uri="{FF2B5EF4-FFF2-40B4-BE49-F238E27FC236}">
              <a16:creationId xmlns:a16="http://schemas.microsoft.com/office/drawing/2014/main" id="{8D446417-4B05-4AC0-8318-91884B108443}"/>
            </a:ext>
          </a:extLst>
        </xdr:cNvPr>
        <xdr:cNvSpPr txBox="1"/>
      </xdr:nvSpPr>
      <xdr:spPr>
        <a:xfrm>
          <a:off x="152660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57802</xdr:rowOff>
    </xdr:from>
    <xdr:ext cx="405111" cy="259045"/>
    <xdr:sp macro="" textlink="">
      <xdr:nvSpPr>
        <xdr:cNvPr id="791" name="n_2mainValue【公民館】&#10;有形固定資産減価償却率">
          <a:extLst>
            <a:ext uri="{FF2B5EF4-FFF2-40B4-BE49-F238E27FC236}">
              <a16:creationId xmlns:a16="http://schemas.microsoft.com/office/drawing/2014/main" id="{AF04B072-F723-43E6-9582-508AC69F3D5E}"/>
            </a:ext>
          </a:extLst>
        </xdr:cNvPr>
        <xdr:cNvSpPr txBox="1"/>
      </xdr:nvSpPr>
      <xdr:spPr>
        <a:xfrm>
          <a:off x="14389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8272</xdr:rowOff>
    </xdr:from>
    <xdr:ext cx="405111" cy="259045"/>
    <xdr:sp macro="" textlink="">
      <xdr:nvSpPr>
        <xdr:cNvPr id="792" name="n_3mainValue【公民館】&#10;有形固定資産減価償却率">
          <a:extLst>
            <a:ext uri="{FF2B5EF4-FFF2-40B4-BE49-F238E27FC236}">
              <a16:creationId xmlns:a16="http://schemas.microsoft.com/office/drawing/2014/main" id="{BB474FFE-1661-45B1-B15B-5F32223D7BE6}"/>
            </a:ext>
          </a:extLst>
        </xdr:cNvPr>
        <xdr:cNvSpPr txBox="1"/>
      </xdr:nvSpPr>
      <xdr:spPr>
        <a:xfrm>
          <a:off x="13500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130191</xdr:rowOff>
    </xdr:from>
    <xdr:ext cx="405111" cy="259045"/>
    <xdr:sp macro="" textlink="">
      <xdr:nvSpPr>
        <xdr:cNvPr id="793" name="n_4mainValue【公民館】&#10;有形固定資産減価償却率">
          <a:extLst>
            <a:ext uri="{FF2B5EF4-FFF2-40B4-BE49-F238E27FC236}">
              <a16:creationId xmlns:a16="http://schemas.microsoft.com/office/drawing/2014/main" id="{93955F82-2FAB-4804-A0F2-F4C0BD6CCF56}"/>
            </a:ext>
          </a:extLst>
        </xdr:cNvPr>
        <xdr:cNvSpPr txBox="1"/>
      </xdr:nvSpPr>
      <xdr:spPr>
        <a:xfrm>
          <a:off x="12611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71C5F30-DE2F-4D35-B032-2740FCA5DC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321281DF-A66B-405B-8661-90A1B34AE9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3A180F5C-54FF-479F-ADBB-21CC6A1983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AE0B43C8-934A-4CE2-8911-1EFCFFF32C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B198AF4-92FC-43F1-8C45-C4CC38DA61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E4971BF2-246C-4937-B16E-FCE4B23F92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8C6B2C57-86AC-433B-A509-8B7C196BD1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E354813B-BFA4-44E1-8DAD-1137232313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D1E1D9C5-6FA4-4232-8CB4-86A39DCB5C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44CB2049-0B40-410F-871B-290CB5D1C3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4CA1A884-7D2E-44B6-8A31-1D1D30BE8F8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9AB31858-4D4C-44E5-9CAC-3931631E3C1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376E2171-BD8C-4AE1-A4CA-B09DD691B3B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95BA024D-3DEF-4484-8860-19468120186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308F4359-8669-49F4-8240-75A002BE95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244293D2-9471-4DB2-BA3F-0ACA9C23A2A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90E3BAE4-A4A2-4BDD-976E-BF96AFD5F6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68F5A91A-4771-413D-B58E-964F10931EE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438DE7E4-CCBC-42FA-AC76-25023517747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EC71A81E-1D7C-4A06-BC9F-163D3DB0869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3FED3CFC-FEAD-482E-8971-63FA3AC61F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2A10BF83-45B2-47DF-A515-55C3193796D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BC9BEEDC-69EF-46C9-99E8-AC30CC1D55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71DB7C1A-AA9C-4B1D-A1EC-96F4F087F9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2D849A4F-E3FD-41A9-979F-2E4C46DCEA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A51C5B48-87F9-436D-AF45-0AA73A51DB5C}"/>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53AE483B-E42F-4F02-B7C6-1AD5B2259D79}"/>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FD5FDCE9-42C2-413A-A791-FE490ED86657}"/>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0F434EFF-7503-43EB-8C38-280E962C977D}"/>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26CDEA1C-66FF-4EC5-BF48-023F3397A1E7}"/>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a:extLst>
            <a:ext uri="{FF2B5EF4-FFF2-40B4-BE49-F238E27FC236}">
              <a16:creationId xmlns:a16="http://schemas.microsoft.com/office/drawing/2014/main" id="{2B5A4949-A05C-47CC-ADBE-EDEC8DB7FF2B}"/>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DF610D0A-9B3A-46D3-AEEF-CAEE996B30B4}"/>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67EEA8D0-B6B9-48CD-8D6B-C7CAE6872DCB}"/>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F5726424-D73D-4B63-B5E9-3C39F3476CA3}"/>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6C6B2B45-814C-47FC-AE73-5A3445D3ACAD}"/>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31F4B43A-1610-4BDE-ABAB-44AF13EC41C8}"/>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D498260-31BB-447A-AC32-E5BAFDC28F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726BC9D-3249-452A-8192-CC3B84B33DE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7F984AD-30C1-4404-897C-639C1C2345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973349C-7709-4614-A2CE-3527E62BE3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66F7752-0E5B-47FD-9651-760B80BDE1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835" name="楕円 834">
          <a:extLst>
            <a:ext uri="{FF2B5EF4-FFF2-40B4-BE49-F238E27FC236}">
              <a16:creationId xmlns:a16="http://schemas.microsoft.com/office/drawing/2014/main" id="{E90784C5-B226-45BD-8FB2-1401CDF53E2A}"/>
            </a:ext>
          </a:extLst>
        </xdr:cNvPr>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89098</xdr:rowOff>
    </xdr:from>
    <xdr:ext cx="469744" cy="259045"/>
    <xdr:sp macro="" textlink="">
      <xdr:nvSpPr>
        <xdr:cNvPr id="836" name="【公民館】&#10;一人当たり面積該当値テキスト">
          <a:extLst>
            <a:ext uri="{FF2B5EF4-FFF2-40B4-BE49-F238E27FC236}">
              <a16:creationId xmlns:a16="http://schemas.microsoft.com/office/drawing/2014/main" id="{B648E37E-645E-4A98-9CBA-5ED922F75976}"/>
            </a:ext>
          </a:extLst>
        </xdr:cNvPr>
        <xdr:cNvSpPr txBox="1"/>
      </xdr:nvSpPr>
      <xdr:spPr>
        <a:xfrm>
          <a:off x="22199600" y="1826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96701</xdr:rowOff>
    </xdr:from>
    <xdr:to>
      <xdr:col>112</xdr:col>
      <xdr:colOff>38100</xdr:colOff>
      <xdr:row>108</xdr:row>
      <xdr:rowOff>26851</xdr:rowOff>
    </xdr:to>
    <xdr:sp macro="" textlink="">
      <xdr:nvSpPr>
        <xdr:cNvPr id="837" name="楕円 836">
          <a:extLst>
            <a:ext uri="{FF2B5EF4-FFF2-40B4-BE49-F238E27FC236}">
              <a16:creationId xmlns:a16="http://schemas.microsoft.com/office/drawing/2014/main" id="{49A82B84-88E5-450D-B6A2-BEDB1D7587F6}"/>
            </a:ext>
          </a:extLst>
        </xdr:cNvPr>
        <xdr:cNvSpPr/>
      </xdr:nvSpPr>
      <xdr:spPr>
        <a:xfrm>
          <a:off x="212725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147501</xdr:rowOff>
    </xdr:to>
    <xdr:cxnSp macro="">
      <xdr:nvCxnSpPr>
        <xdr:cNvPr id="838" name="直線コネクタ 837">
          <a:extLst>
            <a:ext uri="{FF2B5EF4-FFF2-40B4-BE49-F238E27FC236}">
              <a16:creationId xmlns:a16="http://schemas.microsoft.com/office/drawing/2014/main" id="{0566DCE7-CE10-48EE-BC7E-72139D449CBD}"/>
            </a:ext>
          </a:extLst>
        </xdr:cNvPr>
        <xdr:cNvCxnSpPr/>
      </xdr:nvCxnSpPr>
      <xdr:spPr>
        <a:xfrm flipV="1">
          <a:off x="21323300" y="18462171"/>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99968</xdr:rowOff>
    </xdr:from>
    <xdr:to>
      <xdr:col>107</xdr:col>
      <xdr:colOff>101600</xdr:colOff>
      <xdr:row>108</xdr:row>
      <xdr:rowOff>30118</xdr:rowOff>
    </xdr:to>
    <xdr:sp macro="" textlink="">
      <xdr:nvSpPr>
        <xdr:cNvPr id="839" name="楕円 838">
          <a:extLst>
            <a:ext uri="{FF2B5EF4-FFF2-40B4-BE49-F238E27FC236}">
              <a16:creationId xmlns:a16="http://schemas.microsoft.com/office/drawing/2014/main" id="{7EF79472-2E6A-474A-BF2E-62C69C10DEF0}"/>
            </a:ext>
          </a:extLst>
        </xdr:cNvPr>
        <xdr:cNvSpPr/>
      </xdr:nvSpPr>
      <xdr:spPr>
        <a:xfrm>
          <a:off x="20383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147501</xdr:rowOff>
    </xdr:from>
    <xdr:to>
      <xdr:col>111</xdr:col>
      <xdr:colOff>177800</xdr:colOff>
      <xdr:row>107</xdr:row>
      <xdr:rowOff>150768</xdr:rowOff>
    </xdr:to>
    <xdr:cxnSp macro="">
      <xdr:nvCxnSpPr>
        <xdr:cNvPr id="840" name="直線コネクタ 839">
          <a:extLst>
            <a:ext uri="{FF2B5EF4-FFF2-40B4-BE49-F238E27FC236}">
              <a16:creationId xmlns:a16="http://schemas.microsoft.com/office/drawing/2014/main" id="{EAE16813-87B9-4F5B-AFF9-81F85194C696}"/>
            </a:ext>
          </a:extLst>
        </xdr:cNvPr>
        <xdr:cNvCxnSpPr/>
      </xdr:nvCxnSpPr>
      <xdr:spPr>
        <a:xfrm flipV="1">
          <a:off x="20434300" y="184926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103232</xdr:rowOff>
    </xdr:from>
    <xdr:to>
      <xdr:col>102</xdr:col>
      <xdr:colOff>165100</xdr:colOff>
      <xdr:row>108</xdr:row>
      <xdr:rowOff>33382</xdr:rowOff>
    </xdr:to>
    <xdr:sp macro="" textlink="">
      <xdr:nvSpPr>
        <xdr:cNvPr id="841" name="楕円 840">
          <a:extLst>
            <a:ext uri="{FF2B5EF4-FFF2-40B4-BE49-F238E27FC236}">
              <a16:creationId xmlns:a16="http://schemas.microsoft.com/office/drawing/2014/main" id="{961F16D7-3515-4B00-9C3C-618E73AA923A}"/>
            </a:ext>
          </a:extLst>
        </xdr:cNvPr>
        <xdr:cNvSpPr/>
      </xdr:nvSpPr>
      <xdr:spPr>
        <a:xfrm>
          <a:off x="19494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150768</xdr:rowOff>
    </xdr:from>
    <xdr:to>
      <xdr:col>107</xdr:col>
      <xdr:colOff>50800</xdr:colOff>
      <xdr:row>107</xdr:row>
      <xdr:rowOff>154032</xdr:rowOff>
    </xdr:to>
    <xdr:cxnSp macro="">
      <xdr:nvCxnSpPr>
        <xdr:cNvPr id="842" name="直線コネクタ 841">
          <a:extLst>
            <a:ext uri="{FF2B5EF4-FFF2-40B4-BE49-F238E27FC236}">
              <a16:creationId xmlns:a16="http://schemas.microsoft.com/office/drawing/2014/main" id="{5A6CED1F-4BDB-482A-B112-EE2F5E204111}"/>
            </a:ext>
          </a:extLst>
        </xdr:cNvPr>
        <xdr:cNvCxnSpPr/>
      </xdr:nvCxnSpPr>
      <xdr:spPr>
        <a:xfrm flipV="1">
          <a:off x="19545300" y="184959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106499</xdr:rowOff>
    </xdr:from>
    <xdr:to>
      <xdr:col>98</xdr:col>
      <xdr:colOff>38100</xdr:colOff>
      <xdr:row>108</xdr:row>
      <xdr:rowOff>36649</xdr:rowOff>
    </xdr:to>
    <xdr:sp macro="" textlink="">
      <xdr:nvSpPr>
        <xdr:cNvPr id="843" name="楕円 842">
          <a:extLst>
            <a:ext uri="{FF2B5EF4-FFF2-40B4-BE49-F238E27FC236}">
              <a16:creationId xmlns:a16="http://schemas.microsoft.com/office/drawing/2014/main" id="{3554983A-48DA-494D-BA12-A7D09B7D6D12}"/>
            </a:ext>
          </a:extLst>
        </xdr:cNvPr>
        <xdr:cNvSpPr/>
      </xdr:nvSpPr>
      <xdr:spPr>
        <a:xfrm>
          <a:off x="18605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154032</xdr:rowOff>
    </xdr:from>
    <xdr:to>
      <xdr:col>102</xdr:col>
      <xdr:colOff>114300</xdr:colOff>
      <xdr:row>107</xdr:row>
      <xdr:rowOff>157299</xdr:rowOff>
    </xdr:to>
    <xdr:cxnSp macro="">
      <xdr:nvCxnSpPr>
        <xdr:cNvPr id="844" name="直線コネクタ 843">
          <a:extLst>
            <a:ext uri="{FF2B5EF4-FFF2-40B4-BE49-F238E27FC236}">
              <a16:creationId xmlns:a16="http://schemas.microsoft.com/office/drawing/2014/main" id="{D7BAF852-B6D7-4ABB-8284-68919A04E490}"/>
            </a:ext>
          </a:extLst>
        </xdr:cNvPr>
        <xdr:cNvCxnSpPr/>
      </xdr:nvCxnSpPr>
      <xdr:spPr>
        <a:xfrm flipV="1">
          <a:off x="18656300" y="184991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a:extLst>
            <a:ext uri="{FF2B5EF4-FFF2-40B4-BE49-F238E27FC236}">
              <a16:creationId xmlns:a16="http://schemas.microsoft.com/office/drawing/2014/main" id="{E47B2C36-3BA5-40D1-A63D-2AF274CA9C3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a:extLst>
            <a:ext uri="{FF2B5EF4-FFF2-40B4-BE49-F238E27FC236}">
              <a16:creationId xmlns:a16="http://schemas.microsoft.com/office/drawing/2014/main" id="{5DF7FA6E-81D6-4416-8625-E72A83470208}"/>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a:extLst>
            <a:ext uri="{FF2B5EF4-FFF2-40B4-BE49-F238E27FC236}">
              <a16:creationId xmlns:a16="http://schemas.microsoft.com/office/drawing/2014/main" id="{5321536E-7626-402B-B37F-02B562BF1AE1}"/>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a:extLst>
            <a:ext uri="{FF2B5EF4-FFF2-40B4-BE49-F238E27FC236}">
              <a16:creationId xmlns:a16="http://schemas.microsoft.com/office/drawing/2014/main" id="{4C9349D6-A889-4DB2-85C7-28B23F79AC02}"/>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43378</xdr:rowOff>
    </xdr:from>
    <xdr:ext cx="469744" cy="259045"/>
    <xdr:sp macro="" textlink="">
      <xdr:nvSpPr>
        <xdr:cNvPr id="849" name="n_1mainValue【公民館】&#10;一人当たり面積">
          <a:extLst>
            <a:ext uri="{FF2B5EF4-FFF2-40B4-BE49-F238E27FC236}">
              <a16:creationId xmlns:a16="http://schemas.microsoft.com/office/drawing/2014/main" id="{926E5689-E501-41AB-B70F-6CD53B72BC57}"/>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21245</xdr:rowOff>
    </xdr:from>
    <xdr:ext cx="469744" cy="259045"/>
    <xdr:sp macro="" textlink="">
      <xdr:nvSpPr>
        <xdr:cNvPr id="850" name="n_2mainValue【公民館】&#10;一人当たり面積">
          <a:extLst>
            <a:ext uri="{FF2B5EF4-FFF2-40B4-BE49-F238E27FC236}">
              <a16:creationId xmlns:a16="http://schemas.microsoft.com/office/drawing/2014/main" id="{EC88D156-DCCC-4ED7-95A3-B5C2A53EF058}"/>
            </a:ext>
          </a:extLst>
        </xdr:cNvPr>
        <xdr:cNvSpPr txBox="1"/>
      </xdr:nvSpPr>
      <xdr:spPr>
        <a:xfrm>
          <a:off x="20199427" y="1853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24509</xdr:rowOff>
    </xdr:from>
    <xdr:ext cx="469744" cy="259045"/>
    <xdr:sp macro="" textlink="">
      <xdr:nvSpPr>
        <xdr:cNvPr id="851" name="n_3mainValue【公民館】&#10;一人当たり面積">
          <a:extLst>
            <a:ext uri="{FF2B5EF4-FFF2-40B4-BE49-F238E27FC236}">
              <a16:creationId xmlns:a16="http://schemas.microsoft.com/office/drawing/2014/main" id="{4DB700DA-68A8-4667-B1A9-93CAF12C8F7D}"/>
            </a:ext>
          </a:extLst>
        </xdr:cNvPr>
        <xdr:cNvSpPr txBox="1"/>
      </xdr:nvSpPr>
      <xdr:spPr>
        <a:xfrm>
          <a:off x="193104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27776</xdr:rowOff>
    </xdr:from>
    <xdr:ext cx="469744" cy="259045"/>
    <xdr:sp macro="" textlink="">
      <xdr:nvSpPr>
        <xdr:cNvPr id="852" name="n_4mainValue【公民館】&#10;一人当たり面積">
          <a:extLst>
            <a:ext uri="{FF2B5EF4-FFF2-40B4-BE49-F238E27FC236}">
              <a16:creationId xmlns:a16="http://schemas.microsoft.com/office/drawing/2014/main" id="{BF22FED2-6EDB-439F-943A-E7DEE0C671D6}"/>
            </a:ext>
          </a:extLst>
        </xdr:cNvPr>
        <xdr:cNvSpPr txBox="1"/>
      </xdr:nvSpPr>
      <xdr:spPr>
        <a:xfrm>
          <a:off x="184214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FD51B2ED-7839-4B51-988D-DEC71DDFCA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38CA8DAE-7B1B-453A-95BE-21AC22F46A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3B367EA8-D2AF-47E9-AE13-A230992D4E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特に有形固定資産減価償却率が高くなっている施設は、認定こども園・幼稚園・保育所、児童館で、特に低くなっている施設は公民館である。認定こども園・幼稚園・保育所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ポイント上回っているが、これは当市が管理する保育所２施設について、築年数が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年超と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年超のものであることによるもの。公民館については、類似団体内平均値を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ポイント下回っているが、ほとんどの建物が耐用年数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年を超えている一方で、平成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年度に西郷地区公民館を建設したことや、平成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年度以降、各公民館の耐震補強工事を行ったことによるものである。公共施設等全体として、令和２年度に策定した公共施設等総合管理計画個別施設計画で定めた、令和３年度の公共施設に係る延床面積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141.953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㎡を、令和７年度時点で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）まで縮減する目標の達成に向け、施設等の目的や利用状況、耐用年数等を踏まえた適正化に取り組む。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C08C60-D626-4E94-8124-C84C811544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6E9FCC-7B12-491D-B547-8DDDD47EC0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B448EB-446D-4F56-A245-E88203E0F1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32BC2E-24A0-43CF-88FC-D1FC1A76F5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3F2E03-6C3B-4CA2-B62B-846D556042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BA6B3B-AE75-4D9D-8FBB-8184438B39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204736-D5A5-4FC7-B80A-9007BEAB44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E967AE-D7EE-4487-BD82-C5E9E1A104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C8A2E8-369F-4A23-82F0-0ACC514367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22A0AC-CF32-425E-909E-E32615301D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29,092
28,928
240.93
18,597,377
17,598,877
953,021
8,643,418
14,921,714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1844E2-FFEB-49D8-8ADB-500B31D81C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D6B850-6C9B-4BBC-8F21-132C5854D0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040C59-C619-41A9-8006-20766DAFED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7A1EEE-86F0-4BEE-82F3-6110A980AB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0891A9-A3D6-4050-ACD8-7D6BB9EAFB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F57CC5F-6943-4076-8E03-7E6F68E5275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1D92F0-4737-4B8A-984B-5810C913CF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02B967-F2DE-4B2C-9FEE-BEA64E2C3B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A9C977-3661-4259-BDB5-0F30B88C9D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3E2D5D-A818-4255-948C-99501552CC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F030EB-439A-4BA8-98F3-63FEDC003F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EF30D9-B9F3-49F0-94F0-25BD66E210F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1BD1FF-B859-4EBF-AC27-3FFF52C211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0F2B09-80CD-4A3D-ABE3-966062BEBA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CD839B-5AAA-43D6-9E00-AB0633F0F3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F39CD19-85D9-4909-8603-4BBA935AFF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D681A2-5B69-41A2-B7B6-F6D91DAC77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4968DC-B332-4411-8F4A-183BDB762E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FCF01B-0692-4BE5-B5BD-3DEA9C1E59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BBA2C29-4B08-4175-B413-CD3120E8F54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1058FE-D822-44AE-852C-030CDD89E1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E5748E-775C-431B-81AA-CD6A2A92AD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1355D76-1D1D-4E1C-AED3-F094828568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8C7BBF-3F80-4290-9943-A9E8A74931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4E8730-2BF1-4C69-A9D8-6A21DF83B4C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3BA2B9-109F-4D36-A59D-42CF10E34A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256687-C00F-477F-8E8F-04B33F96D3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A013A69-04FD-442C-B45E-AEE43E390B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21DB904-5A33-4249-879B-DC92CA64314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804B2C-8952-48CE-9C29-D0BC588B11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621180-EB50-4C58-91DA-EF59E4521A7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850A49-2487-4F8C-A871-1F37467DCD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8BAE4D3-4FF7-4F69-964A-CF525BF704B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1554A26-602A-4D8C-AA20-05E007D66CD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190EB43-047E-4062-9432-975C35D1715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61483AD-873A-4EA6-BB3A-C9440EA2F1C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1DE050-151A-4EA4-808C-84A0E197109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19A0102-3D04-4DE6-A47E-4E3A3743CAE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63074B8-3ED7-4D28-86F6-1CF7FDF42E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B36A75E-E6F9-4ECB-A46D-EC10521E64E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4166891-DCBC-4026-9A5E-69442976C48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32F5974-957F-4B91-AAD6-B2F0A4C9535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842254-6330-419B-8131-C5BAA9585C3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9477DA0-6F71-4CFE-9738-8B3FBA886EA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3DF7143-488E-4C40-9DE5-7A8971591E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B918A9F-64AD-464A-8394-C17E9C76B49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F713AA0-CB97-4084-9F5D-05DF806DAC1F}"/>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167EA26-2DC9-4E97-A503-F358231DF85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788E67D-8085-4E7E-827A-14EBAEA0AE0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EC07E6B4-FB53-4CA0-8EB8-4A7442FF0633}"/>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342A7C3-78D8-4A9D-8AF4-6EF831A3331A}"/>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54FC685F-082E-4410-BB90-BCAD0D0751BA}"/>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8480DFF7-4EA1-4281-9E10-7E8D0991D73A}"/>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27A54ED8-6B0C-4249-89BB-C1A9C521AAB7}"/>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167742E0-A16A-4E6B-A5BA-9C5B4FCA2114}"/>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1AA43841-42ED-427C-BE9A-CC1ECC558491}"/>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852ACD1E-465C-4A26-8D35-7747947D26E1}"/>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D5BB65-E30A-4C35-98F7-B19FE53EE7A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43BEF2A-6EE3-4130-9B40-0EB24E45CD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DD0832-4411-4947-B292-E7C1194D5E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E38A06C-85C0-4B9C-AE1A-6F031696C2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84F4532-07FE-4B5C-B92C-47824686CA8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4" name="楕円 73">
          <a:extLst>
            <a:ext uri="{FF2B5EF4-FFF2-40B4-BE49-F238E27FC236}">
              <a16:creationId xmlns:a16="http://schemas.microsoft.com/office/drawing/2014/main" id="{8216ACE8-8586-4EA6-B57E-84EBF182F8BA}"/>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3827</xdr:rowOff>
    </xdr:from>
    <xdr:ext cx="405111" cy="259045"/>
    <xdr:sp macro="" textlink="">
      <xdr:nvSpPr>
        <xdr:cNvPr id="75" name="【図書館】&#10;有形固定資産減価償却率該当値テキスト">
          <a:extLst>
            <a:ext uri="{FF2B5EF4-FFF2-40B4-BE49-F238E27FC236}">
              <a16:creationId xmlns:a16="http://schemas.microsoft.com/office/drawing/2014/main" id="{9E3CBC04-097D-4F5E-8C32-569A498AED15}"/>
            </a:ext>
          </a:extLst>
        </xdr:cNvPr>
        <xdr:cNvSpPr txBox="1"/>
      </xdr:nvSpPr>
      <xdr:spPr>
        <a:xfrm>
          <a:off x="4673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6" name="楕円 75">
          <a:extLst>
            <a:ext uri="{FF2B5EF4-FFF2-40B4-BE49-F238E27FC236}">
              <a16:creationId xmlns:a16="http://schemas.microsoft.com/office/drawing/2014/main" id="{D64DB345-78E1-4B04-8743-4983D2CB032F}"/>
            </a:ext>
          </a:extLst>
        </xdr:cNvPr>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76200</xdr:rowOff>
    </xdr:to>
    <xdr:cxnSp macro="">
      <xdr:nvCxnSpPr>
        <xdr:cNvPr id="77" name="直線コネクタ 76">
          <a:extLst>
            <a:ext uri="{FF2B5EF4-FFF2-40B4-BE49-F238E27FC236}">
              <a16:creationId xmlns:a16="http://schemas.microsoft.com/office/drawing/2014/main" id="{DC89A4BE-66C6-4198-88E0-E86DBA3546BA}"/>
            </a:ext>
          </a:extLst>
        </xdr:cNvPr>
        <xdr:cNvCxnSpPr/>
      </xdr:nvCxnSpPr>
      <xdr:spPr>
        <a:xfrm>
          <a:off x="3797300" y="63757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8" name="楕円 77">
          <a:extLst>
            <a:ext uri="{FF2B5EF4-FFF2-40B4-BE49-F238E27FC236}">
              <a16:creationId xmlns:a16="http://schemas.microsoft.com/office/drawing/2014/main" id="{AEC805EF-1528-44F1-9C30-A55B0A7A1432}"/>
            </a:ext>
          </a:extLst>
        </xdr:cNvPr>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32113</xdr:rowOff>
    </xdr:to>
    <xdr:cxnSp macro="">
      <xdr:nvCxnSpPr>
        <xdr:cNvPr id="79" name="直線コネクタ 78">
          <a:extLst>
            <a:ext uri="{FF2B5EF4-FFF2-40B4-BE49-F238E27FC236}">
              <a16:creationId xmlns:a16="http://schemas.microsoft.com/office/drawing/2014/main" id="{F3E105E1-7B1F-4263-9CE2-D8C93AB7CC75}"/>
            </a:ext>
          </a:extLst>
        </xdr:cNvPr>
        <xdr:cNvCxnSpPr/>
      </xdr:nvCxnSpPr>
      <xdr:spPr>
        <a:xfrm>
          <a:off x="2908300" y="63316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22134</xdr:rowOff>
    </xdr:from>
    <xdr:to>
      <xdr:col>10</xdr:col>
      <xdr:colOff>165100</xdr:colOff>
      <xdr:row>37</xdr:row>
      <xdr:rowOff>123734</xdr:rowOff>
    </xdr:to>
    <xdr:sp macro="" textlink="">
      <xdr:nvSpPr>
        <xdr:cNvPr id="80" name="楕円 79">
          <a:extLst>
            <a:ext uri="{FF2B5EF4-FFF2-40B4-BE49-F238E27FC236}">
              <a16:creationId xmlns:a16="http://schemas.microsoft.com/office/drawing/2014/main" id="{FB37420E-8868-4276-9D7A-4D8515464D96}"/>
            </a:ext>
          </a:extLst>
        </xdr:cNvPr>
        <xdr:cNvSpPr/>
      </xdr:nvSpPr>
      <xdr:spPr>
        <a:xfrm>
          <a:off x="1968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72934</xdr:rowOff>
    </xdr:to>
    <xdr:cxnSp macro="">
      <xdr:nvCxnSpPr>
        <xdr:cNvPr id="81" name="直線コネクタ 80">
          <a:extLst>
            <a:ext uri="{FF2B5EF4-FFF2-40B4-BE49-F238E27FC236}">
              <a16:creationId xmlns:a16="http://schemas.microsoft.com/office/drawing/2014/main" id="{53BFE7EC-B7F0-437B-A111-45876DC5E06D}"/>
            </a:ext>
          </a:extLst>
        </xdr:cNvPr>
        <xdr:cNvCxnSpPr/>
      </xdr:nvCxnSpPr>
      <xdr:spPr>
        <a:xfrm flipV="1">
          <a:off x="2019300" y="633167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a:extLst>
            <a:ext uri="{FF2B5EF4-FFF2-40B4-BE49-F238E27FC236}">
              <a16:creationId xmlns:a16="http://schemas.microsoft.com/office/drawing/2014/main" id="{7A3FE7E8-FFB9-4534-B39C-10454DC68476}"/>
            </a:ext>
          </a:extLst>
        </xdr:cNvPr>
        <xdr:cNvSpPr/>
      </xdr:nvSpPr>
      <xdr:spPr>
        <a:xfrm>
          <a:off x="1079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72934</xdr:rowOff>
    </xdr:to>
    <xdr:cxnSp macro="">
      <xdr:nvCxnSpPr>
        <xdr:cNvPr id="83" name="直線コネクタ 82">
          <a:extLst>
            <a:ext uri="{FF2B5EF4-FFF2-40B4-BE49-F238E27FC236}">
              <a16:creationId xmlns:a16="http://schemas.microsoft.com/office/drawing/2014/main" id="{6D02C456-4A46-4E26-8956-0E90ABC7F47E}"/>
            </a:ext>
          </a:extLst>
        </xdr:cNvPr>
        <xdr:cNvCxnSpPr/>
      </xdr:nvCxnSpPr>
      <xdr:spPr>
        <a:xfrm>
          <a:off x="1130300" y="63822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D9DA05FA-0870-40C6-AAC6-48AE7B77FE03}"/>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EFBF9733-46E3-46DB-AC9E-5847E70F4BBF}"/>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9CFE3E3A-E4A6-4507-83D2-D8F9EC297A84}"/>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CEB79F32-B11D-4ED3-9237-66B79C225EE1}"/>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B93BB997-BE69-4D16-A41B-17DB2A4B162D}"/>
            </a:ext>
          </a:extLst>
        </xdr:cNvPr>
        <xdr:cNvSpPr txBox="1"/>
      </xdr:nvSpPr>
      <xdr:spPr>
        <a:xfrm>
          <a:off x="3582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55353</xdr:rowOff>
    </xdr:from>
    <xdr:ext cx="405111" cy="259045"/>
    <xdr:sp macro="" textlink="">
      <xdr:nvSpPr>
        <xdr:cNvPr id="89" name="n_2mainValue【図書館】&#10;有形固定資産減価償却率">
          <a:extLst>
            <a:ext uri="{FF2B5EF4-FFF2-40B4-BE49-F238E27FC236}">
              <a16:creationId xmlns:a16="http://schemas.microsoft.com/office/drawing/2014/main" id="{5BA5E2ED-33C3-493A-9F45-3049C0C00D59}"/>
            </a:ext>
          </a:extLst>
        </xdr:cNvPr>
        <xdr:cNvSpPr txBox="1"/>
      </xdr:nvSpPr>
      <xdr:spPr>
        <a:xfrm>
          <a:off x="2705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90" name="n_3mainValue【図書館】&#10;有形固定資産減価償却率">
          <a:extLst>
            <a:ext uri="{FF2B5EF4-FFF2-40B4-BE49-F238E27FC236}">
              <a16:creationId xmlns:a16="http://schemas.microsoft.com/office/drawing/2014/main" id="{6BC03E1C-97C5-41FE-AB67-C21840ED5B68}"/>
            </a:ext>
          </a:extLst>
        </xdr:cNvPr>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80571</xdr:rowOff>
    </xdr:from>
    <xdr:ext cx="405111" cy="259045"/>
    <xdr:sp macro="" textlink="">
      <xdr:nvSpPr>
        <xdr:cNvPr id="91" name="n_4mainValue【図書館】&#10;有形固定資産減価償却率">
          <a:extLst>
            <a:ext uri="{FF2B5EF4-FFF2-40B4-BE49-F238E27FC236}">
              <a16:creationId xmlns:a16="http://schemas.microsoft.com/office/drawing/2014/main" id="{456B0EDA-3A18-407E-93D7-4EACF228C5D7}"/>
            </a:ext>
          </a:extLst>
        </xdr:cNvPr>
        <xdr:cNvSpPr txBox="1"/>
      </xdr:nvSpPr>
      <xdr:spPr>
        <a:xfrm>
          <a:off x="927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5B3E234-FE23-4B7E-8355-C0E0749EEB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D4C37CD-2273-4BAD-9E51-0030FF87FC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B34014C-6624-45A4-90A1-6CC3DA4553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41F4FB8-9A52-4053-AA22-05C6662E71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FCFE804-1C87-4466-9447-224B991369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EB32A5B-5017-40A3-AED8-DADF0815C7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3DF57D9-C264-4C2A-A776-CD2514272C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E9A9256-C1A4-4C29-8FA8-7DB4B751B5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ECD67FB-06E6-4DAB-B56C-565FBA94B2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954565C-BFAE-4FC6-97C0-B5B671A8A8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A5F67B8-E144-47B3-94DE-9C4F663E541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AB129B7-49B6-448A-9B54-474C5D2EEB0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5B75743-61AC-453C-9226-A568B19BD9D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8836A65-8300-4DD0-905C-EB0502B3E0F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F023D84-EE28-4718-B16B-9E69E44DB1B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AD3CEAB-B004-425C-9D00-D3E687D50AD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7A5E820-8A3F-4819-A990-4E5D370462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4BB7EF4-AB68-4953-8823-BC1FF24B4B1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E73CD05-6FB8-425A-B242-35209605F3B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4FDE4CF-F2A1-44B6-B681-7947AD36D62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7CE3867-D745-42AC-BB8D-A8D3ACAE29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6C11755-EEC9-4288-8000-AA38A831CC6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4514CE9-EB81-485A-8902-CFB3F319F7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122ABF87-4806-430D-8CF1-778370DE4798}"/>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B9809153-FB84-41F8-97FC-8F3F3A1D48FD}"/>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93BFB190-17C2-4F75-A63E-A551563AF62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AD694300-54F1-4A94-A2BF-2034324A499C}"/>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BDC6AA3D-C9F9-42B8-84EA-38B096B52AC6}"/>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436B70FB-660A-43C2-8844-37C7C21C00DA}"/>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2FD0D2C3-BA28-4F95-867F-6481079733BB}"/>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3773F2FD-6DB3-44CE-BF54-4153181CA99E}"/>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C2354C4F-0F58-4A13-9C46-13D920FF9349}"/>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11C41A12-DC0C-4138-BB54-3F19CD22AF8C}"/>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EFC81868-7752-4E69-B7C6-DC0849DB5DAD}"/>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B3885C-94BD-4417-8FA2-D450DBA77EB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3E031D3-3497-4AA4-892B-22CE2FE662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1B784A2-9D17-42EB-B30C-09484615731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AFE9C2F-755E-4311-8FD8-3EE3473A55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81FB4DC-9846-480D-A15D-2497869C17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109220</xdr:rowOff>
    </xdr:from>
    <xdr:to>
      <xdr:col>55</xdr:col>
      <xdr:colOff>50800</xdr:colOff>
      <xdr:row>40</xdr:row>
      <xdr:rowOff>39370</xdr:rowOff>
    </xdr:to>
    <xdr:sp macro="" textlink="">
      <xdr:nvSpPr>
        <xdr:cNvPr id="131" name="楕円 130">
          <a:extLst>
            <a:ext uri="{FF2B5EF4-FFF2-40B4-BE49-F238E27FC236}">
              <a16:creationId xmlns:a16="http://schemas.microsoft.com/office/drawing/2014/main" id="{28663FCC-E38A-4DE6-BDF7-3E0704771CD8}"/>
            </a:ext>
          </a:extLst>
        </xdr:cNvPr>
        <xdr:cNvSpPr/>
      </xdr:nvSpPr>
      <xdr:spPr>
        <a:xfrm>
          <a:off x="10426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132097</xdr:rowOff>
    </xdr:from>
    <xdr:ext cx="469744" cy="259045"/>
    <xdr:sp macro="" textlink="">
      <xdr:nvSpPr>
        <xdr:cNvPr id="132" name="【図書館】&#10;一人当たり面積該当値テキスト">
          <a:extLst>
            <a:ext uri="{FF2B5EF4-FFF2-40B4-BE49-F238E27FC236}">
              <a16:creationId xmlns:a16="http://schemas.microsoft.com/office/drawing/2014/main" id="{F3236E48-D4FD-43E9-B70A-D3489CBC652D}"/>
            </a:ext>
          </a:extLst>
        </xdr:cNvPr>
        <xdr:cNvSpPr txBox="1"/>
      </xdr:nvSpPr>
      <xdr:spPr>
        <a:xfrm>
          <a:off x="10515600"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33" name="楕円 132">
          <a:extLst>
            <a:ext uri="{FF2B5EF4-FFF2-40B4-BE49-F238E27FC236}">
              <a16:creationId xmlns:a16="http://schemas.microsoft.com/office/drawing/2014/main" id="{EA9D42C9-F4EA-4AB6-B3CB-BD54472FF182}"/>
            </a:ext>
          </a:extLst>
        </xdr:cNvPr>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160020</xdr:rowOff>
    </xdr:from>
    <xdr:to>
      <xdr:col>55</xdr:col>
      <xdr:colOff>0</xdr:colOff>
      <xdr:row>39</xdr:row>
      <xdr:rowOff>167640</xdr:rowOff>
    </xdr:to>
    <xdr:cxnSp macro="">
      <xdr:nvCxnSpPr>
        <xdr:cNvPr id="134" name="直線コネクタ 133">
          <a:extLst>
            <a:ext uri="{FF2B5EF4-FFF2-40B4-BE49-F238E27FC236}">
              <a16:creationId xmlns:a16="http://schemas.microsoft.com/office/drawing/2014/main" id="{531C6859-1903-4014-A705-76AC0EBEEE64}"/>
            </a:ext>
          </a:extLst>
        </xdr:cNvPr>
        <xdr:cNvCxnSpPr/>
      </xdr:nvCxnSpPr>
      <xdr:spPr>
        <a:xfrm flipV="1">
          <a:off x="9639300" y="6846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5" name="楕円 134">
          <a:extLst>
            <a:ext uri="{FF2B5EF4-FFF2-40B4-BE49-F238E27FC236}">
              <a16:creationId xmlns:a16="http://schemas.microsoft.com/office/drawing/2014/main" id="{30B8803D-85EC-480A-82B5-1E278CAF544D}"/>
            </a:ext>
          </a:extLst>
        </xdr:cNvPr>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40</xdr:row>
      <xdr:rowOff>0</xdr:rowOff>
    </xdr:to>
    <xdr:cxnSp macro="">
      <xdr:nvCxnSpPr>
        <xdr:cNvPr id="136" name="直線コネクタ 135">
          <a:extLst>
            <a:ext uri="{FF2B5EF4-FFF2-40B4-BE49-F238E27FC236}">
              <a16:creationId xmlns:a16="http://schemas.microsoft.com/office/drawing/2014/main" id="{D880CA85-7F1F-4F65-86FD-2A7BE90DF8D7}"/>
            </a:ext>
          </a:extLst>
        </xdr:cNvPr>
        <xdr:cNvCxnSpPr/>
      </xdr:nvCxnSpPr>
      <xdr:spPr>
        <a:xfrm flipV="1">
          <a:off x="8750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7" name="楕円 136">
          <a:extLst>
            <a:ext uri="{FF2B5EF4-FFF2-40B4-BE49-F238E27FC236}">
              <a16:creationId xmlns:a16="http://schemas.microsoft.com/office/drawing/2014/main" id="{ED4DA2BE-47F4-4210-855A-A9FFE817507B}"/>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7620</xdr:rowOff>
    </xdr:to>
    <xdr:cxnSp macro="">
      <xdr:nvCxnSpPr>
        <xdr:cNvPr id="138" name="直線コネクタ 137">
          <a:extLst>
            <a:ext uri="{FF2B5EF4-FFF2-40B4-BE49-F238E27FC236}">
              <a16:creationId xmlns:a16="http://schemas.microsoft.com/office/drawing/2014/main" id="{9B2F8BE0-1035-4E6A-B4E4-FEE2B0CC9C15}"/>
            </a:ext>
          </a:extLst>
        </xdr:cNvPr>
        <xdr:cNvCxnSpPr/>
      </xdr:nvCxnSpPr>
      <xdr:spPr>
        <a:xfrm flipV="1">
          <a:off x="7861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132080</xdr:rowOff>
    </xdr:from>
    <xdr:to>
      <xdr:col>36</xdr:col>
      <xdr:colOff>165100</xdr:colOff>
      <xdr:row>40</xdr:row>
      <xdr:rowOff>62230</xdr:rowOff>
    </xdr:to>
    <xdr:sp macro="" textlink="">
      <xdr:nvSpPr>
        <xdr:cNvPr id="139" name="楕円 138">
          <a:extLst>
            <a:ext uri="{FF2B5EF4-FFF2-40B4-BE49-F238E27FC236}">
              <a16:creationId xmlns:a16="http://schemas.microsoft.com/office/drawing/2014/main" id="{6D94C754-636E-4E62-9852-508A86B60470}"/>
            </a:ext>
          </a:extLst>
        </xdr:cNvPr>
        <xdr:cNvSpPr/>
      </xdr:nvSpPr>
      <xdr:spPr>
        <a:xfrm>
          <a:off x="692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11430</xdr:rowOff>
    </xdr:to>
    <xdr:cxnSp macro="">
      <xdr:nvCxnSpPr>
        <xdr:cNvPr id="140" name="直線コネクタ 139">
          <a:extLst>
            <a:ext uri="{FF2B5EF4-FFF2-40B4-BE49-F238E27FC236}">
              <a16:creationId xmlns:a16="http://schemas.microsoft.com/office/drawing/2014/main" id="{08F26466-5873-496F-9810-41957A5F483E}"/>
            </a:ext>
          </a:extLst>
        </xdr:cNvPr>
        <xdr:cNvCxnSpPr/>
      </xdr:nvCxnSpPr>
      <xdr:spPr>
        <a:xfrm flipV="1">
          <a:off x="6972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8134043A-52DA-4A7D-B8AB-9916C664E2E4}"/>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7DD5E290-E99C-44CA-9E19-E011A30D07C4}"/>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3073F4BE-5DA7-46D2-AC86-9C359C5FA985}"/>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406209B8-CEB2-47F6-BFF2-F2611422000A}"/>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63517</xdr:rowOff>
    </xdr:from>
    <xdr:ext cx="469744" cy="259045"/>
    <xdr:sp macro="" textlink="">
      <xdr:nvSpPr>
        <xdr:cNvPr id="145" name="n_1mainValue【図書館】&#10;一人当たり面積">
          <a:extLst>
            <a:ext uri="{FF2B5EF4-FFF2-40B4-BE49-F238E27FC236}">
              <a16:creationId xmlns:a16="http://schemas.microsoft.com/office/drawing/2014/main" id="{51DC4D40-64A0-4185-AC01-5084709E2CD2}"/>
            </a:ext>
          </a:extLst>
        </xdr:cNvPr>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46" name="n_2mainValue【図書館】&#10;一人当たり面積">
          <a:extLst>
            <a:ext uri="{FF2B5EF4-FFF2-40B4-BE49-F238E27FC236}">
              <a16:creationId xmlns:a16="http://schemas.microsoft.com/office/drawing/2014/main" id="{BBADD43F-C14F-4202-AA37-99A81E85E324}"/>
            </a:ext>
          </a:extLst>
        </xdr:cNvPr>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7" name="n_3mainValue【図書館】&#10;一人当たり面積">
          <a:extLst>
            <a:ext uri="{FF2B5EF4-FFF2-40B4-BE49-F238E27FC236}">
              <a16:creationId xmlns:a16="http://schemas.microsoft.com/office/drawing/2014/main" id="{2C9ACFF2-244F-4018-960F-6E155F210ECE}"/>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78757</xdr:rowOff>
    </xdr:from>
    <xdr:ext cx="469744" cy="259045"/>
    <xdr:sp macro="" textlink="">
      <xdr:nvSpPr>
        <xdr:cNvPr id="148" name="n_4mainValue【図書館】&#10;一人当たり面積">
          <a:extLst>
            <a:ext uri="{FF2B5EF4-FFF2-40B4-BE49-F238E27FC236}">
              <a16:creationId xmlns:a16="http://schemas.microsoft.com/office/drawing/2014/main" id="{2FB35E02-4BAF-4BE3-9786-556C544213D9}"/>
            </a:ext>
          </a:extLst>
        </xdr:cNvPr>
        <xdr:cNvSpPr txBox="1"/>
      </xdr:nvSpPr>
      <xdr:spPr>
        <a:xfrm>
          <a:off x="6737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355815F-548B-4AB2-BEF0-02FF2BA4AB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64B5F6C-61C2-4B25-A3C6-EB5117E1F0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4CA1032-195E-427B-923C-66BF588EF8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ACE361E-CE5B-472C-8495-4AAE62C424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0E13C77-EAFE-4D54-8591-88BFB6689C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2F5EA85-7FB4-4DC8-961B-F89F36994C8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A998559-A853-471D-A488-C245289799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4B5BBA7-0D45-4A25-B3C2-FFF8A215AC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EDFBC0D-C253-4E23-9571-6936CD818E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23B6828-0A64-4A7C-B840-8F0E2D0777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7C86C9C-E8F0-4F1E-A134-C0D20A5487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BC85D64-8618-46EC-95EB-438CFD05C5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FF3FC2F-2652-4A9B-8869-A53165ECCBF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901F066-A9EB-407D-B023-334770B4C4E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459F80D-6462-4072-8B5D-0EFCE4B8C3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94A4A7F-9D92-4FD9-AEE4-B34211216EA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AEFFBE7-ABC7-4D90-BDB2-E058CFC2EE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AA574A6-390C-4BDD-B5D1-C674D48CF1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3DD23CA-658C-4041-9064-36496CAFE2D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8CFB2D1-07DB-43C5-A38C-2AEA7389DA8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A1FDCD6-CB14-4042-99F9-9ACCD94A05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AE84814-D24A-4EE8-852C-D91623BC4D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6F04E3D-888C-4A98-85FC-A0C9D70941F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9C6F2A5-7AA0-441F-AED5-62412903F7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45E098C4-649E-4ECE-B59B-F2724310B7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BD3B7E7-25C6-4B44-919E-73C7955C21E1}"/>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82549A5E-10CF-4E22-90BC-84A2F779F2C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73740D78-D078-4071-9E70-80356258F76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4953D5D-292A-4283-886B-49A5BA5CB075}"/>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53FFC042-2FC4-4462-95C0-AEF86C506EEB}"/>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70D68799-64B7-4F37-8CAC-9BC1BC1AFDFE}"/>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C0951C8F-61AE-4A3E-95CF-2834525EA0E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72ECC902-F1ED-4127-AE41-7F5CBE6D9E47}"/>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9E59CB48-F9DF-4362-AB76-F21DC78ED6C4}"/>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14231D31-3C5B-42F5-A44D-6213C30381AC}"/>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393B72C4-B65A-4205-A740-1B6ABE29EA46}"/>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A069BF6-A332-479B-A5A9-1196777389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36B6DA5-D4B7-4123-B5E6-081FD24B0E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4DCF20A-BE45-4EEA-8948-C5C3E74F4A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D9D93F2-F2A9-4D24-9586-38447A7C78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8F6116-5809-4078-A642-DC31D4F4CA7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90" name="楕円 189">
          <a:extLst>
            <a:ext uri="{FF2B5EF4-FFF2-40B4-BE49-F238E27FC236}">
              <a16:creationId xmlns:a16="http://schemas.microsoft.com/office/drawing/2014/main" id="{B8BF7855-E761-426F-93FA-498739426A68}"/>
            </a:ext>
          </a:extLst>
        </xdr:cNvPr>
        <xdr:cNvSpPr/>
      </xdr:nvSpPr>
      <xdr:spPr>
        <a:xfrm>
          <a:off x="4584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9FCB77E-2FBD-4FE3-A5B8-CA28779C0697}"/>
            </a:ext>
          </a:extLst>
        </xdr:cNvPr>
        <xdr:cNvSpPr txBox="1"/>
      </xdr:nvSpPr>
      <xdr:spPr>
        <a:xfrm>
          <a:off x="4673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92" name="楕円 191">
          <a:extLst>
            <a:ext uri="{FF2B5EF4-FFF2-40B4-BE49-F238E27FC236}">
              <a16:creationId xmlns:a16="http://schemas.microsoft.com/office/drawing/2014/main" id="{3E0FB04D-1408-4E68-A2F8-8DB9654B2050}"/>
            </a:ext>
          </a:extLst>
        </xdr:cNvPr>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117566</xdr:rowOff>
    </xdr:to>
    <xdr:cxnSp macro="">
      <xdr:nvCxnSpPr>
        <xdr:cNvPr id="193" name="直線コネクタ 192">
          <a:extLst>
            <a:ext uri="{FF2B5EF4-FFF2-40B4-BE49-F238E27FC236}">
              <a16:creationId xmlns:a16="http://schemas.microsoft.com/office/drawing/2014/main" id="{6E3241E4-DD8D-4DAC-940D-FF018582D6BD}"/>
            </a:ext>
          </a:extLst>
        </xdr:cNvPr>
        <xdr:cNvCxnSpPr/>
      </xdr:nvCxnSpPr>
      <xdr:spPr>
        <a:xfrm>
          <a:off x="3797300" y="1055152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14515</xdr:rowOff>
    </xdr:from>
    <xdr:to>
      <xdr:col>15</xdr:col>
      <xdr:colOff>101600</xdr:colOff>
      <xdr:row>61</xdr:row>
      <xdr:rowOff>116115</xdr:rowOff>
    </xdr:to>
    <xdr:sp macro="" textlink="">
      <xdr:nvSpPr>
        <xdr:cNvPr id="194" name="楕円 193">
          <a:extLst>
            <a:ext uri="{FF2B5EF4-FFF2-40B4-BE49-F238E27FC236}">
              <a16:creationId xmlns:a16="http://schemas.microsoft.com/office/drawing/2014/main" id="{8E6F6F79-0C03-41CF-8B94-C192C3119F30}"/>
            </a:ext>
          </a:extLst>
        </xdr:cNvPr>
        <xdr:cNvSpPr/>
      </xdr:nvSpPr>
      <xdr:spPr>
        <a:xfrm>
          <a:off x="2857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65315</xdr:rowOff>
    </xdr:from>
    <xdr:to>
      <xdr:col>19</xdr:col>
      <xdr:colOff>177800</xdr:colOff>
      <xdr:row>61</xdr:row>
      <xdr:rowOff>93073</xdr:rowOff>
    </xdr:to>
    <xdr:cxnSp macro="">
      <xdr:nvCxnSpPr>
        <xdr:cNvPr id="195" name="直線コネクタ 194">
          <a:extLst>
            <a:ext uri="{FF2B5EF4-FFF2-40B4-BE49-F238E27FC236}">
              <a16:creationId xmlns:a16="http://schemas.microsoft.com/office/drawing/2014/main" id="{E921D888-4EB9-42C5-ADF4-DC1236A3977F}"/>
            </a:ext>
          </a:extLst>
        </xdr:cNvPr>
        <xdr:cNvCxnSpPr/>
      </xdr:nvCxnSpPr>
      <xdr:spPr>
        <a:xfrm>
          <a:off x="2908300" y="105237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6" name="楕円 195">
          <a:extLst>
            <a:ext uri="{FF2B5EF4-FFF2-40B4-BE49-F238E27FC236}">
              <a16:creationId xmlns:a16="http://schemas.microsoft.com/office/drawing/2014/main" id="{91CB0F1F-DB58-4664-A59D-C7E3FA187075}"/>
            </a:ext>
          </a:extLst>
        </xdr:cNvPr>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65315</xdr:rowOff>
    </xdr:to>
    <xdr:cxnSp macro="">
      <xdr:nvCxnSpPr>
        <xdr:cNvPr id="197" name="直線コネクタ 196">
          <a:extLst>
            <a:ext uri="{FF2B5EF4-FFF2-40B4-BE49-F238E27FC236}">
              <a16:creationId xmlns:a16="http://schemas.microsoft.com/office/drawing/2014/main" id="{D3EED4CE-AE70-426D-82F9-12510E984D3F}"/>
            </a:ext>
          </a:extLst>
        </xdr:cNvPr>
        <xdr:cNvCxnSpPr/>
      </xdr:nvCxnSpPr>
      <xdr:spPr>
        <a:xfrm>
          <a:off x="2019300" y="104862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98" name="楕円 197">
          <a:extLst>
            <a:ext uri="{FF2B5EF4-FFF2-40B4-BE49-F238E27FC236}">
              <a16:creationId xmlns:a16="http://schemas.microsoft.com/office/drawing/2014/main" id="{BCDCF585-A04E-4BCC-9066-7CBF89D35873}"/>
            </a:ext>
          </a:extLst>
        </xdr:cNvPr>
        <xdr:cNvSpPr/>
      </xdr:nvSpPr>
      <xdr:spPr>
        <a:xfrm>
          <a:off x="1079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27759</xdr:rowOff>
    </xdr:to>
    <xdr:cxnSp macro="">
      <xdr:nvCxnSpPr>
        <xdr:cNvPr id="199" name="直線コネクタ 198">
          <a:extLst>
            <a:ext uri="{FF2B5EF4-FFF2-40B4-BE49-F238E27FC236}">
              <a16:creationId xmlns:a16="http://schemas.microsoft.com/office/drawing/2014/main" id="{1028FDA5-FF0F-47A9-8B58-DF8F57E82CA2}"/>
            </a:ext>
          </a:extLst>
        </xdr:cNvPr>
        <xdr:cNvCxnSpPr/>
      </xdr:nvCxnSpPr>
      <xdr:spPr>
        <a:xfrm>
          <a:off x="1130300" y="104486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A5FD6149-5CD5-4874-9480-1CE08A931795}"/>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9564641-EF47-4830-9C2E-D32B67098DED}"/>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308F5EF3-CC8F-4976-9CDA-6667F0BFA32D}"/>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4F5B87BD-EC74-4E62-BEA5-EAED75BFC18A}"/>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4" name="n_1mainValue【体育館・プール】&#10;有形固定資産減価償却率">
          <a:extLst>
            <a:ext uri="{FF2B5EF4-FFF2-40B4-BE49-F238E27FC236}">
              <a16:creationId xmlns:a16="http://schemas.microsoft.com/office/drawing/2014/main" id="{95A9D652-1769-4839-9020-68C6312D216F}"/>
            </a:ext>
          </a:extLst>
        </xdr:cNvPr>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107242</xdr:rowOff>
    </xdr:from>
    <xdr:ext cx="405111" cy="259045"/>
    <xdr:sp macro="" textlink="">
      <xdr:nvSpPr>
        <xdr:cNvPr id="205" name="n_2mainValue【体育館・プール】&#10;有形固定資産減価償却率">
          <a:extLst>
            <a:ext uri="{FF2B5EF4-FFF2-40B4-BE49-F238E27FC236}">
              <a16:creationId xmlns:a16="http://schemas.microsoft.com/office/drawing/2014/main" id="{D03F0DD1-AFF7-4BEB-817B-A7C799521EB1}"/>
            </a:ext>
          </a:extLst>
        </xdr:cNvPr>
        <xdr:cNvSpPr txBox="1"/>
      </xdr:nvSpPr>
      <xdr:spPr>
        <a:xfrm>
          <a:off x="2705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206" name="n_3mainValue【体育館・プール】&#10;有形固定資産減価償却率">
          <a:extLst>
            <a:ext uri="{FF2B5EF4-FFF2-40B4-BE49-F238E27FC236}">
              <a16:creationId xmlns:a16="http://schemas.microsoft.com/office/drawing/2014/main" id="{F2F18345-61AE-4EA6-AE7F-FF47117FB264}"/>
            </a:ext>
          </a:extLst>
        </xdr:cNvPr>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57530</xdr:rowOff>
    </xdr:from>
    <xdr:ext cx="405111" cy="259045"/>
    <xdr:sp macro="" textlink="">
      <xdr:nvSpPr>
        <xdr:cNvPr id="207" name="n_4mainValue【体育館・プール】&#10;有形固定資産減価償却率">
          <a:extLst>
            <a:ext uri="{FF2B5EF4-FFF2-40B4-BE49-F238E27FC236}">
              <a16:creationId xmlns:a16="http://schemas.microsoft.com/office/drawing/2014/main" id="{3E66BDA1-FE44-49E4-96FA-1151F246D75D}"/>
            </a:ext>
          </a:extLst>
        </xdr:cNvPr>
        <xdr:cNvSpPr txBox="1"/>
      </xdr:nvSpPr>
      <xdr:spPr>
        <a:xfrm>
          <a:off x="927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B99ACCC-CB2C-4D96-AA75-E65092FC86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6D052FA-80CB-4B8A-BE4F-C1D838817C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D7C8BEB-6E19-4C56-A7D6-2E283AA1BC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CB40AD8-6163-4234-ADDE-4402DEB5A3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43FABF1-2FFA-449E-81B5-A1072B9DFE9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A7E2E75-76E8-4E7C-95E4-E2725A3AD0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277E569-8AD5-47DA-B33C-511B8D7F9D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10C3FB8-9BEE-4DF5-A007-CC8F8C6C9B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5668330-E6D5-4E94-B585-D9D459D54F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6E0DD13-92C8-4111-AD1F-F95E1A1F19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4DB25E8-0796-46D1-8CDB-7C453AB3DB7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D72EEDD-5F00-4009-AA05-09D78CFAE63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36F6C2D-26D3-4EE5-8AD0-18F0426CD3E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9612DF5-A5E9-4F29-8A9D-C0644350D8B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E52448D-3C83-46A4-BF5D-A0DB3C9BA02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B77A7CB-35E0-4FF3-BC5E-583462EE313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4153182-FBF5-4678-A1DC-9A0AB824D31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1FC66AA-F105-4F16-B869-4A8FD64AD1F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71846ED-F1B6-46B3-ADA1-E291E8F9AE9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6EED696-A1D0-4B76-BB04-6B441713ECE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C7561E7-675C-4E47-AB2E-621ED7A80B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25351BE-DF32-4E56-8913-04941AC0900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AC005C8-276D-4362-ADC1-3A4A95CA45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ECC80936-A464-4DF9-A00F-F79BED713B4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9C0DC5FE-2680-4A58-9BA7-B0ED2F3DFE4C}"/>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6B9CC0A5-CC6B-4EF6-9D4C-203E7696989D}"/>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7EC23D8D-9E10-43CD-9EF3-F3CD5BA95413}"/>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B8844A5E-656C-45D3-8EBF-1472182AE3E4}"/>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1C7AE7CF-76BF-463F-A43C-6E6BA9A26313}"/>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36277C32-2AD1-4146-8C76-A7CFBC3C32D8}"/>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D8D8077F-ECBF-476D-9A5A-36ACFA5B1C04}"/>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1CA15C06-EF6C-435B-8238-4F9F33C4C206}"/>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3E38CBFE-A5FE-4AC9-AFD3-C91A7398136E}"/>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345CA8AD-4FF8-42CC-9636-A946107A56E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D9440EE-F3C0-441F-B648-280E504FA8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B68A612-F1D2-47E4-8908-B1D945130C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17BB005-C45E-4282-939B-6706F42FF8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075EC18-FDD6-4B6D-94C8-84B08B064E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1D9285D-BBD8-4310-BAE4-0ED38E655D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29972</xdr:rowOff>
    </xdr:from>
    <xdr:to>
      <xdr:col>55</xdr:col>
      <xdr:colOff>50800</xdr:colOff>
      <xdr:row>63</xdr:row>
      <xdr:rowOff>131572</xdr:rowOff>
    </xdr:to>
    <xdr:sp macro="" textlink="">
      <xdr:nvSpPr>
        <xdr:cNvPr id="247" name="楕円 246">
          <a:extLst>
            <a:ext uri="{FF2B5EF4-FFF2-40B4-BE49-F238E27FC236}">
              <a16:creationId xmlns:a16="http://schemas.microsoft.com/office/drawing/2014/main" id="{AD77AD16-49CF-4E0B-8520-8897C0CBB271}"/>
            </a:ext>
          </a:extLst>
        </xdr:cNvPr>
        <xdr:cNvSpPr/>
      </xdr:nvSpPr>
      <xdr:spPr>
        <a:xfrm>
          <a:off x="10426700" y="10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52849</xdr:rowOff>
    </xdr:from>
    <xdr:ext cx="469744" cy="259045"/>
    <xdr:sp macro="" textlink="">
      <xdr:nvSpPr>
        <xdr:cNvPr id="248" name="【体育館・プール】&#10;一人当たり面積該当値テキスト">
          <a:extLst>
            <a:ext uri="{FF2B5EF4-FFF2-40B4-BE49-F238E27FC236}">
              <a16:creationId xmlns:a16="http://schemas.microsoft.com/office/drawing/2014/main" id="{5CC6AE40-8110-4A3A-B799-9A6D73E20C66}"/>
            </a:ext>
          </a:extLst>
        </xdr:cNvPr>
        <xdr:cNvSpPr txBox="1"/>
      </xdr:nvSpPr>
      <xdr:spPr>
        <a:xfrm>
          <a:off x="10515600" y="1068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28067</xdr:rowOff>
    </xdr:from>
    <xdr:to>
      <xdr:col>50</xdr:col>
      <xdr:colOff>165100</xdr:colOff>
      <xdr:row>63</xdr:row>
      <xdr:rowOff>129667</xdr:rowOff>
    </xdr:to>
    <xdr:sp macro="" textlink="">
      <xdr:nvSpPr>
        <xdr:cNvPr id="249" name="楕円 248">
          <a:extLst>
            <a:ext uri="{FF2B5EF4-FFF2-40B4-BE49-F238E27FC236}">
              <a16:creationId xmlns:a16="http://schemas.microsoft.com/office/drawing/2014/main" id="{1D2C4194-C713-4574-A3DE-F1D0D574EAE3}"/>
            </a:ext>
          </a:extLst>
        </xdr:cNvPr>
        <xdr:cNvSpPr/>
      </xdr:nvSpPr>
      <xdr:spPr>
        <a:xfrm>
          <a:off x="9588500" y="108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78867</xdr:rowOff>
    </xdr:from>
    <xdr:to>
      <xdr:col>55</xdr:col>
      <xdr:colOff>0</xdr:colOff>
      <xdr:row>63</xdr:row>
      <xdr:rowOff>80772</xdr:rowOff>
    </xdr:to>
    <xdr:cxnSp macro="">
      <xdr:nvCxnSpPr>
        <xdr:cNvPr id="250" name="直線コネクタ 249">
          <a:extLst>
            <a:ext uri="{FF2B5EF4-FFF2-40B4-BE49-F238E27FC236}">
              <a16:creationId xmlns:a16="http://schemas.microsoft.com/office/drawing/2014/main" id="{EF7F61B5-A385-4584-9395-775124C3D3BB}"/>
            </a:ext>
          </a:extLst>
        </xdr:cNvPr>
        <xdr:cNvCxnSpPr/>
      </xdr:nvCxnSpPr>
      <xdr:spPr>
        <a:xfrm>
          <a:off x="9639300" y="1088021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30353</xdr:rowOff>
    </xdr:from>
    <xdr:to>
      <xdr:col>46</xdr:col>
      <xdr:colOff>38100</xdr:colOff>
      <xdr:row>63</xdr:row>
      <xdr:rowOff>131953</xdr:rowOff>
    </xdr:to>
    <xdr:sp macro="" textlink="">
      <xdr:nvSpPr>
        <xdr:cNvPr id="251" name="楕円 250">
          <a:extLst>
            <a:ext uri="{FF2B5EF4-FFF2-40B4-BE49-F238E27FC236}">
              <a16:creationId xmlns:a16="http://schemas.microsoft.com/office/drawing/2014/main" id="{AE2F4FCA-DEF0-4074-BCDC-9C76C3C5F236}"/>
            </a:ext>
          </a:extLst>
        </xdr:cNvPr>
        <xdr:cNvSpPr/>
      </xdr:nvSpPr>
      <xdr:spPr>
        <a:xfrm>
          <a:off x="8699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78867</xdr:rowOff>
    </xdr:from>
    <xdr:to>
      <xdr:col>50</xdr:col>
      <xdr:colOff>114300</xdr:colOff>
      <xdr:row>63</xdr:row>
      <xdr:rowOff>81153</xdr:rowOff>
    </xdr:to>
    <xdr:cxnSp macro="">
      <xdr:nvCxnSpPr>
        <xdr:cNvPr id="252" name="直線コネクタ 251">
          <a:extLst>
            <a:ext uri="{FF2B5EF4-FFF2-40B4-BE49-F238E27FC236}">
              <a16:creationId xmlns:a16="http://schemas.microsoft.com/office/drawing/2014/main" id="{31440A3A-E0F9-42FE-BB4A-7B39D969A004}"/>
            </a:ext>
          </a:extLst>
        </xdr:cNvPr>
        <xdr:cNvCxnSpPr/>
      </xdr:nvCxnSpPr>
      <xdr:spPr>
        <a:xfrm flipV="1">
          <a:off x="8750300" y="108802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3" name="楕円 252">
          <a:extLst>
            <a:ext uri="{FF2B5EF4-FFF2-40B4-BE49-F238E27FC236}">
              <a16:creationId xmlns:a16="http://schemas.microsoft.com/office/drawing/2014/main" id="{9E7BCD85-4FC2-4E72-A79D-08CA75ABE502}"/>
            </a:ext>
          </a:extLst>
        </xdr:cNvPr>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81153</xdr:rowOff>
    </xdr:from>
    <xdr:to>
      <xdr:col>45</xdr:col>
      <xdr:colOff>177800</xdr:colOff>
      <xdr:row>63</xdr:row>
      <xdr:rowOff>83820</xdr:rowOff>
    </xdr:to>
    <xdr:cxnSp macro="">
      <xdr:nvCxnSpPr>
        <xdr:cNvPr id="254" name="直線コネクタ 253">
          <a:extLst>
            <a:ext uri="{FF2B5EF4-FFF2-40B4-BE49-F238E27FC236}">
              <a16:creationId xmlns:a16="http://schemas.microsoft.com/office/drawing/2014/main" id="{E8B3E673-CBA1-4CBC-8C56-3BEF429CC660}"/>
            </a:ext>
          </a:extLst>
        </xdr:cNvPr>
        <xdr:cNvCxnSpPr/>
      </xdr:nvCxnSpPr>
      <xdr:spPr>
        <a:xfrm flipV="1">
          <a:off x="7861300" y="1088250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35306</xdr:rowOff>
    </xdr:from>
    <xdr:to>
      <xdr:col>36</xdr:col>
      <xdr:colOff>165100</xdr:colOff>
      <xdr:row>63</xdr:row>
      <xdr:rowOff>136906</xdr:rowOff>
    </xdr:to>
    <xdr:sp macro="" textlink="">
      <xdr:nvSpPr>
        <xdr:cNvPr id="255" name="楕円 254">
          <a:extLst>
            <a:ext uri="{FF2B5EF4-FFF2-40B4-BE49-F238E27FC236}">
              <a16:creationId xmlns:a16="http://schemas.microsoft.com/office/drawing/2014/main" id="{4AFCADA8-135A-4B5D-85FE-EC26634DD0A5}"/>
            </a:ext>
          </a:extLst>
        </xdr:cNvPr>
        <xdr:cNvSpPr/>
      </xdr:nvSpPr>
      <xdr:spPr>
        <a:xfrm>
          <a:off x="6921500" y="10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86106</xdr:rowOff>
    </xdr:to>
    <xdr:cxnSp macro="">
      <xdr:nvCxnSpPr>
        <xdr:cNvPr id="256" name="直線コネクタ 255">
          <a:extLst>
            <a:ext uri="{FF2B5EF4-FFF2-40B4-BE49-F238E27FC236}">
              <a16:creationId xmlns:a16="http://schemas.microsoft.com/office/drawing/2014/main" id="{DFC57C71-BA09-4971-AAFD-DD0E885AFD74}"/>
            </a:ext>
          </a:extLst>
        </xdr:cNvPr>
        <xdr:cNvCxnSpPr/>
      </xdr:nvCxnSpPr>
      <xdr:spPr>
        <a:xfrm flipV="1">
          <a:off x="6972300" y="10885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866D934D-16E8-4C1E-BDEC-93569630E9C1}"/>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D2EC984F-872A-4151-A057-5E5E1643073C}"/>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60AE669F-3D8A-4784-B431-87DC2C61D54A}"/>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7C4B6AF9-26B9-4D35-888F-CAE1C2593C04}"/>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146194</xdr:rowOff>
    </xdr:from>
    <xdr:ext cx="469744" cy="259045"/>
    <xdr:sp macro="" textlink="">
      <xdr:nvSpPr>
        <xdr:cNvPr id="261" name="n_1mainValue【体育館・プール】&#10;一人当たり面積">
          <a:extLst>
            <a:ext uri="{FF2B5EF4-FFF2-40B4-BE49-F238E27FC236}">
              <a16:creationId xmlns:a16="http://schemas.microsoft.com/office/drawing/2014/main" id="{5DEE4233-7393-4E61-9A0D-8B372F440426}"/>
            </a:ext>
          </a:extLst>
        </xdr:cNvPr>
        <xdr:cNvSpPr txBox="1"/>
      </xdr:nvSpPr>
      <xdr:spPr>
        <a:xfrm>
          <a:off x="9391727" y="1060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148480</xdr:rowOff>
    </xdr:from>
    <xdr:ext cx="469744" cy="259045"/>
    <xdr:sp macro="" textlink="">
      <xdr:nvSpPr>
        <xdr:cNvPr id="262" name="n_2mainValue【体育館・プール】&#10;一人当たり面積">
          <a:extLst>
            <a:ext uri="{FF2B5EF4-FFF2-40B4-BE49-F238E27FC236}">
              <a16:creationId xmlns:a16="http://schemas.microsoft.com/office/drawing/2014/main" id="{B1242E4B-1364-44A4-8202-310A429799D2}"/>
            </a:ext>
          </a:extLst>
        </xdr:cNvPr>
        <xdr:cNvSpPr txBox="1"/>
      </xdr:nvSpPr>
      <xdr:spPr>
        <a:xfrm>
          <a:off x="8515427" y="106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151147</xdr:rowOff>
    </xdr:from>
    <xdr:ext cx="469744" cy="259045"/>
    <xdr:sp macro="" textlink="">
      <xdr:nvSpPr>
        <xdr:cNvPr id="263" name="n_3mainValue【体育館・プール】&#10;一人当たり面積">
          <a:extLst>
            <a:ext uri="{FF2B5EF4-FFF2-40B4-BE49-F238E27FC236}">
              <a16:creationId xmlns:a16="http://schemas.microsoft.com/office/drawing/2014/main" id="{642E2A3E-E3A1-4A44-B48D-32E73DE50C64}"/>
            </a:ext>
          </a:extLst>
        </xdr:cNvPr>
        <xdr:cNvSpPr txBox="1"/>
      </xdr:nvSpPr>
      <xdr:spPr>
        <a:xfrm>
          <a:off x="7626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153433</xdr:rowOff>
    </xdr:from>
    <xdr:ext cx="469744" cy="259045"/>
    <xdr:sp macro="" textlink="">
      <xdr:nvSpPr>
        <xdr:cNvPr id="264" name="n_4mainValue【体育館・プール】&#10;一人当たり面積">
          <a:extLst>
            <a:ext uri="{FF2B5EF4-FFF2-40B4-BE49-F238E27FC236}">
              <a16:creationId xmlns:a16="http://schemas.microsoft.com/office/drawing/2014/main" id="{BE07FD39-BC9D-4FE2-9684-04F9B31C30FB}"/>
            </a:ext>
          </a:extLst>
        </xdr:cNvPr>
        <xdr:cNvSpPr txBox="1"/>
      </xdr:nvSpPr>
      <xdr:spPr>
        <a:xfrm>
          <a:off x="6737427" y="106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723EB0A-F972-4689-8A47-EB76394464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0449BFC-145B-4081-9B44-E84F369300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367F033-A417-46AB-A129-4851A507CF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FA7A1AA-F1F3-4FE1-9F22-3D600CEC1A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39B6B15-6B75-4B87-A222-DC28A80614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15F4697-5B09-49ED-AC06-A58FD4DC28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865C6FC-AFCD-4D64-90F9-BA9F567755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51FCD78-A768-48A5-9F55-0525DF45572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22AC4C9F-2448-4860-94CA-5983A357B9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8DF366A7-804C-4ECA-8E67-BDCFAF8741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3FD0E432-A4B0-4FB1-A27E-A0869D8047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7684C986-0056-4FF7-85E0-B1336BD9DA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898DDCA9-6020-4425-BED1-4652F781D0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995728FE-E22C-431E-A39F-E27C486F43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1F88D3F-CEF8-4DBB-8496-368D6E4B9D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2334EC00-4D48-4264-834E-3404966BAD2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95C088B-3515-4A48-A123-1E59BDE2C8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6E4AD65-A044-4223-A6A0-945DB51ED8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CD3E43FB-54D6-44FA-B392-843AA621AB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2A37833E-89ED-4642-88A4-23EC99B7A6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691FE236-2C1F-46B6-BB15-C42B9CD3EB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E2E445E9-E345-4FA4-992C-13A3AD340E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B033682A-DE4C-4978-A427-D364A4BE68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71267567-8292-4BC9-9E32-2179B98C6DE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25E941CC-B418-4D8F-AC25-B41A6531606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73013552-C7F2-40D1-84B1-0B659C6CAC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20EA26DA-6F97-43FB-AF8B-6DFA1DA396A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1D905BD6-C9E7-4EF8-A28D-01604816914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ECA3A1CC-01E2-43D6-AAEE-DE8A7652FD8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4AA2EBF3-5073-4DC7-8080-798056D50CF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383886D-CCDE-45BC-8B59-3C7015F109E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F452FBF3-3259-4A38-8ECF-555F4767DE2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F5528CFF-C539-42DB-BE8A-4585BE3492C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A4F105A-9AB3-4B92-8156-B4792967022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23DC23BE-BB6C-44B5-A38D-0BAD80250C0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54315D75-1A8C-47A1-A58E-3E295A84165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81E5D3EC-6BB2-4C11-A14F-182856CA1BF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C02CE212-2A9E-4C2C-A6EA-96114500AAF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260B09ED-412C-4E28-B84C-4C19BF2C75B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7ED46567-1B2F-4902-9778-553C5E15743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9EAC2A00-EE66-4526-89E9-C244C639016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2118AEE1-B63D-4A24-8BC0-748855B7268F}"/>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6BE00A45-40DA-420D-91EF-25540F38C63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1C9814CE-25DB-438B-B927-FD276D262CC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E84E9A11-3F7C-428D-9CCF-4FF04D2B10B7}"/>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a:extLst>
            <a:ext uri="{FF2B5EF4-FFF2-40B4-BE49-F238E27FC236}">
              <a16:creationId xmlns:a16="http://schemas.microsoft.com/office/drawing/2014/main" id="{5C85737C-1C9C-49ED-9709-2621044CE5BA}"/>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4D9AC79D-C4F6-4D68-A19A-3EBD30215378}"/>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a:extLst>
            <a:ext uri="{FF2B5EF4-FFF2-40B4-BE49-F238E27FC236}">
              <a16:creationId xmlns:a16="http://schemas.microsoft.com/office/drawing/2014/main" id="{20DEFE40-27DA-4247-BADB-1CC2F7DAE9F4}"/>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AE7D95D7-5FF0-4174-A50D-3A457E3F4054}"/>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a:extLst>
            <a:ext uri="{FF2B5EF4-FFF2-40B4-BE49-F238E27FC236}">
              <a16:creationId xmlns:a16="http://schemas.microsoft.com/office/drawing/2014/main" id="{19C9B7B1-93D6-42AB-A05D-F879F00304AD}"/>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a:extLst>
            <a:ext uri="{FF2B5EF4-FFF2-40B4-BE49-F238E27FC236}">
              <a16:creationId xmlns:a16="http://schemas.microsoft.com/office/drawing/2014/main" id="{E2B32F82-75E1-4330-808A-27A5A7DBFF02}"/>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a:extLst>
            <a:ext uri="{FF2B5EF4-FFF2-40B4-BE49-F238E27FC236}">
              <a16:creationId xmlns:a16="http://schemas.microsoft.com/office/drawing/2014/main" id="{E316660F-C138-4286-BE62-0BDA5696FDA9}"/>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154373EE-0B93-43D9-B651-FF159AC5A83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FA4A476E-4F94-45E7-8261-6F956B4154C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8E481F46-5D83-478D-B367-81948A1A906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38014B07-A32A-41C9-8A87-10AB62C0EEF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7DBEF5CC-A7F1-4279-88C9-E36E793BBCC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xdr:rowOff>
    </xdr:from>
    <xdr:to>
      <xdr:col>24</xdr:col>
      <xdr:colOff>114300</xdr:colOff>
      <xdr:row>105</xdr:row>
      <xdr:rowOff>117202</xdr:rowOff>
    </xdr:to>
    <xdr:sp macro="" textlink="">
      <xdr:nvSpPr>
        <xdr:cNvPr id="322" name="楕円 321">
          <a:extLst>
            <a:ext uri="{FF2B5EF4-FFF2-40B4-BE49-F238E27FC236}">
              <a16:creationId xmlns:a16="http://schemas.microsoft.com/office/drawing/2014/main" id="{3E78333D-E1B8-4EBE-91E9-DEDCDEDFD643}"/>
            </a:ext>
          </a:extLst>
        </xdr:cNvPr>
        <xdr:cNvSpPr/>
      </xdr:nvSpPr>
      <xdr:spPr>
        <a:xfrm>
          <a:off x="4584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165479</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A86F1714-955D-44EF-A947-F5AA85FB0540}"/>
            </a:ext>
          </a:extLst>
        </xdr:cNvPr>
        <xdr:cNvSpPr txBox="1"/>
      </xdr:nvSpPr>
      <xdr:spPr>
        <a:xfrm>
          <a:off x="4673600"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xdr:rowOff>
    </xdr:from>
    <xdr:to>
      <xdr:col>20</xdr:col>
      <xdr:colOff>38100</xdr:colOff>
      <xdr:row>105</xdr:row>
      <xdr:rowOff>113937</xdr:rowOff>
    </xdr:to>
    <xdr:sp macro="" textlink="">
      <xdr:nvSpPr>
        <xdr:cNvPr id="324" name="楕円 323">
          <a:extLst>
            <a:ext uri="{FF2B5EF4-FFF2-40B4-BE49-F238E27FC236}">
              <a16:creationId xmlns:a16="http://schemas.microsoft.com/office/drawing/2014/main" id="{CE12BB3C-5694-4121-8FA5-9B45865651DD}"/>
            </a:ext>
          </a:extLst>
        </xdr:cNvPr>
        <xdr:cNvSpPr/>
      </xdr:nvSpPr>
      <xdr:spPr>
        <a:xfrm>
          <a:off x="3746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63137</xdr:rowOff>
    </xdr:from>
    <xdr:to>
      <xdr:col>24</xdr:col>
      <xdr:colOff>63500</xdr:colOff>
      <xdr:row>105</xdr:row>
      <xdr:rowOff>66402</xdr:rowOff>
    </xdr:to>
    <xdr:cxnSp macro="">
      <xdr:nvCxnSpPr>
        <xdr:cNvPr id="325" name="直線コネクタ 324">
          <a:extLst>
            <a:ext uri="{FF2B5EF4-FFF2-40B4-BE49-F238E27FC236}">
              <a16:creationId xmlns:a16="http://schemas.microsoft.com/office/drawing/2014/main" id="{3E3F0E35-7F6E-4F72-9479-76AC4FBBA649}"/>
            </a:ext>
          </a:extLst>
        </xdr:cNvPr>
        <xdr:cNvCxnSpPr/>
      </xdr:nvCxnSpPr>
      <xdr:spPr>
        <a:xfrm>
          <a:off x="3797300" y="1806538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326" name="楕円 325">
          <a:extLst>
            <a:ext uri="{FF2B5EF4-FFF2-40B4-BE49-F238E27FC236}">
              <a16:creationId xmlns:a16="http://schemas.microsoft.com/office/drawing/2014/main" id="{577878B8-EFB4-4BA1-88E9-95E45FCAF107}"/>
            </a:ext>
          </a:extLst>
        </xdr:cNvPr>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30480</xdr:rowOff>
    </xdr:from>
    <xdr:to>
      <xdr:col>19</xdr:col>
      <xdr:colOff>177800</xdr:colOff>
      <xdr:row>105</xdr:row>
      <xdr:rowOff>63137</xdr:rowOff>
    </xdr:to>
    <xdr:cxnSp macro="">
      <xdr:nvCxnSpPr>
        <xdr:cNvPr id="327" name="直線コネクタ 326">
          <a:extLst>
            <a:ext uri="{FF2B5EF4-FFF2-40B4-BE49-F238E27FC236}">
              <a16:creationId xmlns:a16="http://schemas.microsoft.com/office/drawing/2014/main" id="{F9771AA7-9087-44E0-BF45-B497255D5297}"/>
            </a:ext>
          </a:extLst>
        </xdr:cNvPr>
        <xdr:cNvCxnSpPr/>
      </xdr:nvCxnSpPr>
      <xdr:spPr>
        <a:xfrm>
          <a:off x="2908300" y="1803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28" name="楕円 327">
          <a:extLst>
            <a:ext uri="{FF2B5EF4-FFF2-40B4-BE49-F238E27FC236}">
              <a16:creationId xmlns:a16="http://schemas.microsoft.com/office/drawing/2014/main" id="{80D0C822-C8CF-48EB-8537-2BFFEDB320A2}"/>
            </a:ext>
          </a:extLst>
        </xdr:cNvPr>
        <xdr:cNvSpPr/>
      </xdr:nvSpPr>
      <xdr:spPr>
        <a:xfrm>
          <a:off x="1968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164374</xdr:rowOff>
    </xdr:from>
    <xdr:to>
      <xdr:col>15</xdr:col>
      <xdr:colOff>50800</xdr:colOff>
      <xdr:row>105</xdr:row>
      <xdr:rowOff>30480</xdr:rowOff>
    </xdr:to>
    <xdr:cxnSp macro="">
      <xdr:nvCxnSpPr>
        <xdr:cNvPr id="329" name="直線コネクタ 328">
          <a:extLst>
            <a:ext uri="{FF2B5EF4-FFF2-40B4-BE49-F238E27FC236}">
              <a16:creationId xmlns:a16="http://schemas.microsoft.com/office/drawing/2014/main" id="{5C4146F5-24F1-44CC-9399-FB1FC78F75D7}"/>
            </a:ext>
          </a:extLst>
        </xdr:cNvPr>
        <xdr:cNvCxnSpPr/>
      </xdr:nvCxnSpPr>
      <xdr:spPr>
        <a:xfrm>
          <a:off x="2019300" y="179951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330" name="楕円 329">
          <a:extLst>
            <a:ext uri="{FF2B5EF4-FFF2-40B4-BE49-F238E27FC236}">
              <a16:creationId xmlns:a16="http://schemas.microsoft.com/office/drawing/2014/main" id="{4B10E0AA-2EC9-40EB-9721-6D1BEB797E47}"/>
            </a:ext>
          </a:extLst>
        </xdr:cNvPr>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164374</xdr:rowOff>
    </xdr:to>
    <xdr:cxnSp macro="">
      <xdr:nvCxnSpPr>
        <xdr:cNvPr id="331" name="直線コネクタ 330">
          <a:extLst>
            <a:ext uri="{FF2B5EF4-FFF2-40B4-BE49-F238E27FC236}">
              <a16:creationId xmlns:a16="http://schemas.microsoft.com/office/drawing/2014/main" id="{80477341-B41B-4DBB-BBD7-EDC593D7F5DF}"/>
            </a:ext>
          </a:extLst>
        </xdr:cNvPr>
        <xdr:cNvCxnSpPr/>
      </xdr:nvCxnSpPr>
      <xdr:spPr>
        <a:xfrm>
          <a:off x="1130300" y="1795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F294E6D8-9470-4A54-9CBF-23044682B287}"/>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3" name="n_2aveValue【市民会館】&#10;有形固定資産減価償却率">
          <a:extLst>
            <a:ext uri="{FF2B5EF4-FFF2-40B4-BE49-F238E27FC236}">
              <a16:creationId xmlns:a16="http://schemas.microsoft.com/office/drawing/2014/main" id="{3657D867-D852-462A-9AF5-C256F5E1EC45}"/>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4" name="n_3aveValue【市民会館】&#10;有形固定資産減価償却率">
          <a:extLst>
            <a:ext uri="{FF2B5EF4-FFF2-40B4-BE49-F238E27FC236}">
              <a16:creationId xmlns:a16="http://schemas.microsoft.com/office/drawing/2014/main" id="{D071B62D-D991-4213-A685-BB181A619553}"/>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5" name="n_4aveValue【市民会館】&#10;有形固定資産減価償却率">
          <a:extLst>
            <a:ext uri="{FF2B5EF4-FFF2-40B4-BE49-F238E27FC236}">
              <a16:creationId xmlns:a16="http://schemas.microsoft.com/office/drawing/2014/main" id="{58D976EC-7081-4FE0-B8BA-C97F3D9B5714}"/>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105064</xdr:rowOff>
    </xdr:from>
    <xdr:ext cx="405111" cy="259045"/>
    <xdr:sp macro="" textlink="">
      <xdr:nvSpPr>
        <xdr:cNvPr id="336" name="n_1mainValue【市民会館】&#10;有形固定資産減価償却率">
          <a:extLst>
            <a:ext uri="{FF2B5EF4-FFF2-40B4-BE49-F238E27FC236}">
              <a16:creationId xmlns:a16="http://schemas.microsoft.com/office/drawing/2014/main" id="{9999DB3F-3DCB-434B-AD3A-D8C8BCC40AEE}"/>
            </a:ext>
          </a:extLst>
        </xdr:cNvPr>
        <xdr:cNvSpPr txBox="1"/>
      </xdr:nvSpPr>
      <xdr:spPr>
        <a:xfrm>
          <a:off x="3582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337" name="n_2mainValue【市民会館】&#10;有形固定資産減価償却率">
          <a:extLst>
            <a:ext uri="{FF2B5EF4-FFF2-40B4-BE49-F238E27FC236}">
              <a16:creationId xmlns:a16="http://schemas.microsoft.com/office/drawing/2014/main" id="{150AA5D9-1C4A-4C9D-A2BD-FFA8D106FC93}"/>
            </a:ext>
          </a:extLst>
        </xdr:cNvPr>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338" name="n_3mainValue【市民会館】&#10;有形固定資産減価償却率">
          <a:extLst>
            <a:ext uri="{FF2B5EF4-FFF2-40B4-BE49-F238E27FC236}">
              <a16:creationId xmlns:a16="http://schemas.microsoft.com/office/drawing/2014/main" id="{AFCA5ABB-EF78-4196-813A-FCAA0529F5AE}"/>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168746</xdr:rowOff>
    </xdr:from>
    <xdr:ext cx="405111" cy="259045"/>
    <xdr:sp macro="" textlink="">
      <xdr:nvSpPr>
        <xdr:cNvPr id="339" name="n_4mainValue【市民会館】&#10;有形固定資産減価償却率">
          <a:extLst>
            <a:ext uri="{FF2B5EF4-FFF2-40B4-BE49-F238E27FC236}">
              <a16:creationId xmlns:a16="http://schemas.microsoft.com/office/drawing/2014/main" id="{22B72746-DD04-4EA7-BD66-BD992E9FBB78}"/>
            </a:ext>
          </a:extLst>
        </xdr:cNvPr>
        <xdr:cNvSpPr txBox="1"/>
      </xdr:nvSpPr>
      <xdr:spPr>
        <a:xfrm>
          <a:off x="927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D92D4D68-65B9-4251-978E-5C507AE30A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1F9B444D-8C32-4B0B-B24A-44D17A790C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AFD55D51-8CC1-4A11-8AE5-FF2415BB25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19361AD5-6FCB-4320-AD98-046266BE58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2F216ADE-5AD5-4CC4-8E68-331DB620AA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35B3D403-2993-45FF-B755-A87485D711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65FE39DB-BA57-4CA5-A0DD-D3E747B7BF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78B5FD03-5499-4649-9A9B-C2539782849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F3B95917-4946-4A76-AD3D-F4FD94B7C6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3048208E-B555-4E0A-B9AF-A11146ED84D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E35DDE10-737F-4F81-A63F-D8E5722301B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5621A80-CD02-4B23-8072-949054B6253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840619DC-4017-4C24-947F-F1B59DC986E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24F85034-D9BF-4F03-BCB5-DF48C61190E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9E9FDF15-E29F-4836-B8A8-1F6ECC7BFAD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4F456C9-DCAD-4834-A4A2-5B32FBB1D98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C0468DB8-BF03-4286-B7A1-EB13C6CAFAF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176B82A8-0333-481A-BB12-AEC61AE0262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43ACC6F-3989-4060-BB77-7C39D84449D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A42306C5-9150-47F0-A111-8397279D495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82F127AC-F81D-41F0-AB76-CC15E1D46B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CB168E0E-147C-4F22-A211-81ED1A25BFE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B42EB9F6-8AAF-462E-8C56-E489095A246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a:extLst>
            <a:ext uri="{FF2B5EF4-FFF2-40B4-BE49-F238E27FC236}">
              <a16:creationId xmlns:a16="http://schemas.microsoft.com/office/drawing/2014/main" id="{CCE89D65-8A1C-48C4-B233-248DCCB49F76}"/>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a:extLst>
            <a:ext uri="{FF2B5EF4-FFF2-40B4-BE49-F238E27FC236}">
              <a16:creationId xmlns:a16="http://schemas.microsoft.com/office/drawing/2014/main" id="{E5567164-311A-4ACD-BC7D-4E8B1CFCD004}"/>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a:extLst>
            <a:ext uri="{FF2B5EF4-FFF2-40B4-BE49-F238E27FC236}">
              <a16:creationId xmlns:a16="http://schemas.microsoft.com/office/drawing/2014/main" id="{F0DE5E3E-C5F7-4B9C-9DAC-572B268CA72C}"/>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a:extLst>
            <a:ext uri="{FF2B5EF4-FFF2-40B4-BE49-F238E27FC236}">
              <a16:creationId xmlns:a16="http://schemas.microsoft.com/office/drawing/2014/main" id="{DD2AAD5A-DCA8-417B-839E-ADDE8E44F73B}"/>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a:extLst>
            <a:ext uri="{FF2B5EF4-FFF2-40B4-BE49-F238E27FC236}">
              <a16:creationId xmlns:a16="http://schemas.microsoft.com/office/drawing/2014/main" id="{F54F2597-8A0E-4E48-AF3D-8D6D63DC02D5}"/>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8" name="【市民会館】&#10;一人当たり面積平均値テキスト">
          <a:extLst>
            <a:ext uri="{FF2B5EF4-FFF2-40B4-BE49-F238E27FC236}">
              <a16:creationId xmlns:a16="http://schemas.microsoft.com/office/drawing/2014/main" id="{D364E12B-1543-484A-AEE3-876BF46C4B57}"/>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a:extLst>
            <a:ext uri="{FF2B5EF4-FFF2-40B4-BE49-F238E27FC236}">
              <a16:creationId xmlns:a16="http://schemas.microsoft.com/office/drawing/2014/main" id="{050FE145-AC35-4F46-8870-6378FD1A49B9}"/>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a:extLst>
            <a:ext uri="{FF2B5EF4-FFF2-40B4-BE49-F238E27FC236}">
              <a16:creationId xmlns:a16="http://schemas.microsoft.com/office/drawing/2014/main" id="{1C474E9D-390A-4C98-BDF2-A9D22B45762B}"/>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a:extLst>
            <a:ext uri="{FF2B5EF4-FFF2-40B4-BE49-F238E27FC236}">
              <a16:creationId xmlns:a16="http://schemas.microsoft.com/office/drawing/2014/main" id="{A3CD2875-1FF3-4F33-B6C3-57F446275027}"/>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a:extLst>
            <a:ext uri="{FF2B5EF4-FFF2-40B4-BE49-F238E27FC236}">
              <a16:creationId xmlns:a16="http://schemas.microsoft.com/office/drawing/2014/main" id="{4E742AC7-9B4C-4B9A-AB1F-AF7FDCE8DB1B}"/>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a:extLst>
            <a:ext uri="{FF2B5EF4-FFF2-40B4-BE49-F238E27FC236}">
              <a16:creationId xmlns:a16="http://schemas.microsoft.com/office/drawing/2014/main" id="{34712F6F-B260-4E55-B1B5-4DEEEA45D788}"/>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80F02CDA-6358-4399-A468-68E6690FE9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1820CDB-E380-4BAB-B3BA-0DD21FAE04F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CCC0A7D1-1A56-49FB-B351-EA0D83205A3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F01897BD-2A94-407D-A3A6-89AF81DABAE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9D2925C5-D624-4C7F-93DD-13ED8287396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379" name="楕円 378">
          <a:extLst>
            <a:ext uri="{FF2B5EF4-FFF2-40B4-BE49-F238E27FC236}">
              <a16:creationId xmlns:a16="http://schemas.microsoft.com/office/drawing/2014/main" id="{4A52CEFD-FED8-4D0E-B4B0-CCA946087405}"/>
            </a:ext>
          </a:extLst>
        </xdr:cNvPr>
        <xdr:cNvSpPr/>
      </xdr:nvSpPr>
      <xdr:spPr>
        <a:xfrm>
          <a:off x="10426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380" name="【市民会館】&#10;一人当たり面積該当値テキスト">
          <a:extLst>
            <a:ext uri="{FF2B5EF4-FFF2-40B4-BE49-F238E27FC236}">
              <a16:creationId xmlns:a16="http://schemas.microsoft.com/office/drawing/2014/main" id="{D89141B8-E63D-499E-B010-4C52FCBC8A9D}"/>
            </a:ext>
          </a:extLst>
        </xdr:cNvPr>
        <xdr:cNvSpPr txBox="1"/>
      </xdr:nvSpPr>
      <xdr:spPr>
        <a:xfrm>
          <a:off x="10515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141605</xdr:rowOff>
    </xdr:from>
    <xdr:to>
      <xdr:col>50</xdr:col>
      <xdr:colOff>165100</xdr:colOff>
      <xdr:row>108</xdr:row>
      <xdr:rowOff>71755</xdr:rowOff>
    </xdr:to>
    <xdr:sp macro="" textlink="">
      <xdr:nvSpPr>
        <xdr:cNvPr id="381" name="楕円 380">
          <a:extLst>
            <a:ext uri="{FF2B5EF4-FFF2-40B4-BE49-F238E27FC236}">
              <a16:creationId xmlns:a16="http://schemas.microsoft.com/office/drawing/2014/main" id="{A3858108-5317-4D1F-8CA7-1167A6926E1E}"/>
            </a:ext>
          </a:extLst>
        </xdr:cNvPr>
        <xdr:cNvSpPr/>
      </xdr:nvSpPr>
      <xdr:spPr>
        <a:xfrm>
          <a:off x="9588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19050</xdr:rowOff>
    </xdr:from>
    <xdr:to>
      <xdr:col>55</xdr:col>
      <xdr:colOff>0</xdr:colOff>
      <xdr:row>108</xdr:row>
      <xdr:rowOff>20955</xdr:rowOff>
    </xdr:to>
    <xdr:cxnSp macro="">
      <xdr:nvCxnSpPr>
        <xdr:cNvPr id="382" name="直線コネクタ 381">
          <a:extLst>
            <a:ext uri="{FF2B5EF4-FFF2-40B4-BE49-F238E27FC236}">
              <a16:creationId xmlns:a16="http://schemas.microsoft.com/office/drawing/2014/main" id="{87F346C5-03B2-4314-9E52-69CB61D797A1}"/>
            </a:ext>
          </a:extLst>
        </xdr:cNvPr>
        <xdr:cNvCxnSpPr/>
      </xdr:nvCxnSpPr>
      <xdr:spPr>
        <a:xfrm flipV="1">
          <a:off x="9639300" y="185356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383" name="楕円 382">
          <a:extLst>
            <a:ext uri="{FF2B5EF4-FFF2-40B4-BE49-F238E27FC236}">
              <a16:creationId xmlns:a16="http://schemas.microsoft.com/office/drawing/2014/main" id="{58239FEA-8D9A-40AC-8BB3-5D71C89C7A07}"/>
            </a:ext>
          </a:extLst>
        </xdr:cNvPr>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20955</xdr:rowOff>
    </xdr:from>
    <xdr:to>
      <xdr:col>50</xdr:col>
      <xdr:colOff>114300</xdr:colOff>
      <xdr:row>108</xdr:row>
      <xdr:rowOff>22861</xdr:rowOff>
    </xdr:to>
    <xdr:cxnSp macro="">
      <xdr:nvCxnSpPr>
        <xdr:cNvPr id="384" name="直線コネクタ 383">
          <a:extLst>
            <a:ext uri="{FF2B5EF4-FFF2-40B4-BE49-F238E27FC236}">
              <a16:creationId xmlns:a16="http://schemas.microsoft.com/office/drawing/2014/main" id="{71F15C89-ABE7-4114-93E9-4F9B310BBE48}"/>
            </a:ext>
          </a:extLst>
        </xdr:cNvPr>
        <xdr:cNvCxnSpPr/>
      </xdr:nvCxnSpPr>
      <xdr:spPr>
        <a:xfrm flipV="1">
          <a:off x="8750300" y="18537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145414</xdr:rowOff>
    </xdr:from>
    <xdr:to>
      <xdr:col>41</xdr:col>
      <xdr:colOff>101600</xdr:colOff>
      <xdr:row>108</xdr:row>
      <xdr:rowOff>75564</xdr:rowOff>
    </xdr:to>
    <xdr:sp macro="" textlink="">
      <xdr:nvSpPr>
        <xdr:cNvPr id="385" name="楕円 384">
          <a:extLst>
            <a:ext uri="{FF2B5EF4-FFF2-40B4-BE49-F238E27FC236}">
              <a16:creationId xmlns:a16="http://schemas.microsoft.com/office/drawing/2014/main" id="{A699191F-2AD1-4B93-83CD-15E066E562C4}"/>
            </a:ext>
          </a:extLst>
        </xdr:cNvPr>
        <xdr:cNvSpPr/>
      </xdr:nvSpPr>
      <xdr:spPr>
        <a:xfrm>
          <a:off x="7810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24764</xdr:rowOff>
    </xdr:to>
    <xdr:cxnSp macro="">
      <xdr:nvCxnSpPr>
        <xdr:cNvPr id="386" name="直線コネクタ 385">
          <a:extLst>
            <a:ext uri="{FF2B5EF4-FFF2-40B4-BE49-F238E27FC236}">
              <a16:creationId xmlns:a16="http://schemas.microsoft.com/office/drawing/2014/main" id="{55FF4CE0-9F07-4528-B6D8-1FA8C8A67E6A}"/>
            </a:ext>
          </a:extLst>
        </xdr:cNvPr>
        <xdr:cNvCxnSpPr/>
      </xdr:nvCxnSpPr>
      <xdr:spPr>
        <a:xfrm flipV="1">
          <a:off x="7861300" y="1853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147320</xdr:rowOff>
    </xdr:from>
    <xdr:to>
      <xdr:col>36</xdr:col>
      <xdr:colOff>165100</xdr:colOff>
      <xdr:row>108</xdr:row>
      <xdr:rowOff>77470</xdr:rowOff>
    </xdr:to>
    <xdr:sp macro="" textlink="">
      <xdr:nvSpPr>
        <xdr:cNvPr id="387" name="楕円 386">
          <a:extLst>
            <a:ext uri="{FF2B5EF4-FFF2-40B4-BE49-F238E27FC236}">
              <a16:creationId xmlns:a16="http://schemas.microsoft.com/office/drawing/2014/main" id="{8B9C1482-1A22-4D92-8821-B4357C4C5654}"/>
            </a:ext>
          </a:extLst>
        </xdr:cNvPr>
        <xdr:cNvSpPr/>
      </xdr:nvSpPr>
      <xdr:spPr>
        <a:xfrm>
          <a:off x="6921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24764</xdr:rowOff>
    </xdr:from>
    <xdr:to>
      <xdr:col>41</xdr:col>
      <xdr:colOff>50800</xdr:colOff>
      <xdr:row>108</xdr:row>
      <xdr:rowOff>26670</xdr:rowOff>
    </xdr:to>
    <xdr:cxnSp macro="">
      <xdr:nvCxnSpPr>
        <xdr:cNvPr id="388" name="直線コネクタ 387">
          <a:extLst>
            <a:ext uri="{FF2B5EF4-FFF2-40B4-BE49-F238E27FC236}">
              <a16:creationId xmlns:a16="http://schemas.microsoft.com/office/drawing/2014/main" id="{D59A8A0D-8638-4D66-AD45-418E423ECF7A}"/>
            </a:ext>
          </a:extLst>
        </xdr:cNvPr>
        <xdr:cNvCxnSpPr/>
      </xdr:nvCxnSpPr>
      <xdr:spPr>
        <a:xfrm flipV="1">
          <a:off x="6972300" y="1854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9" name="n_1aveValue【市民会館】&#10;一人当たり面積">
          <a:extLst>
            <a:ext uri="{FF2B5EF4-FFF2-40B4-BE49-F238E27FC236}">
              <a16:creationId xmlns:a16="http://schemas.microsoft.com/office/drawing/2014/main" id="{39DB97B0-1564-4DFD-94BE-29EFBDDCB219}"/>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0" name="n_2aveValue【市民会館】&#10;一人当たり面積">
          <a:extLst>
            <a:ext uri="{FF2B5EF4-FFF2-40B4-BE49-F238E27FC236}">
              <a16:creationId xmlns:a16="http://schemas.microsoft.com/office/drawing/2014/main" id="{D714F994-B058-4CB6-9BEE-B86062C8F822}"/>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391" name="n_3aveValue【市民会館】&#10;一人当たり面積">
          <a:extLst>
            <a:ext uri="{FF2B5EF4-FFF2-40B4-BE49-F238E27FC236}">
              <a16:creationId xmlns:a16="http://schemas.microsoft.com/office/drawing/2014/main" id="{15F47E30-2A21-42B5-93F1-2974980615AE}"/>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2" name="n_4aveValue【市民会館】&#10;一人当たり面積">
          <a:extLst>
            <a:ext uri="{FF2B5EF4-FFF2-40B4-BE49-F238E27FC236}">
              <a16:creationId xmlns:a16="http://schemas.microsoft.com/office/drawing/2014/main" id="{FFDCF41F-9B45-41D1-85C4-2B88B22A3DDC}"/>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62882</xdr:rowOff>
    </xdr:from>
    <xdr:ext cx="469744" cy="259045"/>
    <xdr:sp macro="" textlink="">
      <xdr:nvSpPr>
        <xdr:cNvPr id="393" name="n_1mainValue【市民会館】&#10;一人当たり面積">
          <a:extLst>
            <a:ext uri="{FF2B5EF4-FFF2-40B4-BE49-F238E27FC236}">
              <a16:creationId xmlns:a16="http://schemas.microsoft.com/office/drawing/2014/main" id="{AE58C315-BC19-4004-8213-FC9525AD37E2}"/>
            </a:ext>
          </a:extLst>
        </xdr:cNvPr>
        <xdr:cNvSpPr txBox="1"/>
      </xdr:nvSpPr>
      <xdr:spPr>
        <a:xfrm>
          <a:off x="9391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394" name="n_2mainValue【市民会館】&#10;一人当たり面積">
          <a:extLst>
            <a:ext uri="{FF2B5EF4-FFF2-40B4-BE49-F238E27FC236}">
              <a16:creationId xmlns:a16="http://schemas.microsoft.com/office/drawing/2014/main" id="{979ED8E6-58F5-4D42-B095-4AC7704D099F}"/>
            </a:ext>
          </a:extLst>
        </xdr:cNvPr>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66691</xdr:rowOff>
    </xdr:from>
    <xdr:ext cx="469744" cy="259045"/>
    <xdr:sp macro="" textlink="">
      <xdr:nvSpPr>
        <xdr:cNvPr id="395" name="n_3mainValue【市民会館】&#10;一人当たり面積">
          <a:extLst>
            <a:ext uri="{FF2B5EF4-FFF2-40B4-BE49-F238E27FC236}">
              <a16:creationId xmlns:a16="http://schemas.microsoft.com/office/drawing/2014/main" id="{290E4AB8-E0DF-4FEE-B47E-B38A3C920858}"/>
            </a:ext>
          </a:extLst>
        </xdr:cNvPr>
        <xdr:cNvSpPr txBox="1"/>
      </xdr:nvSpPr>
      <xdr:spPr>
        <a:xfrm>
          <a:off x="7626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68597</xdr:rowOff>
    </xdr:from>
    <xdr:ext cx="469744" cy="259045"/>
    <xdr:sp macro="" textlink="">
      <xdr:nvSpPr>
        <xdr:cNvPr id="396" name="n_4mainValue【市民会館】&#10;一人当たり面積">
          <a:extLst>
            <a:ext uri="{FF2B5EF4-FFF2-40B4-BE49-F238E27FC236}">
              <a16:creationId xmlns:a16="http://schemas.microsoft.com/office/drawing/2014/main" id="{AABF4B79-15C7-48EC-942C-034C8A3682FF}"/>
            </a:ext>
          </a:extLst>
        </xdr:cNvPr>
        <xdr:cNvSpPr txBox="1"/>
      </xdr:nvSpPr>
      <xdr:spPr>
        <a:xfrm>
          <a:off x="6737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3B497CC-A08A-409E-A861-52820737E9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70B6B61-BF50-4997-808A-276367D785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67A60B3-CA8B-44D6-8A50-D9F7874649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FF396C6F-674F-4086-B837-C3A94AFCAC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234D0EC-3150-48C5-A9F4-14FA633C49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890D956-B27A-41CA-AC47-D2A0CB4B27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FB4BF09-F757-43F5-851E-D0A66825EF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2F048CD-7610-457C-B1A8-7FC32A23ED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564E3AD-DBFD-4960-907B-D0B1E06714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CA1F451A-755B-4EE8-A655-2A0098EF7C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5227106E-8180-4175-B1ED-6C6488C7BA9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37FF1DC5-77A4-45C7-8D81-C7FBDB31546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D95491CD-045A-4542-BAF8-53A3E11A446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11C25CF8-B276-4BC2-80B7-0E44634DC39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5348E9AB-20FF-4217-9397-3A0E8C951E3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5D5905EE-2988-431D-A386-A590C72C8C9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6B2B2475-7B23-467B-852D-728A6493CCE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92657836-9770-41A1-A91A-C2B82026FEB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DDB1D78B-7D8D-45C7-AF98-8B1F109E12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95364808-6B11-4264-9590-2E0B671AB6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5ADE897E-77E4-423F-A39D-FFE335A4B40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2F483B64-8E6C-4E55-B09E-5A86B0DE78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39441D00-6855-4BC3-9F78-48F65F076B2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F253176D-F29D-46DD-BDE1-B46DEF7C4A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EE9A8104-DE42-41B1-A6E1-CE25CF1F2B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a:extLst>
            <a:ext uri="{FF2B5EF4-FFF2-40B4-BE49-F238E27FC236}">
              <a16:creationId xmlns:a16="http://schemas.microsoft.com/office/drawing/2014/main" id="{1F930E52-CE54-41F2-A84B-0D26AE01C149}"/>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6768D875-D0C3-45B2-803B-CE5B96E0BB07}"/>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a:extLst>
            <a:ext uri="{FF2B5EF4-FFF2-40B4-BE49-F238E27FC236}">
              <a16:creationId xmlns:a16="http://schemas.microsoft.com/office/drawing/2014/main" id="{EC9DBA14-ADFC-400F-B518-8409400BD265}"/>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4A67B09D-3B2F-480D-9B43-0D82A1B779C8}"/>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a:extLst>
            <a:ext uri="{FF2B5EF4-FFF2-40B4-BE49-F238E27FC236}">
              <a16:creationId xmlns:a16="http://schemas.microsoft.com/office/drawing/2014/main" id="{13155529-2FF8-4216-8D37-6ECA149E4EC6}"/>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F184F748-4D6A-4122-B42B-0BADBB841C2A}"/>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a:extLst>
            <a:ext uri="{FF2B5EF4-FFF2-40B4-BE49-F238E27FC236}">
              <a16:creationId xmlns:a16="http://schemas.microsoft.com/office/drawing/2014/main" id="{63E52C47-A5E4-43F9-9FCD-67492E41A9E8}"/>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2E634A6C-729D-4069-A45E-C4B286BB6F91}"/>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8FF34A41-5DA8-4E95-A6A5-BA9F450D3F34}"/>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5A683334-F87F-4996-8922-1D1A020C12AC}"/>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C9D5B277-3263-4433-935E-BFE27D89DD6E}"/>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DE98E3B-24B2-4410-8F4E-DDA4792A6C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9D0802C-40A6-4208-83F7-89871FDF80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DEFD2DA-646F-43DC-8A54-76E89C964B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6320A15-5DDD-4803-BB21-5C3B2936E4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8CE8499-108E-47C9-B3EF-974F5A856D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38" name="楕円 437">
          <a:extLst>
            <a:ext uri="{FF2B5EF4-FFF2-40B4-BE49-F238E27FC236}">
              <a16:creationId xmlns:a16="http://schemas.microsoft.com/office/drawing/2014/main" id="{A9F019A8-433E-4BA3-8575-322A7DC2C9CD}"/>
            </a:ext>
          </a:extLst>
        </xdr:cNvPr>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3F44C35A-33B0-4AD0-8731-806502D64B86}"/>
            </a:ext>
          </a:extLst>
        </xdr:cNvPr>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154396</xdr:rowOff>
    </xdr:from>
    <xdr:to>
      <xdr:col>81</xdr:col>
      <xdr:colOff>101600</xdr:colOff>
      <xdr:row>36</xdr:row>
      <xdr:rowOff>84546</xdr:rowOff>
    </xdr:to>
    <xdr:sp macro="" textlink="">
      <xdr:nvSpPr>
        <xdr:cNvPr id="440" name="楕円 439">
          <a:extLst>
            <a:ext uri="{FF2B5EF4-FFF2-40B4-BE49-F238E27FC236}">
              <a16:creationId xmlns:a16="http://schemas.microsoft.com/office/drawing/2014/main" id="{3E4CC1F7-1B4D-44E5-8FED-59A86B96A38E}"/>
            </a:ext>
          </a:extLst>
        </xdr:cNvPr>
        <xdr:cNvSpPr/>
      </xdr:nvSpPr>
      <xdr:spPr>
        <a:xfrm>
          <a:off x="15430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33746</xdr:rowOff>
    </xdr:from>
    <xdr:to>
      <xdr:col>85</xdr:col>
      <xdr:colOff>127000</xdr:colOff>
      <xdr:row>36</xdr:row>
      <xdr:rowOff>87630</xdr:rowOff>
    </xdr:to>
    <xdr:cxnSp macro="">
      <xdr:nvCxnSpPr>
        <xdr:cNvPr id="441" name="直線コネクタ 440">
          <a:extLst>
            <a:ext uri="{FF2B5EF4-FFF2-40B4-BE49-F238E27FC236}">
              <a16:creationId xmlns:a16="http://schemas.microsoft.com/office/drawing/2014/main" id="{192EE8F4-23B9-451F-ABFE-A8579E0D29A8}"/>
            </a:ext>
          </a:extLst>
        </xdr:cNvPr>
        <xdr:cNvCxnSpPr/>
      </xdr:nvCxnSpPr>
      <xdr:spPr>
        <a:xfrm>
          <a:off x="15481300" y="620594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442" name="楕円 441">
          <a:extLst>
            <a:ext uri="{FF2B5EF4-FFF2-40B4-BE49-F238E27FC236}">
              <a16:creationId xmlns:a16="http://schemas.microsoft.com/office/drawing/2014/main" id="{B458BF79-6DCB-417F-805A-981A76E20470}"/>
            </a:ext>
          </a:extLst>
        </xdr:cNvPr>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36</xdr:row>
      <xdr:rowOff>33746</xdr:rowOff>
    </xdr:to>
    <xdr:cxnSp macro="">
      <xdr:nvCxnSpPr>
        <xdr:cNvPr id="443" name="直線コネクタ 442">
          <a:extLst>
            <a:ext uri="{FF2B5EF4-FFF2-40B4-BE49-F238E27FC236}">
              <a16:creationId xmlns:a16="http://schemas.microsoft.com/office/drawing/2014/main" id="{B544E913-F914-4A7B-8474-5604F612A611}"/>
            </a:ext>
          </a:extLst>
        </xdr:cNvPr>
        <xdr:cNvCxnSpPr/>
      </xdr:nvCxnSpPr>
      <xdr:spPr>
        <a:xfrm>
          <a:off x="14592300" y="61994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97246</xdr:rowOff>
    </xdr:from>
    <xdr:to>
      <xdr:col>72</xdr:col>
      <xdr:colOff>38100</xdr:colOff>
      <xdr:row>36</xdr:row>
      <xdr:rowOff>27396</xdr:rowOff>
    </xdr:to>
    <xdr:sp macro="" textlink="">
      <xdr:nvSpPr>
        <xdr:cNvPr id="444" name="楕円 443">
          <a:extLst>
            <a:ext uri="{FF2B5EF4-FFF2-40B4-BE49-F238E27FC236}">
              <a16:creationId xmlns:a16="http://schemas.microsoft.com/office/drawing/2014/main" id="{193A608C-47F9-469C-A767-B31A3514E646}"/>
            </a:ext>
          </a:extLst>
        </xdr:cNvPr>
        <xdr:cNvSpPr/>
      </xdr:nvSpPr>
      <xdr:spPr>
        <a:xfrm>
          <a:off x="13652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148046</xdr:rowOff>
    </xdr:from>
    <xdr:to>
      <xdr:col>76</xdr:col>
      <xdr:colOff>114300</xdr:colOff>
      <xdr:row>36</xdr:row>
      <xdr:rowOff>27214</xdr:rowOff>
    </xdr:to>
    <xdr:cxnSp macro="">
      <xdr:nvCxnSpPr>
        <xdr:cNvPr id="445" name="直線コネクタ 444">
          <a:extLst>
            <a:ext uri="{FF2B5EF4-FFF2-40B4-BE49-F238E27FC236}">
              <a16:creationId xmlns:a16="http://schemas.microsoft.com/office/drawing/2014/main" id="{B192CD08-85AF-42DF-98C7-6E3866A69E9B}"/>
            </a:ext>
          </a:extLst>
        </xdr:cNvPr>
        <xdr:cNvCxnSpPr/>
      </xdr:nvCxnSpPr>
      <xdr:spPr>
        <a:xfrm>
          <a:off x="13703300" y="614879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446" name="楕円 445">
          <a:extLst>
            <a:ext uri="{FF2B5EF4-FFF2-40B4-BE49-F238E27FC236}">
              <a16:creationId xmlns:a16="http://schemas.microsoft.com/office/drawing/2014/main" id="{92BD9C36-82EB-4B4D-9EE3-918D755068F0}"/>
            </a:ext>
          </a:extLst>
        </xdr:cNvPr>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148046</xdr:rowOff>
    </xdr:from>
    <xdr:to>
      <xdr:col>71</xdr:col>
      <xdr:colOff>177800</xdr:colOff>
      <xdr:row>36</xdr:row>
      <xdr:rowOff>136616</xdr:rowOff>
    </xdr:to>
    <xdr:cxnSp macro="">
      <xdr:nvCxnSpPr>
        <xdr:cNvPr id="447" name="直線コネクタ 446">
          <a:extLst>
            <a:ext uri="{FF2B5EF4-FFF2-40B4-BE49-F238E27FC236}">
              <a16:creationId xmlns:a16="http://schemas.microsoft.com/office/drawing/2014/main" id="{4B3B9A2B-928D-4056-B30D-6B64C9F6AB86}"/>
            </a:ext>
          </a:extLst>
        </xdr:cNvPr>
        <xdr:cNvCxnSpPr/>
      </xdr:nvCxnSpPr>
      <xdr:spPr>
        <a:xfrm flipV="1">
          <a:off x="12814300" y="614879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AB37747B-F4D9-40B5-A5F9-043294E7118D}"/>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F3978510-B445-4F7C-895D-F0A9BCC5EC3F}"/>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770E36C6-53C2-4A15-B1BC-B4600BC0F2D4}"/>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7A494797-05CA-47BC-977B-585DC9AA5621}"/>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101073</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7981A626-3E83-4573-9C41-A988D189E9AE}"/>
            </a:ext>
          </a:extLst>
        </xdr:cNvPr>
        <xdr:cNvSpPr txBox="1"/>
      </xdr:nvSpPr>
      <xdr:spPr>
        <a:xfrm>
          <a:off x="15266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796738A4-4BAE-4B20-BFB0-BD0E456C825C}"/>
            </a:ext>
          </a:extLst>
        </xdr:cNvPr>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43923</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840C8F76-D61A-4DE2-B0C8-19DA2394C504}"/>
            </a:ext>
          </a:extLst>
        </xdr:cNvPr>
        <xdr:cNvSpPr txBox="1"/>
      </xdr:nvSpPr>
      <xdr:spPr>
        <a:xfrm>
          <a:off x="13500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7093</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53B0EAE-A33C-46A3-8476-6D5D198E4EF0}"/>
            </a:ext>
          </a:extLst>
        </xdr:cNvPr>
        <xdr:cNvSpPr txBox="1"/>
      </xdr:nvSpPr>
      <xdr:spPr>
        <a:xfrm>
          <a:off x="126117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54597422-E186-46BB-80D9-B3FCB191F2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69683706-01CD-470C-BEA8-EDF580545F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2DD1948B-0837-408D-85AD-3DF49687D7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ADA18901-4557-44C6-BE6B-C4D1F4DDAC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12C0E279-96E4-4246-9127-691134EA39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671A4AC-F052-42BF-8DF2-74AE000635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EEB2FBE6-B2F6-46B0-AB20-D23C423429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C5DFDCBB-EB80-4D41-89FE-B202FFA2A4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6A77C4EC-4EAD-4382-9114-1FEFBAECBA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2993F60E-E82F-4C9E-BC3C-8C8263477F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A6A37D67-311D-4472-A644-3594C79069F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A7E91534-E4E3-4641-BA86-1A65394DE88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5DFFEF0C-178C-4523-BD87-07AB0F65342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DEA92660-259B-4B4B-B90D-10DD3B76FEC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5AF1C7EB-A967-434B-B33E-A4E516F51AB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97C619BB-3EAD-4DAC-B206-9C715933C9F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1BD35990-524A-48B9-B7C7-99C0CD27B43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C353B80D-0B25-42CB-A134-DB2F5298AFA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B583E2CD-E464-46EE-843F-1E97BC5E49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E10048F7-F47C-45C7-99E6-45835028B2C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929AB34A-EC2C-4A15-9EE5-DBC1270242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a:extLst>
            <a:ext uri="{FF2B5EF4-FFF2-40B4-BE49-F238E27FC236}">
              <a16:creationId xmlns:a16="http://schemas.microsoft.com/office/drawing/2014/main" id="{FB0D5FE3-6064-4075-BCFE-4487639D07EF}"/>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a:extLst>
            <a:ext uri="{FF2B5EF4-FFF2-40B4-BE49-F238E27FC236}">
              <a16:creationId xmlns:a16="http://schemas.microsoft.com/office/drawing/2014/main" id="{42DBAB97-2047-4F94-8C69-5089626D4396}"/>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a:extLst>
            <a:ext uri="{FF2B5EF4-FFF2-40B4-BE49-F238E27FC236}">
              <a16:creationId xmlns:a16="http://schemas.microsoft.com/office/drawing/2014/main" id="{DC9BE012-72B6-42BC-9CEE-6AC63C97CFF1}"/>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C0A42A48-3A9D-4ED6-BC5B-FD0D189EEF95}"/>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a:extLst>
            <a:ext uri="{FF2B5EF4-FFF2-40B4-BE49-F238E27FC236}">
              <a16:creationId xmlns:a16="http://schemas.microsoft.com/office/drawing/2014/main" id="{89664033-0FEC-4405-952D-F298DA09DD46}"/>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AA05CCC4-BC5E-40A8-9D5E-0C31C527FADF}"/>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a:extLst>
            <a:ext uri="{FF2B5EF4-FFF2-40B4-BE49-F238E27FC236}">
              <a16:creationId xmlns:a16="http://schemas.microsoft.com/office/drawing/2014/main" id="{9B544BD9-0712-46D8-ADB5-6798976F9D05}"/>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a:extLst>
            <a:ext uri="{FF2B5EF4-FFF2-40B4-BE49-F238E27FC236}">
              <a16:creationId xmlns:a16="http://schemas.microsoft.com/office/drawing/2014/main" id="{316D4388-AC32-4E4B-929B-1A4178EC9F13}"/>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5" name="フローチャート: 判断 484">
          <a:extLst>
            <a:ext uri="{FF2B5EF4-FFF2-40B4-BE49-F238E27FC236}">
              <a16:creationId xmlns:a16="http://schemas.microsoft.com/office/drawing/2014/main" id="{572D8F96-7CE4-4EEA-814D-F04443E9A0BC}"/>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6" name="フローチャート: 判断 485">
          <a:extLst>
            <a:ext uri="{FF2B5EF4-FFF2-40B4-BE49-F238E27FC236}">
              <a16:creationId xmlns:a16="http://schemas.microsoft.com/office/drawing/2014/main" id="{DFECE9B8-F8CB-4A1A-A60B-4D087FF36AA4}"/>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7" name="フローチャート: 判断 486">
          <a:extLst>
            <a:ext uri="{FF2B5EF4-FFF2-40B4-BE49-F238E27FC236}">
              <a16:creationId xmlns:a16="http://schemas.microsoft.com/office/drawing/2014/main" id="{59C18F7E-CA39-4613-B192-1CA3EA3BB6D1}"/>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02E5A32-E110-4172-87D4-41B882F2B3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2C0EC6D-17C4-4F0F-9D42-57989F8BF7C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7878A7E-42A9-4686-8300-C44513991C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A73232D-E4FA-4751-97D7-B847742B0F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BADE485-DFF1-4C23-88A3-C6BB5D2185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20503</xdr:rowOff>
    </xdr:from>
    <xdr:to>
      <xdr:col>116</xdr:col>
      <xdr:colOff>114300</xdr:colOff>
      <xdr:row>40</xdr:row>
      <xdr:rowOff>122103</xdr:rowOff>
    </xdr:to>
    <xdr:sp macro="" textlink="">
      <xdr:nvSpPr>
        <xdr:cNvPr id="493" name="楕円 492">
          <a:extLst>
            <a:ext uri="{FF2B5EF4-FFF2-40B4-BE49-F238E27FC236}">
              <a16:creationId xmlns:a16="http://schemas.microsoft.com/office/drawing/2014/main" id="{F4E968E0-2185-4DA5-970F-1A8D9CD8C4AF}"/>
            </a:ext>
          </a:extLst>
        </xdr:cNvPr>
        <xdr:cNvSpPr/>
      </xdr:nvSpPr>
      <xdr:spPr>
        <a:xfrm>
          <a:off x="22110700" y="68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170380</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284FD344-AD9E-49D2-9E64-2B2FC7369A61}"/>
            </a:ext>
          </a:extLst>
        </xdr:cNvPr>
        <xdr:cNvSpPr txBox="1"/>
      </xdr:nvSpPr>
      <xdr:spPr>
        <a:xfrm>
          <a:off x="22199600" y="68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24312</xdr:rowOff>
    </xdr:from>
    <xdr:to>
      <xdr:col>112</xdr:col>
      <xdr:colOff>38100</xdr:colOff>
      <xdr:row>40</xdr:row>
      <xdr:rowOff>125912</xdr:rowOff>
    </xdr:to>
    <xdr:sp macro="" textlink="">
      <xdr:nvSpPr>
        <xdr:cNvPr id="495" name="楕円 494">
          <a:extLst>
            <a:ext uri="{FF2B5EF4-FFF2-40B4-BE49-F238E27FC236}">
              <a16:creationId xmlns:a16="http://schemas.microsoft.com/office/drawing/2014/main" id="{DE2D44C0-009D-47D0-BF65-C0D85B2CCE12}"/>
            </a:ext>
          </a:extLst>
        </xdr:cNvPr>
        <xdr:cNvSpPr/>
      </xdr:nvSpPr>
      <xdr:spPr>
        <a:xfrm>
          <a:off x="2127250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71303</xdr:rowOff>
    </xdr:from>
    <xdr:to>
      <xdr:col>116</xdr:col>
      <xdr:colOff>63500</xdr:colOff>
      <xdr:row>40</xdr:row>
      <xdr:rowOff>75112</xdr:rowOff>
    </xdr:to>
    <xdr:cxnSp macro="">
      <xdr:nvCxnSpPr>
        <xdr:cNvPr id="496" name="直線コネクタ 495">
          <a:extLst>
            <a:ext uri="{FF2B5EF4-FFF2-40B4-BE49-F238E27FC236}">
              <a16:creationId xmlns:a16="http://schemas.microsoft.com/office/drawing/2014/main" id="{71838102-C99C-41C5-9B23-E3DE7455FB92}"/>
            </a:ext>
          </a:extLst>
        </xdr:cNvPr>
        <xdr:cNvCxnSpPr/>
      </xdr:nvCxnSpPr>
      <xdr:spPr>
        <a:xfrm flipV="1">
          <a:off x="21323300" y="692930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167777</xdr:rowOff>
    </xdr:from>
    <xdr:to>
      <xdr:col>107</xdr:col>
      <xdr:colOff>101600</xdr:colOff>
      <xdr:row>40</xdr:row>
      <xdr:rowOff>97927</xdr:rowOff>
    </xdr:to>
    <xdr:sp macro="" textlink="">
      <xdr:nvSpPr>
        <xdr:cNvPr id="497" name="楕円 496">
          <a:extLst>
            <a:ext uri="{FF2B5EF4-FFF2-40B4-BE49-F238E27FC236}">
              <a16:creationId xmlns:a16="http://schemas.microsoft.com/office/drawing/2014/main" id="{1D4C225B-3BD4-41F8-A6B7-223798EB0E45}"/>
            </a:ext>
          </a:extLst>
        </xdr:cNvPr>
        <xdr:cNvSpPr/>
      </xdr:nvSpPr>
      <xdr:spPr>
        <a:xfrm>
          <a:off x="20383500" y="68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47127</xdr:rowOff>
    </xdr:from>
    <xdr:to>
      <xdr:col>111</xdr:col>
      <xdr:colOff>177800</xdr:colOff>
      <xdr:row>40</xdr:row>
      <xdr:rowOff>75112</xdr:rowOff>
    </xdr:to>
    <xdr:cxnSp macro="">
      <xdr:nvCxnSpPr>
        <xdr:cNvPr id="498" name="直線コネクタ 497">
          <a:extLst>
            <a:ext uri="{FF2B5EF4-FFF2-40B4-BE49-F238E27FC236}">
              <a16:creationId xmlns:a16="http://schemas.microsoft.com/office/drawing/2014/main" id="{0F0335AA-BBD2-4BEB-ACEE-8FAB86371E7F}"/>
            </a:ext>
          </a:extLst>
        </xdr:cNvPr>
        <xdr:cNvCxnSpPr/>
      </xdr:nvCxnSpPr>
      <xdr:spPr>
        <a:xfrm>
          <a:off x="20434300" y="6905127"/>
          <a:ext cx="8890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171146</xdr:rowOff>
    </xdr:from>
    <xdr:to>
      <xdr:col>102</xdr:col>
      <xdr:colOff>165100</xdr:colOff>
      <xdr:row>40</xdr:row>
      <xdr:rowOff>101296</xdr:rowOff>
    </xdr:to>
    <xdr:sp macro="" textlink="">
      <xdr:nvSpPr>
        <xdr:cNvPr id="499" name="楕円 498">
          <a:extLst>
            <a:ext uri="{FF2B5EF4-FFF2-40B4-BE49-F238E27FC236}">
              <a16:creationId xmlns:a16="http://schemas.microsoft.com/office/drawing/2014/main" id="{1D633257-B820-45DE-8B6F-1D795761D900}"/>
            </a:ext>
          </a:extLst>
        </xdr:cNvPr>
        <xdr:cNvSpPr/>
      </xdr:nvSpPr>
      <xdr:spPr>
        <a:xfrm>
          <a:off x="19494500" y="68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47127</xdr:rowOff>
    </xdr:from>
    <xdr:to>
      <xdr:col>107</xdr:col>
      <xdr:colOff>50800</xdr:colOff>
      <xdr:row>40</xdr:row>
      <xdr:rowOff>50496</xdr:rowOff>
    </xdr:to>
    <xdr:cxnSp macro="">
      <xdr:nvCxnSpPr>
        <xdr:cNvPr id="500" name="直線コネクタ 499">
          <a:extLst>
            <a:ext uri="{FF2B5EF4-FFF2-40B4-BE49-F238E27FC236}">
              <a16:creationId xmlns:a16="http://schemas.microsoft.com/office/drawing/2014/main" id="{9030DA44-83FD-49AA-BA37-67EE13C560D2}"/>
            </a:ext>
          </a:extLst>
        </xdr:cNvPr>
        <xdr:cNvCxnSpPr/>
      </xdr:nvCxnSpPr>
      <xdr:spPr>
        <a:xfrm flipV="1">
          <a:off x="19545300" y="6905127"/>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83355</xdr:rowOff>
    </xdr:from>
    <xdr:to>
      <xdr:col>98</xdr:col>
      <xdr:colOff>38100</xdr:colOff>
      <xdr:row>41</xdr:row>
      <xdr:rowOff>13505</xdr:rowOff>
    </xdr:to>
    <xdr:sp macro="" textlink="">
      <xdr:nvSpPr>
        <xdr:cNvPr id="501" name="楕円 500">
          <a:extLst>
            <a:ext uri="{FF2B5EF4-FFF2-40B4-BE49-F238E27FC236}">
              <a16:creationId xmlns:a16="http://schemas.microsoft.com/office/drawing/2014/main" id="{D1BFB94B-08AF-4116-B233-621A591FFE04}"/>
            </a:ext>
          </a:extLst>
        </xdr:cNvPr>
        <xdr:cNvSpPr/>
      </xdr:nvSpPr>
      <xdr:spPr>
        <a:xfrm>
          <a:off x="18605500" y="69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50496</xdr:rowOff>
    </xdr:from>
    <xdr:to>
      <xdr:col>102</xdr:col>
      <xdr:colOff>114300</xdr:colOff>
      <xdr:row>40</xdr:row>
      <xdr:rowOff>134155</xdr:rowOff>
    </xdr:to>
    <xdr:cxnSp macro="">
      <xdr:nvCxnSpPr>
        <xdr:cNvPr id="502" name="直線コネクタ 501">
          <a:extLst>
            <a:ext uri="{FF2B5EF4-FFF2-40B4-BE49-F238E27FC236}">
              <a16:creationId xmlns:a16="http://schemas.microsoft.com/office/drawing/2014/main" id="{07C36061-4985-4E51-B92E-6E74F66C12F7}"/>
            </a:ext>
          </a:extLst>
        </xdr:cNvPr>
        <xdr:cNvCxnSpPr/>
      </xdr:nvCxnSpPr>
      <xdr:spPr>
        <a:xfrm flipV="1">
          <a:off x="18656300" y="6908496"/>
          <a:ext cx="889000" cy="8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EE095752-ED17-4428-B8AD-9FC9E06A9F8B}"/>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1BCBC97-2B9C-40EE-BC28-8E01705001D2}"/>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53C29D0F-71D8-4591-988C-B4B4FEA24209}"/>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916FAE83-0E2D-4541-8A2D-0CF83683BBD4}"/>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117039</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74887DDC-F326-445D-8103-2CB41B36AD72}"/>
            </a:ext>
          </a:extLst>
        </xdr:cNvPr>
        <xdr:cNvSpPr txBox="1"/>
      </xdr:nvSpPr>
      <xdr:spPr>
        <a:xfrm>
          <a:off x="21043411" y="69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89054</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247EA640-8055-4C05-9394-4731560A6701}"/>
            </a:ext>
          </a:extLst>
        </xdr:cNvPr>
        <xdr:cNvSpPr txBox="1"/>
      </xdr:nvSpPr>
      <xdr:spPr>
        <a:xfrm>
          <a:off x="20167111" y="694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92423</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4CFEA1F3-95EE-42E2-818D-D64BEA0DA753}"/>
            </a:ext>
          </a:extLst>
        </xdr:cNvPr>
        <xdr:cNvSpPr txBox="1"/>
      </xdr:nvSpPr>
      <xdr:spPr>
        <a:xfrm>
          <a:off x="19278111" y="69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4632</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3BC5592A-1BC1-421F-8A67-2CC0F2B57E1A}"/>
            </a:ext>
          </a:extLst>
        </xdr:cNvPr>
        <xdr:cNvSpPr txBox="1"/>
      </xdr:nvSpPr>
      <xdr:spPr>
        <a:xfrm>
          <a:off x="18389111" y="703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9880E874-24F7-4312-B2BE-D7088BF1EE5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0310E16-26AD-4E78-8636-17EAD7C997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D32676B-147A-4BB4-AF2F-BDA311904A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79E3C6D8-6DAD-45B2-8AEE-5A0A1175C2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1B07061C-5A0F-4231-9587-AC95021D5B4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A8601185-D000-417C-81E1-8BA706DB75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AAF7F581-E01D-4275-80F8-20726E1993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B58426A6-898B-4F3C-A738-02ACDFB16F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89BF9842-BC4C-4BC2-9173-0C865F39FC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F6D69BB3-B898-4DB5-8318-0C636A1550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2064C68-5E6E-4229-88F6-D806C38A40C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8A91DCA9-E92A-4157-8FE6-E2786FD7747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476183DC-0101-4575-8584-FFCC3F1CEBA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4094958E-E0D2-42EC-AFF0-BD4269F1704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7E909832-FCE7-4489-81D8-8BC15B2087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54E482FD-3705-4FEB-87B5-4E569FF2211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5E518885-58A8-4543-BB85-D4F48758084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17352214-DDE7-445E-8AAF-94B310AAB33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345C6684-0184-4D76-964A-B20D6573C17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D7443770-4952-49AF-A922-065351EB3C7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36F29B5A-07A6-484A-8BCD-91DAC10D29F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E3926771-4FD7-43D4-83C4-8B934B5519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53F1E21F-295F-46BB-9699-72773A9D641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559AF48-BA8D-4A73-9B7A-7C8905DABD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D4B51427-7E03-4FE7-AE74-278995F71B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0E6F7DC3-BCAA-473B-89A2-1254F43AE9FE}"/>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3ED77C09-C4D9-4223-955B-E3929E57F28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E60AE35A-F82A-4F42-90F7-C032F0BD53F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E1E1547C-0C1B-4E67-95B4-2627230C6795}"/>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a:extLst>
            <a:ext uri="{FF2B5EF4-FFF2-40B4-BE49-F238E27FC236}">
              <a16:creationId xmlns:a16="http://schemas.microsoft.com/office/drawing/2014/main" id="{A702A9ED-9898-426D-82E2-858E74BAE12F}"/>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6C7F33EE-4401-40A3-AE0A-5754B7802905}"/>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a:extLst>
            <a:ext uri="{FF2B5EF4-FFF2-40B4-BE49-F238E27FC236}">
              <a16:creationId xmlns:a16="http://schemas.microsoft.com/office/drawing/2014/main" id="{F4218BCD-79CA-4D23-AD46-D77828162B1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FF1B9C73-CE44-49EE-AC4D-EE880488947E}"/>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FE7C7F6C-1A3B-4420-92AB-D2B2BB1472DD}"/>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BD07D8CB-66BB-428F-8971-F94D81D42F8E}"/>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DD9EB291-EB58-4BE8-93B5-4C4295A35884}"/>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7A15932-A380-46E3-95C1-23B4B6E2ED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EA08AD0-2034-4BDF-BD83-414972E54B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0E3E25E-F53B-4446-8A03-BFE5B81680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995A7F9-4F0F-4317-90D8-06A812884DD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B15E583-9A58-423E-9491-2360EF6E12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552" name="楕円 551">
          <a:extLst>
            <a:ext uri="{FF2B5EF4-FFF2-40B4-BE49-F238E27FC236}">
              <a16:creationId xmlns:a16="http://schemas.microsoft.com/office/drawing/2014/main" id="{8075B41F-471E-469F-A3F3-9DC326596F47}"/>
            </a:ext>
          </a:extLst>
        </xdr:cNvPr>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851AA217-1A82-4DB7-9300-166820E175FE}"/>
            </a:ext>
          </a:extLst>
        </xdr:cNvPr>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55335</xdr:rowOff>
    </xdr:from>
    <xdr:to>
      <xdr:col>81</xdr:col>
      <xdr:colOff>101600</xdr:colOff>
      <xdr:row>62</xdr:row>
      <xdr:rowOff>156935</xdr:rowOff>
    </xdr:to>
    <xdr:sp macro="" textlink="">
      <xdr:nvSpPr>
        <xdr:cNvPr id="554" name="楕円 553">
          <a:extLst>
            <a:ext uri="{FF2B5EF4-FFF2-40B4-BE49-F238E27FC236}">
              <a16:creationId xmlns:a16="http://schemas.microsoft.com/office/drawing/2014/main" id="{5BBB9FDB-8EA3-47E7-8A3B-5B0683150070}"/>
            </a:ext>
          </a:extLst>
        </xdr:cNvPr>
        <xdr:cNvSpPr/>
      </xdr:nvSpPr>
      <xdr:spPr>
        <a:xfrm>
          <a:off x="15430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62</xdr:row>
      <xdr:rowOff>106135</xdr:rowOff>
    </xdr:to>
    <xdr:cxnSp macro="">
      <xdr:nvCxnSpPr>
        <xdr:cNvPr id="555" name="直線コネクタ 554">
          <a:extLst>
            <a:ext uri="{FF2B5EF4-FFF2-40B4-BE49-F238E27FC236}">
              <a16:creationId xmlns:a16="http://schemas.microsoft.com/office/drawing/2014/main" id="{4B8FD83C-FB8A-44F9-B22F-C03ECB2E42DB}"/>
            </a:ext>
          </a:extLst>
        </xdr:cNvPr>
        <xdr:cNvCxnSpPr/>
      </xdr:nvCxnSpPr>
      <xdr:spPr>
        <a:xfrm flipV="1">
          <a:off x="15481300" y="10251077"/>
          <a:ext cx="838200" cy="4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21046</xdr:rowOff>
    </xdr:from>
    <xdr:to>
      <xdr:col>76</xdr:col>
      <xdr:colOff>165100</xdr:colOff>
      <xdr:row>62</xdr:row>
      <xdr:rowOff>122646</xdr:rowOff>
    </xdr:to>
    <xdr:sp macro="" textlink="">
      <xdr:nvSpPr>
        <xdr:cNvPr id="556" name="楕円 555">
          <a:extLst>
            <a:ext uri="{FF2B5EF4-FFF2-40B4-BE49-F238E27FC236}">
              <a16:creationId xmlns:a16="http://schemas.microsoft.com/office/drawing/2014/main" id="{F51A15E1-9002-40AE-B770-F176FF71D44C}"/>
            </a:ext>
          </a:extLst>
        </xdr:cNvPr>
        <xdr:cNvSpPr/>
      </xdr:nvSpPr>
      <xdr:spPr>
        <a:xfrm>
          <a:off x="1454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71846</xdr:rowOff>
    </xdr:from>
    <xdr:to>
      <xdr:col>81</xdr:col>
      <xdr:colOff>50800</xdr:colOff>
      <xdr:row>62</xdr:row>
      <xdr:rowOff>106135</xdr:rowOff>
    </xdr:to>
    <xdr:cxnSp macro="">
      <xdr:nvCxnSpPr>
        <xdr:cNvPr id="557" name="直線コネクタ 556">
          <a:extLst>
            <a:ext uri="{FF2B5EF4-FFF2-40B4-BE49-F238E27FC236}">
              <a16:creationId xmlns:a16="http://schemas.microsoft.com/office/drawing/2014/main" id="{D0AE2BBC-7913-4385-B1FA-542EF2E84CAF}"/>
            </a:ext>
          </a:extLst>
        </xdr:cNvPr>
        <xdr:cNvCxnSpPr/>
      </xdr:nvCxnSpPr>
      <xdr:spPr>
        <a:xfrm>
          <a:off x="14592300" y="107017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156573</xdr:rowOff>
    </xdr:from>
    <xdr:to>
      <xdr:col>72</xdr:col>
      <xdr:colOff>38100</xdr:colOff>
      <xdr:row>62</xdr:row>
      <xdr:rowOff>86723</xdr:rowOff>
    </xdr:to>
    <xdr:sp macro="" textlink="">
      <xdr:nvSpPr>
        <xdr:cNvPr id="558" name="楕円 557">
          <a:extLst>
            <a:ext uri="{FF2B5EF4-FFF2-40B4-BE49-F238E27FC236}">
              <a16:creationId xmlns:a16="http://schemas.microsoft.com/office/drawing/2014/main" id="{DE39C899-1C0A-4718-922E-BD340151B8B3}"/>
            </a:ext>
          </a:extLst>
        </xdr:cNvPr>
        <xdr:cNvSpPr/>
      </xdr:nvSpPr>
      <xdr:spPr>
        <a:xfrm>
          <a:off x="13652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35923</xdr:rowOff>
    </xdr:from>
    <xdr:to>
      <xdr:col>76</xdr:col>
      <xdr:colOff>114300</xdr:colOff>
      <xdr:row>62</xdr:row>
      <xdr:rowOff>71846</xdr:rowOff>
    </xdr:to>
    <xdr:cxnSp macro="">
      <xdr:nvCxnSpPr>
        <xdr:cNvPr id="559" name="直線コネクタ 558">
          <a:extLst>
            <a:ext uri="{FF2B5EF4-FFF2-40B4-BE49-F238E27FC236}">
              <a16:creationId xmlns:a16="http://schemas.microsoft.com/office/drawing/2014/main" id="{E732C99B-3218-4126-B382-429BB2160B29}"/>
            </a:ext>
          </a:extLst>
        </xdr:cNvPr>
        <xdr:cNvCxnSpPr/>
      </xdr:nvCxnSpPr>
      <xdr:spPr>
        <a:xfrm>
          <a:off x="13703300" y="106658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127181</xdr:rowOff>
    </xdr:from>
    <xdr:to>
      <xdr:col>67</xdr:col>
      <xdr:colOff>101600</xdr:colOff>
      <xdr:row>62</xdr:row>
      <xdr:rowOff>57331</xdr:rowOff>
    </xdr:to>
    <xdr:sp macro="" textlink="">
      <xdr:nvSpPr>
        <xdr:cNvPr id="560" name="楕円 559">
          <a:extLst>
            <a:ext uri="{FF2B5EF4-FFF2-40B4-BE49-F238E27FC236}">
              <a16:creationId xmlns:a16="http://schemas.microsoft.com/office/drawing/2014/main" id="{063F6B62-5A7E-4846-91F8-850C2BA20920}"/>
            </a:ext>
          </a:extLst>
        </xdr:cNvPr>
        <xdr:cNvSpPr/>
      </xdr:nvSpPr>
      <xdr:spPr>
        <a:xfrm>
          <a:off x="12763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xdr:rowOff>
    </xdr:from>
    <xdr:to>
      <xdr:col>71</xdr:col>
      <xdr:colOff>177800</xdr:colOff>
      <xdr:row>62</xdr:row>
      <xdr:rowOff>35923</xdr:rowOff>
    </xdr:to>
    <xdr:cxnSp macro="">
      <xdr:nvCxnSpPr>
        <xdr:cNvPr id="561" name="直線コネクタ 560">
          <a:extLst>
            <a:ext uri="{FF2B5EF4-FFF2-40B4-BE49-F238E27FC236}">
              <a16:creationId xmlns:a16="http://schemas.microsoft.com/office/drawing/2014/main" id="{F6AD93A0-5F56-44A1-AA54-1F6031D050DE}"/>
            </a:ext>
          </a:extLst>
        </xdr:cNvPr>
        <xdr:cNvCxnSpPr/>
      </xdr:nvCxnSpPr>
      <xdr:spPr>
        <a:xfrm>
          <a:off x="12814300" y="106364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122734CD-C867-49FC-883A-1834DD72D492}"/>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FEF8361A-9ED5-4636-AF90-BD12C9AEADC3}"/>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84CC5C31-4FBF-43DF-9131-21CBC7AE3372}"/>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166D29AC-2A96-4CB9-B970-A52D3B91C864}"/>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148062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E4885A8F-9323-4D26-8F87-A7C28CABAC78}"/>
            </a:ext>
          </a:extLst>
        </xdr:cNvPr>
        <xdr:cNvSpPr txBox="1"/>
      </xdr:nvSpPr>
      <xdr:spPr>
        <a:xfrm>
          <a:off x="15266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113773</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AB02747B-AF62-4051-BC94-82A7665F6ED1}"/>
            </a:ext>
          </a:extLst>
        </xdr:cNvPr>
        <xdr:cNvSpPr txBox="1"/>
      </xdr:nvSpPr>
      <xdr:spPr>
        <a:xfrm>
          <a:off x="14389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77850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536F186C-93D0-4811-A19C-88BDB0810D03}"/>
            </a:ext>
          </a:extLst>
        </xdr:cNvPr>
        <xdr:cNvSpPr txBox="1"/>
      </xdr:nvSpPr>
      <xdr:spPr>
        <a:xfrm>
          <a:off x="13500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48458</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EF0F060-9077-4FAE-A398-9D71250CA0BC}"/>
            </a:ext>
          </a:extLst>
        </xdr:cNvPr>
        <xdr:cNvSpPr txBox="1"/>
      </xdr:nvSpPr>
      <xdr:spPr>
        <a:xfrm>
          <a:off x="12611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A229F50D-7696-4261-B7EF-9C7620927D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360E23C-09EA-4E35-8241-B87C4E5BDC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145045D6-C4A5-4D30-B1AA-F0DD14C056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C90D53C0-D82D-43F3-BA2C-C621043A64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F597962-45CC-42B2-939E-832CA6326EE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60BC419F-8FCE-4904-B9D7-D9D25B6C84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C0FD4A6A-D8D1-458A-B139-43A65143DA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84F5EFCA-3230-415F-A677-39F47D5F5D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20246C42-1049-4E51-A025-9B8AE201EA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3B2435EA-C5F7-4E4D-A729-2F7C3B2615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65F6BAC6-39A8-4071-B948-BB0486FBED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EA046BD-5401-4B18-9E0A-BF8B6D6FB70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38E7A1D6-790F-4AF8-A92E-67009EED50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5D02E64D-2567-44FA-8AC5-277B3AF00BA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ED48F16F-9498-44D8-AD06-DA8AE1023A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7FDADB2F-6523-49B2-9E44-0C6D871157F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60821C60-B9C5-4717-93EE-3679619F491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A8740783-4CA9-45E2-AFAE-A4B9E6231F5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A09D42CF-C2FC-4EDD-A54F-A1E7E0A438A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3F6053D8-A285-4E9F-AFC2-07EB43A1A50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BAA9F667-9732-4ADA-8B38-BAD3F84903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DC4F7C27-806F-4DDE-A681-E4C2ADC9715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7FE5C4A3-74FE-48E4-AF52-6A0E4BA358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a:extLst>
            <a:ext uri="{FF2B5EF4-FFF2-40B4-BE49-F238E27FC236}">
              <a16:creationId xmlns:a16="http://schemas.microsoft.com/office/drawing/2014/main" id="{9230C76A-7C28-42E0-94FE-F5507BE0E1C4}"/>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FB30B3C-44E7-46A1-94F9-21C10447B3F6}"/>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36473AFF-C03D-4457-890A-B566AC7AD6CE}"/>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B6CBEE8D-CD1A-4D01-B223-1E05EBA88AA7}"/>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8731F530-CADA-4416-9F9A-C4C75C63281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31775696-C92B-48AC-8E08-1C54BD63D8A1}"/>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a:extLst>
            <a:ext uri="{FF2B5EF4-FFF2-40B4-BE49-F238E27FC236}">
              <a16:creationId xmlns:a16="http://schemas.microsoft.com/office/drawing/2014/main" id="{91E1964B-6096-4AD9-80D1-3DE5D4EBAC8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a:extLst>
            <a:ext uri="{FF2B5EF4-FFF2-40B4-BE49-F238E27FC236}">
              <a16:creationId xmlns:a16="http://schemas.microsoft.com/office/drawing/2014/main" id="{34F1F1DF-5E30-405C-A7EF-F44EBB90CD83}"/>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a:extLst>
            <a:ext uri="{FF2B5EF4-FFF2-40B4-BE49-F238E27FC236}">
              <a16:creationId xmlns:a16="http://schemas.microsoft.com/office/drawing/2014/main" id="{9E5D1DBA-4099-4F0F-B112-83B2E05E4697}"/>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a:extLst>
            <a:ext uri="{FF2B5EF4-FFF2-40B4-BE49-F238E27FC236}">
              <a16:creationId xmlns:a16="http://schemas.microsoft.com/office/drawing/2014/main" id="{9AA9E8EE-9DAB-4A87-BC49-98761C724D9D}"/>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a:extLst>
            <a:ext uri="{FF2B5EF4-FFF2-40B4-BE49-F238E27FC236}">
              <a16:creationId xmlns:a16="http://schemas.microsoft.com/office/drawing/2014/main" id="{956D2054-157C-4F32-9F4C-979899871B05}"/>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E3F46F0-479F-44A9-90DF-759AB8FF999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6B22071-AF0B-44F1-A03A-C7885D78B3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A1C1D5D-E6F1-4289-85EB-304BBA94B6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8BE49FF-3F9A-4BE9-82F6-2C9477C95EC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D1E9416-38D5-4DBA-8EEB-55F9102764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609" name="楕円 608">
          <a:extLst>
            <a:ext uri="{FF2B5EF4-FFF2-40B4-BE49-F238E27FC236}">
              <a16:creationId xmlns:a16="http://schemas.microsoft.com/office/drawing/2014/main" id="{B3FD8B7A-BD62-481C-90A8-FC4E1015F515}"/>
            </a:ext>
          </a:extLst>
        </xdr:cNvPr>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BFFEA4EB-58E1-40D3-B0CB-DC88FD56E9C1}"/>
            </a:ext>
          </a:extLst>
        </xdr:cNvPr>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611" name="楕円 610">
          <a:extLst>
            <a:ext uri="{FF2B5EF4-FFF2-40B4-BE49-F238E27FC236}">
              <a16:creationId xmlns:a16="http://schemas.microsoft.com/office/drawing/2014/main" id="{3CEDC10C-ECBC-4973-969E-B5DCEFAB27E9}"/>
            </a:ext>
          </a:extLst>
        </xdr:cNvPr>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110490</xdr:rowOff>
    </xdr:to>
    <xdr:cxnSp macro="">
      <xdr:nvCxnSpPr>
        <xdr:cNvPr id="612" name="直線コネクタ 611">
          <a:extLst>
            <a:ext uri="{FF2B5EF4-FFF2-40B4-BE49-F238E27FC236}">
              <a16:creationId xmlns:a16="http://schemas.microsoft.com/office/drawing/2014/main" id="{3583A1DB-E6F2-475A-97DB-F9FFEE421857}"/>
            </a:ext>
          </a:extLst>
        </xdr:cNvPr>
        <xdr:cNvCxnSpPr/>
      </xdr:nvCxnSpPr>
      <xdr:spPr>
        <a:xfrm>
          <a:off x="21323300" y="1091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13" name="楕円 612">
          <a:extLst>
            <a:ext uri="{FF2B5EF4-FFF2-40B4-BE49-F238E27FC236}">
              <a16:creationId xmlns:a16="http://schemas.microsoft.com/office/drawing/2014/main" id="{842534A6-48A3-42FF-BF07-556E61EF21AC}"/>
            </a:ext>
          </a:extLst>
        </xdr:cNvPr>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114300</xdr:rowOff>
    </xdr:to>
    <xdr:cxnSp macro="">
      <xdr:nvCxnSpPr>
        <xdr:cNvPr id="614" name="直線コネクタ 613">
          <a:extLst>
            <a:ext uri="{FF2B5EF4-FFF2-40B4-BE49-F238E27FC236}">
              <a16:creationId xmlns:a16="http://schemas.microsoft.com/office/drawing/2014/main" id="{C700D05D-733A-4760-B56C-75D70D7C4E84}"/>
            </a:ext>
          </a:extLst>
        </xdr:cNvPr>
        <xdr:cNvCxnSpPr/>
      </xdr:nvCxnSpPr>
      <xdr:spPr>
        <a:xfrm flipV="1">
          <a:off x="20434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615" name="楕円 614">
          <a:extLst>
            <a:ext uri="{FF2B5EF4-FFF2-40B4-BE49-F238E27FC236}">
              <a16:creationId xmlns:a16="http://schemas.microsoft.com/office/drawing/2014/main" id="{CAFC36FA-B43A-44C7-8602-B4C5A09811F1}"/>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118110</xdr:rowOff>
    </xdr:to>
    <xdr:cxnSp macro="">
      <xdr:nvCxnSpPr>
        <xdr:cNvPr id="616" name="直線コネクタ 615">
          <a:extLst>
            <a:ext uri="{FF2B5EF4-FFF2-40B4-BE49-F238E27FC236}">
              <a16:creationId xmlns:a16="http://schemas.microsoft.com/office/drawing/2014/main" id="{F4EC9292-870E-48C6-B0FD-50C63274EBD0}"/>
            </a:ext>
          </a:extLst>
        </xdr:cNvPr>
        <xdr:cNvCxnSpPr/>
      </xdr:nvCxnSpPr>
      <xdr:spPr>
        <a:xfrm flipV="1">
          <a:off x="19545300" y="1091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67310</xdr:rowOff>
    </xdr:from>
    <xdr:to>
      <xdr:col>98</xdr:col>
      <xdr:colOff>38100</xdr:colOff>
      <xdr:row>63</xdr:row>
      <xdr:rowOff>168910</xdr:rowOff>
    </xdr:to>
    <xdr:sp macro="" textlink="">
      <xdr:nvSpPr>
        <xdr:cNvPr id="617" name="楕円 616">
          <a:extLst>
            <a:ext uri="{FF2B5EF4-FFF2-40B4-BE49-F238E27FC236}">
              <a16:creationId xmlns:a16="http://schemas.microsoft.com/office/drawing/2014/main" id="{7A197675-0A17-4683-9567-4E335B78C823}"/>
            </a:ext>
          </a:extLst>
        </xdr:cNvPr>
        <xdr:cNvSpPr/>
      </xdr:nvSpPr>
      <xdr:spPr>
        <a:xfrm>
          <a:off x="18605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118110</xdr:rowOff>
    </xdr:to>
    <xdr:cxnSp macro="">
      <xdr:nvCxnSpPr>
        <xdr:cNvPr id="618" name="直線コネクタ 617">
          <a:extLst>
            <a:ext uri="{FF2B5EF4-FFF2-40B4-BE49-F238E27FC236}">
              <a16:creationId xmlns:a16="http://schemas.microsoft.com/office/drawing/2014/main" id="{724CA7B1-CD15-455A-8440-A8533F5D62D6}"/>
            </a:ext>
          </a:extLst>
        </xdr:cNvPr>
        <xdr:cNvCxnSpPr/>
      </xdr:nvCxnSpPr>
      <xdr:spPr>
        <a:xfrm>
          <a:off x="18656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9" name="n_1aveValue【保健センター・保健所】&#10;一人当たり面積">
          <a:extLst>
            <a:ext uri="{FF2B5EF4-FFF2-40B4-BE49-F238E27FC236}">
              <a16:creationId xmlns:a16="http://schemas.microsoft.com/office/drawing/2014/main" id="{791FF4D4-E8E4-43EE-8EDF-26A5862B30E8}"/>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20" name="n_2aveValue【保健センター・保健所】&#10;一人当たり面積">
          <a:extLst>
            <a:ext uri="{FF2B5EF4-FFF2-40B4-BE49-F238E27FC236}">
              <a16:creationId xmlns:a16="http://schemas.microsoft.com/office/drawing/2014/main" id="{CA39066D-D63B-41E1-B977-426C2178F0AC}"/>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21" name="n_3aveValue【保健センター・保健所】&#10;一人当たり面積">
          <a:extLst>
            <a:ext uri="{FF2B5EF4-FFF2-40B4-BE49-F238E27FC236}">
              <a16:creationId xmlns:a16="http://schemas.microsoft.com/office/drawing/2014/main" id="{6F9FEF3E-C5ED-4B1F-8F44-76B42D8A4D82}"/>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2" name="n_4aveValue【保健センター・保健所】&#10;一人当たり面積">
          <a:extLst>
            <a:ext uri="{FF2B5EF4-FFF2-40B4-BE49-F238E27FC236}">
              <a16:creationId xmlns:a16="http://schemas.microsoft.com/office/drawing/2014/main" id="{940A0DCD-EC19-43EE-AD7A-CF87C95A1BC6}"/>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623" name="n_1mainValue【保健センター・保健所】&#10;一人当たり面積">
          <a:extLst>
            <a:ext uri="{FF2B5EF4-FFF2-40B4-BE49-F238E27FC236}">
              <a16:creationId xmlns:a16="http://schemas.microsoft.com/office/drawing/2014/main" id="{5AA8F558-EE2E-4E16-B200-77CBE06C35E5}"/>
            </a:ext>
          </a:extLst>
        </xdr:cNvPr>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24" name="n_2mainValue【保健センター・保健所】&#10;一人当たり面積">
          <a:extLst>
            <a:ext uri="{FF2B5EF4-FFF2-40B4-BE49-F238E27FC236}">
              <a16:creationId xmlns:a16="http://schemas.microsoft.com/office/drawing/2014/main" id="{4A7091D2-3542-472F-8689-251C1A132227}"/>
            </a:ext>
          </a:extLst>
        </xdr:cNvPr>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625" name="n_3mainValue【保健センター・保健所】&#10;一人当たり面積">
          <a:extLst>
            <a:ext uri="{FF2B5EF4-FFF2-40B4-BE49-F238E27FC236}">
              <a16:creationId xmlns:a16="http://schemas.microsoft.com/office/drawing/2014/main" id="{AE8CDCAA-9B1C-4FDF-AC7C-B6E2DDF1EE02}"/>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160037</xdr:rowOff>
    </xdr:from>
    <xdr:ext cx="469744" cy="259045"/>
    <xdr:sp macro="" textlink="">
      <xdr:nvSpPr>
        <xdr:cNvPr id="626" name="n_4mainValue【保健センター・保健所】&#10;一人当たり面積">
          <a:extLst>
            <a:ext uri="{FF2B5EF4-FFF2-40B4-BE49-F238E27FC236}">
              <a16:creationId xmlns:a16="http://schemas.microsoft.com/office/drawing/2014/main" id="{E4379F8D-D53F-4E72-A4A4-33337B513AAB}"/>
            </a:ext>
          </a:extLst>
        </xdr:cNvPr>
        <xdr:cNvSpPr txBox="1"/>
      </xdr:nvSpPr>
      <xdr:spPr>
        <a:xfrm>
          <a:off x="18421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68EB7ACA-C007-4727-8A11-FAA749A647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15F8EC20-E700-45F4-96DC-03F7D606AB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B47ECCF-593E-4BB3-B55F-7B7CE4C479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66FB28F9-2CFD-41F3-9B22-6828F47F7D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A897E4D-4698-4F4F-B107-5F20EEEEDA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F28069F2-FE16-4A17-9843-89890623B9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6E0C3287-9CF2-471B-8FBB-1972345008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30EB896A-5D58-4BF0-9F98-FA95BFBCEE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2A2BCB53-C736-4EB5-8680-BB439C0CAF1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5515A58C-DE8E-46EB-BDC7-D742326493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25F30081-56A9-416E-AB9A-C6A795F2168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388B27B4-6A45-43D6-94F1-1AAC88257C9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A4F350CC-9350-4D43-8D15-7DCDA891E66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10EA035E-15A5-404D-9817-86C39F81F9E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F0282A7-60D8-4E79-BCFD-4ED173CB59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50F83C28-7A7E-4951-BC2D-9FFC8BA4FB8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EC86CF6B-1493-4146-BF98-B60B0A73F9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B17EB2D4-BF45-486E-A8C4-C356E645AAC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528FC932-6B67-4CB6-A909-B313952B8D0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F4C14325-6A27-4613-9012-E18BE591241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87271CFF-86CA-4579-89EA-C6A0B22AF39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72E4145D-D4D8-47AE-AD57-777396902A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A968044C-1955-45F6-BDF1-33AFB62D3FC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483115C2-8FC2-468C-9137-2027867D82E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2115A496-DA72-43FF-B916-39A88A451897}"/>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BC963C0E-52E5-428D-8DC0-63272C810A4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3459D0ED-126F-42B7-964D-AA73F8C605A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A0EE440B-AE92-43C3-92DA-082BA8251FE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87CA782C-5A17-4BAF-877E-A19B193568EA}"/>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B0820472-4348-43AA-8118-BBB2AD82052E}"/>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a:extLst>
            <a:ext uri="{FF2B5EF4-FFF2-40B4-BE49-F238E27FC236}">
              <a16:creationId xmlns:a16="http://schemas.microsoft.com/office/drawing/2014/main" id="{F6857CF0-6D27-44A8-A2AA-CB3272162324}"/>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a:extLst>
            <a:ext uri="{FF2B5EF4-FFF2-40B4-BE49-F238E27FC236}">
              <a16:creationId xmlns:a16="http://schemas.microsoft.com/office/drawing/2014/main" id="{1AC5BB20-9302-41E9-844D-2FD9630E3F99}"/>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a:extLst>
            <a:ext uri="{FF2B5EF4-FFF2-40B4-BE49-F238E27FC236}">
              <a16:creationId xmlns:a16="http://schemas.microsoft.com/office/drawing/2014/main" id="{1376BFD4-04EB-4C8B-9E58-9AFC041B63D5}"/>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a:extLst>
            <a:ext uri="{FF2B5EF4-FFF2-40B4-BE49-F238E27FC236}">
              <a16:creationId xmlns:a16="http://schemas.microsoft.com/office/drawing/2014/main" id="{64A199AF-4735-4900-887D-7A0E5F7C455A}"/>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D197CE5-505E-496F-BCFA-7E9CFDAD25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7ABDD59-AE39-4A54-86F8-FCD31EE3C0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B1098A8-3112-4268-84DD-9C9A7AAF88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7DE2A00-ED44-40C2-B8DA-480AF26D739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53A047B-8090-4CB4-A57E-A1F45CCDAB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110489</xdr:rowOff>
    </xdr:from>
    <xdr:to>
      <xdr:col>85</xdr:col>
      <xdr:colOff>177800</xdr:colOff>
      <xdr:row>83</xdr:row>
      <xdr:rowOff>40639</xdr:rowOff>
    </xdr:to>
    <xdr:sp macro="" textlink="">
      <xdr:nvSpPr>
        <xdr:cNvPr id="666" name="楕円 665">
          <a:extLst>
            <a:ext uri="{FF2B5EF4-FFF2-40B4-BE49-F238E27FC236}">
              <a16:creationId xmlns:a16="http://schemas.microsoft.com/office/drawing/2014/main" id="{7351F88F-65C2-482E-AA05-D1E9AB47BDC5}"/>
            </a:ext>
          </a:extLst>
        </xdr:cNvPr>
        <xdr:cNvSpPr/>
      </xdr:nvSpPr>
      <xdr:spPr>
        <a:xfrm>
          <a:off x="16268700" y="141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88916</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56F392A3-F74A-4F95-8052-76982CFE27E5}"/>
            </a:ext>
          </a:extLst>
        </xdr:cNvPr>
        <xdr:cNvSpPr txBox="1"/>
      </xdr:nvSpPr>
      <xdr:spPr>
        <a:xfrm>
          <a:off x="16357600" y="1414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119380</xdr:rowOff>
    </xdr:from>
    <xdr:to>
      <xdr:col>81</xdr:col>
      <xdr:colOff>101600</xdr:colOff>
      <xdr:row>83</xdr:row>
      <xdr:rowOff>49530</xdr:rowOff>
    </xdr:to>
    <xdr:sp macro="" textlink="">
      <xdr:nvSpPr>
        <xdr:cNvPr id="668" name="楕円 667">
          <a:extLst>
            <a:ext uri="{FF2B5EF4-FFF2-40B4-BE49-F238E27FC236}">
              <a16:creationId xmlns:a16="http://schemas.microsoft.com/office/drawing/2014/main" id="{9660733A-F53B-4504-9DC4-A92F05349454}"/>
            </a:ext>
          </a:extLst>
        </xdr:cNvPr>
        <xdr:cNvSpPr/>
      </xdr:nvSpPr>
      <xdr:spPr>
        <a:xfrm>
          <a:off x="154305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161289</xdr:rowOff>
    </xdr:from>
    <xdr:to>
      <xdr:col>85</xdr:col>
      <xdr:colOff>127000</xdr:colOff>
      <xdr:row>82</xdr:row>
      <xdr:rowOff>170180</xdr:rowOff>
    </xdr:to>
    <xdr:cxnSp macro="">
      <xdr:nvCxnSpPr>
        <xdr:cNvPr id="669" name="直線コネクタ 668">
          <a:extLst>
            <a:ext uri="{FF2B5EF4-FFF2-40B4-BE49-F238E27FC236}">
              <a16:creationId xmlns:a16="http://schemas.microsoft.com/office/drawing/2014/main" id="{64DD1A0C-9AA3-48F7-9668-D01564BA6593}"/>
            </a:ext>
          </a:extLst>
        </xdr:cNvPr>
        <xdr:cNvCxnSpPr/>
      </xdr:nvCxnSpPr>
      <xdr:spPr>
        <a:xfrm flipV="1">
          <a:off x="15481300" y="1422018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111761</xdr:rowOff>
    </xdr:from>
    <xdr:to>
      <xdr:col>76</xdr:col>
      <xdr:colOff>165100</xdr:colOff>
      <xdr:row>83</xdr:row>
      <xdr:rowOff>41911</xdr:rowOff>
    </xdr:to>
    <xdr:sp macro="" textlink="">
      <xdr:nvSpPr>
        <xdr:cNvPr id="670" name="楕円 669">
          <a:extLst>
            <a:ext uri="{FF2B5EF4-FFF2-40B4-BE49-F238E27FC236}">
              <a16:creationId xmlns:a16="http://schemas.microsoft.com/office/drawing/2014/main" id="{3E01132A-8098-46CA-A807-4AF600157DE3}"/>
            </a:ext>
          </a:extLst>
        </xdr:cNvPr>
        <xdr:cNvSpPr/>
      </xdr:nvSpPr>
      <xdr:spPr>
        <a:xfrm>
          <a:off x="14541500" y="141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162561</xdr:rowOff>
    </xdr:from>
    <xdr:to>
      <xdr:col>81</xdr:col>
      <xdr:colOff>50800</xdr:colOff>
      <xdr:row>82</xdr:row>
      <xdr:rowOff>170180</xdr:rowOff>
    </xdr:to>
    <xdr:cxnSp macro="">
      <xdr:nvCxnSpPr>
        <xdr:cNvPr id="671" name="直線コネクタ 670">
          <a:extLst>
            <a:ext uri="{FF2B5EF4-FFF2-40B4-BE49-F238E27FC236}">
              <a16:creationId xmlns:a16="http://schemas.microsoft.com/office/drawing/2014/main" id="{FC30CC0A-7FD0-4090-9562-D8446FE3935D}"/>
            </a:ext>
          </a:extLst>
        </xdr:cNvPr>
        <xdr:cNvCxnSpPr/>
      </xdr:nvCxnSpPr>
      <xdr:spPr>
        <a:xfrm>
          <a:off x="14592300" y="14221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114300</xdr:rowOff>
    </xdr:from>
    <xdr:to>
      <xdr:col>72</xdr:col>
      <xdr:colOff>38100</xdr:colOff>
      <xdr:row>83</xdr:row>
      <xdr:rowOff>44450</xdr:rowOff>
    </xdr:to>
    <xdr:sp macro="" textlink="">
      <xdr:nvSpPr>
        <xdr:cNvPr id="672" name="楕円 671">
          <a:extLst>
            <a:ext uri="{FF2B5EF4-FFF2-40B4-BE49-F238E27FC236}">
              <a16:creationId xmlns:a16="http://schemas.microsoft.com/office/drawing/2014/main" id="{0C72B60C-9E0D-4786-979C-CCCF3F54B1C6}"/>
            </a:ext>
          </a:extLst>
        </xdr:cNvPr>
        <xdr:cNvSpPr/>
      </xdr:nvSpPr>
      <xdr:spPr>
        <a:xfrm>
          <a:off x="1365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162561</xdr:rowOff>
    </xdr:from>
    <xdr:to>
      <xdr:col>76</xdr:col>
      <xdr:colOff>114300</xdr:colOff>
      <xdr:row>82</xdr:row>
      <xdr:rowOff>165100</xdr:rowOff>
    </xdr:to>
    <xdr:cxnSp macro="">
      <xdr:nvCxnSpPr>
        <xdr:cNvPr id="673" name="直線コネクタ 672">
          <a:extLst>
            <a:ext uri="{FF2B5EF4-FFF2-40B4-BE49-F238E27FC236}">
              <a16:creationId xmlns:a16="http://schemas.microsoft.com/office/drawing/2014/main" id="{0EA42CAE-82B4-4BB7-8296-21DC2C9BC6D4}"/>
            </a:ext>
          </a:extLst>
        </xdr:cNvPr>
        <xdr:cNvCxnSpPr/>
      </xdr:nvCxnSpPr>
      <xdr:spPr>
        <a:xfrm flipV="1">
          <a:off x="13703300" y="142214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109220</xdr:rowOff>
    </xdr:from>
    <xdr:to>
      <xdr:col>67</xdr:col>
      <xdr:colOff>101600</xdr:colOff>
      <xdr:row>83</xdr:row>
      <xdr:rowOff>39370</xdr:rowOff>
    </xdr:to>
    <xdr:sp macro="" textlink="">
      <xdr:nvSpPr>
        <xdr:cNvPr id="674" name="楕円 673">
          <a:extLst>
            <a:ext uri="{FF2B5EF4-FFF2-40B4-BE49-F238E27FC236}">
              <a16:creationId xmlns:a16="http://schemas.microsoft.com/office/drawing/2014/main" id="{76F3DD9C-E268-4D5C-AD6F-39E5846010F7}"/>
            </a:ext>
          </a:extLst>
        </xdr:cNvPr>
        <xdr:cNvSpPr/>
      </xdr:nvSpPr>
      <xdr:spPr>
        <a:xfrm>
          <a:off x="12763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160020</xdr:rowOff>
    </xdr:from>
    <xdr:to>
      <xdr:col>71</xdr:col>
      <xdr:colOff>177800</xdr:colOff>
      <xdr:row>82</xdr:row>
      <xdr:rowOff>165100</xdr:rowOff>
    </xdr:to>
    <xdr:cxnSp macro="">
      <xdr:nvCxnSpPr>
        <xdr:cNvPr id="675" name="直線コネクタ 674">
          <a:extLst>
            <a:ext uri="{FF2B5EF4-FFF2-40B4-BE49-F238E27FC236}">
              <a16:creationId xmlns:a16="http://schemas.microsoft.com/office/drawing/2014/main" id="{2B407386-D179-4C81-A0E4-A316A9486EC2}"/>
            </a:ext>
          </a:extLst>
        </xdr:cNvPr>
        <xdr:cNvCxnSpPr/>
      </xdr:nvCxnSpPr>
      <xdr:spPr>
        <a:xfrm>
          <a:off x="12814300" y="14218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a:extLst>
            <a:ext uri="{FF2B5EF4-FFF2-40B4-BE49-F238E27FC236}">
              <a16:creationId xmlns:a16="http://schemas.microsoft.com/office/drawing/2014/main" id="{1DE5ACCD-6DDF-48B7-81E1-50A8195599F4}"/>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aveValue【消防施設】&#10;有形固定資産減価償却率">
          <a:extLst>
            <a:ext uri="{FF2B5EF4-FFF2-40B4-BE49-F238E27FC236}">
              <a16:creationId xmlns:a16="http://schemas.microsoft.com/office/drawing/2014/main" id="{1F7014BE-EE12-48A7-B17D-22EE4960A65E}"/>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8" name="n_3aveValue【消防施設】&#10;有形固定資産減価償却率">
          <a:extLst>
            <a:ext uri="{FF2B5EF4-FFF2-40B4-BE49-F238E27FC236}">
              <a16:creationId xmlns:a16="http://schemas.microsoft.com/office/drawing/2014/main" id="{537F94B7-A0F2-435D-9BAB-23E159CFC2F3}"/>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a:extLst>
            <a:ext uri="{FF2B5EF4-FFF2-40B4-BE49-F238E27FC236}">
              <a16:creationId xmlns:a16="http://schemas.microsoft.com/office/drawing/2014/main" id="{8E00BD70-70C7-4A35-9E07-B01525986BC9}"/>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40657</xdr:rowOff>
    </xdr:from>
    <xdr:ext cx="405111" cy="259045"/>
    <xdr:sp macro="" textlink="">
      <xdr:nvSpPr>
        <xdr:cNvPr id="680" name="n_1mainValue【消防施設】&#10;有形固定資産減価償却率">
          <a:extLst>
            <a:ext uri="{FF2B5EF4-FFF2-40B4-BE49-F238E27FC236}">
              <a16:creationId xmlns:a16="http://schemas.microsoft.com/office/drawing/2014/main" id="{6EE1B493-095C-4A3A-8050-E83FFEC8AEF1}"/>
            </a:ext>
          </a:extLst>
        </xdr:cNvPr>
        <xdr:cNvSpPr txBox="1"/>
      </xdr:nvSpPr>
      <xdr:spPr>
        <a:xfrm>
          <a:off x="15266044" y="1427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33038</xdr:rowOff>
    </xdr:from>
    <xdr:ext cx="405111" cy="259045"/>
    <xdr:sp macro="" textlink="">
      <xdr:nvSpPr>
        <xdr:cNvPr id="681" name="n_2mainValue【消防施設】&#10;有形固定資産減価償却率">
          <a:extLst>
            <a:ext uri="{FF2B5EF4-FFF2-40B4-BE49-F238E27FC236}">
              <a16:creationId xmlns:a16="http://schemas.microsoft.com/office/drawing/2014/main" id="{70CFC6E9-62C1-4621-9DEF-6B84FC125175}"/>
            </a:ext>
          </a:extLst>
        </xdr:cNvPr>
        <xdr:cNvSpPr txBox="1"/>
      </xdr:nvSpPr>
      <xdr:spPr>
        <a:xfrm>
          <a:off x="14389744"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35577</xdr:rowOff>
    </xdr:from>
    <xdr:ext cx="405111" cy="259045"/>
    <xdr:sp macro="" textlink="">
      <xdr:nvSpPr>
        <xdr:cNvPr id="682" name="n_3mainValue【消防施設】&#10;有形固定資産減価償却率">
          <a:extLst>
            <a:ext uri="{FF2B5EF4-FFF2-40B4-BE49-F238E27FC236}">
              <a16:creationId xmlns:a16="http://schemas.microsoft.com/office/drawing/2014/main" id="{D2FE09D9-91F7-482D-BC4C-19CD83A391FD}"/>
            </a:ext>
          </a:extLst>
        </xdr:cNvPr>
        <xdr:cNvSpPr txBox="1"/>
      </xdr:nvSpPr>
      <xdr:spPr>
        <a:xfrm>
          <a:off x="13500744" y="1426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30497</xdr:rowOff>
    </xdr:from>
    <xdr:ext cx="405111" cy="259045"/>
    <xdr:sp macro="" textlink="">
      <xdr:nvSpPr>
        <xdr:cNvPr id="683" name="n_4mainValue【消防施設】&#10;有形固定資産減価償却率">
          <a:extLst>
            <a:ext uri="{FF2B5EF4-FFF2-40B4-BE49-F238E27FC236}">
              <a16:creationId xmlns:a16="http://schemas.microsoft.com/office/drawing/2014/main" id="{60D30E20-7A1C-4448-AD95-DE6CE59D0A34}"/>
            </a:ext>
          </a:extLst>
        </xdr:cNvPr>
        <xdr:cNvSpPr txBox="1"/>
      </xdr:nvSpPr>
      <xdr:spPr>
        <a:xfrm>
          <a:off x="12611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34F1E676-031A-43C9-A257-4D1E17F61D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86810A4D-56CC-4F2C-9684-35CF17F505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93274A00-963E-49B1-8F37-B43571026F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E82EA371-113A-4C6F-8F7A-D36A4EDF49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FD26FC39-DBA0-4FB8-AAB4-C1BECB4463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82028369-523E-4786-BB1C-732CEE8A2E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B8150207-0A68-41CC-AC2E-36A7E19E64F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F82811B6-645F-4702-AB6D-FB2E4797EF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D3AFF4C6-D6FD-4974-A8BF-8CAA8254E0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D359A291-BE02-416D-BFE3-C1BE156DA17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48695495-FF82-4F85-9380-F8B9495BDC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7CF03F7A-520A-437C-834E-4822B4E839C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8350F72C-BDDB-437C-A5DF-05FBB79B11E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0CC60BA4-1B21-4507-9AB6-84A15F1440D2}"/>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21F1F292-0C48-49A6-B5D2-FD3324198A5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2DA62F1C-7850-41D1-9817-A890BC403AB2}"/>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26CB36F1-AE42-45B0-9853-15C45FBBDE0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64687CD5-B1DC-4CD2-A68B-74BAA2DEBBFF}"/>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D2759CE4-AC7F-4FA1-AC26-9A07C1280EA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44857808-3699-449A-BFA0-1FDDA25D0686}"/>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663BB465-4DCC-47B1-B7DD-9CC7135E4F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3C648014-CB95-497C-B49B-2863CF6B9204}"/>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A57E5082-A7BD-4635-9285-6138F9AD490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F1ABC33C-E27D-4934-9BA1-B55529CCA9DE}"/>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09273606-6444-48C9-A925-85DD83B6D10F}"/>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31F80996-1E9E-4E4B-A519-A10E72C77688}"/>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78DA02BA-730B-4180-AED2-1FCB7A6AD60C}"/>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50640506-931D-4ACF-833D-5CEE43092EA7}"/>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B9740040-732A-40DF-BF34-54A46759B71B}"/>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5AC9B049-D9AB-409A-8177-06EBD317A389}"/>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a:extLst>
            <a:ext uri="{FF2B5EF4-FFF2-40B4-BE49-F238E27FC236}">
              <a16:creationId xmlns:a16="http://schemas.microsoft.com/office/drawing/2014/main" id="{D44DD062-52E6-4A6D-AF7B-5AA289360E9B}"/>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a:extLst>
            <a:ext uri="{FF2B5EF4-FFF2-40B4-BE49-F238E27FC236}">
              <a16:creationId xmlns:a16="http://schemas.microsoft.com/office/drawing/2014/main" id="{474A6500-3B46-4AF8-A236-DBD4CD983F18}"/>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a:extLst>
            <a:ext uri="{FF2B5EF4-FFF2-40B4-BE49-F238E27FC236}">
              <a16:creationId xmlns:a16="http://schemas.microsoft.com/office/drawing/2014/main" id="{9F27B934-C81C-4EDA-931A-CC4035F58CFC}"/>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a:extLst>
            <a:ext uri="{FF2B5EF4-FFF2-40B4-BE49-F238E27FC236}">
              <a16:creationId xmlns:a16="http://schemas.microsoft.com/office/drawing/2014/main" id="{662FEEBA-29FC-44C6-B9A3-85A8B792F2F9}"/>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96A9DF8-CAB1-492C-AE37-F46D9EE03C5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12C9A6A-6ADE-4E5F-BB3A-661F67D6DA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BD30A88-7872-41C5-86A2-75BB1DDD84A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3F62329-29FA-42F1-A49B-62B208AF915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12AD03A3-DD4B-4664-91AD-6097DA12C4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61432</xdr:rowOff>
    </xdr:from>
    <xdr:to>
      <xdr:col>116</xdr:col>
      <xdr:colOff>114300</xdr:colOff>
      <xdr:row>86</xdr:row>
      <xdr:rowOff>163032</xdr:rowOff>
    </xdr:to>
    <xdr:sp macro="" textlink="">
      <xdr:nvSpPr>
        <xdr:cNvPr id="723" name="楕円 722">
          <a:extLst>
            <a:ext uri="{FF2B5EF4-FFF2-40B4-BE49-F238E27FC236}">
              <a16:creationId xmlns:a16="http://schemas.microsoft.com/office/drawing/2014/main" id="{670A86EE-989C-480A-A650-FCF706D8F4AE}"/>
            </a:ext>
          </a:extLst>
        </xdr:cNvPr>
        <xdr:cNvSpPr/>
      </xdr:nvSpPr>
      <xdr:spPr>
        <a:xfrm>
          <a:off x="22110700" y="14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724" name="【消防施設】&#10;一人当たり面積該当値テキスト">
          <a:extLst>
            <a:ext uri="{FF2B5EF4-FFF2-40B4-BE49-F238E27FC236}">
              <a16:creationId xmlns:a16="http://schemas.microsoft.com/office/drawing/2014/main" id="{BFEAD594-65DF-4943-A831-F166AE431C46}"/>
            </a:ext>
          </a:extLst>
        </xdr:cNvPr>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61534</xdr:rowOff>
    </xdr:from>
    <xdr:to>
      <xdr:col>112</xdr:col>
      <xdr:colOff>38100</xdr:colOff>
      <xdr:row>86</xdr:row>
      <xdr:rowOff>163134</xdr:rowOff>
    </xdr:to>
    <xdr:sp macro="" textlink="">
      <xdr:nvSpPr>
        <xdr:cNvPr id="725" name="楕円 724">
          <a:extLst>
            <a:ext uri="{FF2B5EF4-FFF2-40B4-BE49-F238E27FC236}">
              <a16:creationId xmlns:a16="http://schemas.microsoft.com/office/drawing/2014/main" id="{064BAC1D-5A88-4428-B1BE-736FEACDE83F}"/>
            </a:ext>
          </a:extLst>
        </xdr:cNvPr>
        <xdr:cNvSpPr/>
      </xdr:nvSpPr>
      <xdr:spPr>
        <a:xfrm>
          <a:off x="21272500" y="1480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112232</xdr:rowOff>
    </xdr:from>
    <xdr:to>
      <xdr:col>116</xdr:col>
      <xdr:colOff>63500</xdr:colOff>
      <xdr:row>86</xdr:row>
      <xdr:rowOff>112334</xdr:rowOff>
    </xdr:to>
    <xdr:cxnSp macro="">
      <xdr:nvCxnSpPr>
        <xdr:cNvPr id="726" name="直線コネクタ 725">
          <a:extLst>
            <a:ext uri="{FF2B5EF4-FFF2-40B4-BE49-F238E27FC236}">
              <a16:creationId xmlns:a16="http://schemas.microsoft.com/office/drawing/2014/main" id="{FB85B93E-053F-4B4F-B5D2-62DC5CFB052E}"/>
            </a:ext>
          </a:extLst>
        </xdr:cNvPr>
        <xdr:cNvCxnSpPr/>
      </xdr:nvCxnSpPr>
      <xdr:spPr>
        <a:xfrm flipV="1">
          <a:off x="21323300" y="14856932"/>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61565</xdr:rowOff>
    </xdr:from>
    <xdr:to>
      <xdr:col>107</xdr:col>
      <xdr:colOff>101600</xdr:colOff>
      <xdr:row>86</xdr:row>
      <xdr:rowOff>163165</xdr:rowOff>
    </xdr:to>
    <xdr:sp macro="" textlink="">
      <xdr:nvSpPr>
        <xdr:cNvPr id="727" name="楕円 726">
          <a:extLst>
            <a:ext uri="{FF2B5EF4-FFF2-40B4-BE49-F238E27FC236}">
              <a16:creationId xmlns:a16="http://schemas.microsoft.com/office/drawing/2014/main" id="{59FD9212-0ABF-4E58-8D52-515CF3ED6C84}"/>
            </a:ext>
          </a:extLst>
        </xdr:cNvPr>
        <xdr:cNvSpPr/>
      </xdr:nvSpPr>
      <xdr:spPr>
        <a:xfrm>
          <a:off x="20383500" y="148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112334</xdr:rowOff>
    </xdr:from>
    <xdr:to>
      <xdr:col>111</xdr:col>
      <xdr:colOff>177800</xdr:colOff>
      <xdr:row>86</xdr:row>
      <xdr:rowOff>112365</xdr:rowOff>
    </xdr:to>
    <xdr:cxnSp macro="">
      <xdr:nvCxnSpPr>
        <xdr:cNvPr id="728" name="直線コネクタ 727">
          <a:extLst>
            <a:ext uri="{FF2B5EF4-FFF2-40B4-BE49-F238E27FC236}">
              <a16:creationId xmlns:a16="http://schemas.microsoft.com/office/drawing/2014/main" id="{4CA4D9A1-A151-44F3-B15C-099D2D5BF7F2}"/>
            </a:ext>
          </a:extLst>
        </xdr:cNvPr>
        <xdr:cNvCxnSpPr/>
      </xdr:nvCxnSpPr>
      <xdr:spPr>
        <a:xfrm flipV="1">
          <a:off x="20434300" y="14857034"/>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61607</xdr:rowOff>
    </xdr:from>
    <xdr:to>
      <xdr:col>102</xdr:col>
      <xdr:colOff>165100</xdr:colOff>
      <xdr:row>86</xdr:row>
      <xdr:rowOff>163207</xdr:rowOff>
    </xdr:to>
    <xdr:sp macro="" textlink="">
      <xdr:nvSpPr>
        <xdr:cNvPr id="729" name="楕円 728">
          <a:extLst>
            <a:ext uri="{FF2B5EF4-FFF2-40B4-BE49-F238E27FC236}">
              <a16:creationId xmlns:a16="http://schemas.microsoft.com/office/drawing/2014/main" id="{05E28DE9-29FF-4F8B-A985-01423D9F5B8A}"/>
            </a:ext>
          </a:extLst>
        </xdr:cNvPr>
        <xdr:cNvSpPr/>
      </xdr:nvSpPr>
      <xdr:spPr>
        <a:xfrm>
          <a:off x="19494500" y="1480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112365</xdr:rowOff>
    </xdr:from>
    <xdr:to>
      <xdr:col>107</xdr:col>
      <xdr:colOff>50800</xdr:colOff>
      <xdr:row>86</xdr:row>
      <xdr:rowOff>112407</xdr:rowOff>
    </xdr:to>
    <xdr:cxnSp macro="">
      <xdr:nvCxnSpPr>
        <xdr:cNvPr id="730" name="直線コネクタ 729">
          <a:extLst>
            <a:ext uri="{FF2B5EF4-FFF2-40B4-BE49-F238E27FC236}">
              <a16:creationId xmlns:a16="http://schemas.microsoft.com/office/drawing/2014/main" id="{B1EEFF2C-DFFE-48F8-9F05-20CC22666F60}"/>
            </a:ext>
          </a:extLst>
        </xdr:cNvPr>
        <xdr:cNvCxnSpPr/>
      </xdr:nvCxnSpPr>
      <xdr:spPr>
        <a:xfrm flipV="1">
          <a:off x="19545300" y="14857065"/>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61621</xdr:rowOff>
    </xdr:from>
    <xdr:to>
      <xdr:col>98</xdr:col>
      <xdr:colOff>38100</xdr:colOff>
      <xdr:row>86</xdr:row>
      <xdr:rowOff>163221</xdr:rowOff>
    </xdr:to>
    <xdr:sp macro="" textlink="">
      <xdr:nvSpPr>
        <xdr:cNvPr id="731" name="楕円 730">
          <a:extLst>
            <a:ext uri="{FF2B5EF4-FFF2-40B4-BE49-F238E27FC236}">
              <a16:creationId xmlns:a16="http://schemas.microsoft.com/office/drawing/2014/main" id="{074B46CF-22E6-41B4-8656-BEC66297AAF9}"/>
            </a:ext>
          </a:extLst>
        </xdr:cNvPr>
        <xdr:cNvSpPr/>
      </xdr:nvSpPr>
      <xdr:spPr>
        <a:xfrm>
          <a:off x="18605500" y="1480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112407</xdr:rowOff>
    </xdr:from>
    <xdr:to>
      <xdr:col>102</xdr:col>
      <xdr:colOff>114300</xdr:colOff>
      <xdr:row>86</xdr:row>
      <xdr:rowOff>112421</xdr:rowOff>
    </xdr:to>
    <xdr:cxnSp macro="">
      <xdr:nvCxnSpPr>
        <xdr:cNvPr id="732" name="直線コネクタ 731">
          <a:extLst>
            <a:ext uri="{FF2B5EF4-FFF2-40B4-BE49-F238E27FC236}">
              <a16:creationId xmlns:a16="http://schemas.microsoft.com/office/drawing/2014/main" id="{066F4CF5-2546-44CC-A473-AC5A18B84CB3}"/>
            </a:ext>
          </a:extLst>
        </xdr:cNvPr>
        <xdr:cNvCxnSpPr/>
      </xdr:nvCxnSpPr>
      <xdr:spPr>
        <a:xfrm flipV="1">
          <a:off x="18656300" y="1485710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a:extLst>
            <a:ext uri="{FF2B5EF4-FFF2-40B4-BE49-F238E27FC236}">
              <a16:creationId xmlns:a16="http://schemas.microsoft.com/office/drawing/2014/main" id="{89480BCC-40D0-4E21-BB3A-D0BAC181F6DC}"/>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34" name="n_2aveValue【消防施設】&#10;一人当たり面積">
          <a:extLst>
            <a:ext uri="{FF2B5EF4-FFF2-40B4-BE49-F238E27FC236}">
              <a16:creationId xmlns:a16="http://schemas.microsoft.com/office/drawing/2014/main" id="{D3EF7900-393B-45E7-B297-485535A00C3C}"/>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735" name="n_3aveValue【消防施設】&#10;一人当たり面積">
          <a:extLst>
            <a:ext uri="{FF2B5EF4-FFF2-40B4-BE49-F238E27FC236}">
              <a16:creationId xmlns:a16="http://schemas.microsoft.com/office/drawing/2014/main" id="{A83E03D1-8DF2-43F5-B405-CF7060FA11BB}"/>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736" name="n_4aveValue【消防施設】&#10;一人当たり面積">
          <a:extLst>
            <a:ext uri="{FF2B5EF4-FFF2-40B4-BE49-F238E27FC236}">
              <a16:creationId xmlns:a16="http://schemas.microsoft.com/office/drawing/2014/main" id="{1F8229DE-07EE-4DB5-8E13-A1A4F7414E30}"/>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154261</xdr:rowOff>
    </xdr:from>
    <xdr:ext cx="469744" cy="259045"/>
    <xdr:sp macro="" textlink="">
      <xdr:nvSpPr>
        <xdr:cNvPr id="737" name="n_1mainValue【消防施設】&#10;一人当たり面積">
          <a:extLst>
            <a:ext uri="{FF2B5EF4-FFF2-40B4-BE49-F238E27FC236}">
              <a16:creationId xmlns:a16="http://schemas.microsoft.com/office/drawing/2014/main" id="{9BEFE987-A586-41C1-BF10-06C69268994B}"/>
            </a:ext>
          </a:extLst>
        </xdr:cNvPr>
        <xdr:cNvSpPr txBox="1"/>
      </xdr:nvSpPr>
      <xdr:spPr>
        <a:xfrm>
          <a:off x="21075727" y="1489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8242</xdr:rowOff>
    </xdr:from>
    <xdr:ext cx="469744" cy="259045"/>
    <xdr:sp macro="" textlink="">
      <xdr:nvSpPr>
        <xdr:cNvPr id="738" name="n_2mainValue【消防施設】&#10;一人当たり面積">
          <a:extLst>
            <a:ext uri="{FF2B5EF4-FFF2-40B4-BE49-F238E27FC236}">
              <a16:creationId xmlns:a16="http://schemas.microsoft.com/office/drawing/2014/main" id="{2F34A0F5-5279-4B51-9776-C8D431AAD341}"/>
            </a:ext>
          </a:extLst>
        </xdr:cNvPr>
        <xdr:cNvSpPr txBox="1"/>
      </xdr:nvSpPr>
      <xdr:spPr>
        <a:xfrm>
          <a:off x="20199427" y="145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8284</xdr:rowOff>
    </xdr:from>
    <xdr:ext cx="469744" cy="259045"/>
    <xdr:sp macro="" textlink="">
      <xdr:nvSpPr>
        <xdr:cNvPr id="739" name="n_3mainValue【消防施設】&#10;一人当たり面積">
          <a:extLst>
            <a:ext uri="{FF2B5EF4-FFF2-40B4-BE49-F238E27FC236}">
              <a16:creationId xmlns:a16="http://schemas.microsoft.com/office/drawing/2014/main" id="{D511C1C7-0E9B-4AD4-90A6-8517930FBFA1}"/>
            </a:ext>
          </a:extLst>
        </xdr:cNvPr>
        <xdr:cNvSpPr txBox="1"/>
      </xdr:nvSpPr>
      <xdr:spPr>
        <a:xfrm>
          <a:off x="19310427" y="1458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8298</xdr:rowOff>
    </xdr:from>
    <xdr:ext cx="469744" cy="259045"/>
    <xdr:sp macro="" textlink="">
      <xdr:nvSpPr>
        <xdr:cNvPr id="740" name="n_4mainValue【消防施設】&#10;一人当たり面積">
          <a:extLst>
            <a:ext uri="{FF2B5EF4-FFF2-40B4-BE49-F238E27FC236}">
              <a16:creationId xmlns:a16="http://schemas.microsoft.com/office/drawing/2014/main" id="{7B04DB63-2783-4C3D-B55A-9A23BD302888}"/>
            </a:ext>
          </a:extLst>
        </xdr:cNvPr>
        <xdr:cNvSpPr txBox="1"/>
      </xdr:nvSpPr>
      <xdr:spPr>
        <a:xfrm>
          <a:off x="18421427" y="1458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A9E05A71-8979-47F0-A43B-40AFEE22A1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51CB2130-E89D-44A0-A55C-72DEBDCFCC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79892907-43C2-4A92-B1E9-419C8E77F1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BFA7D60D-C428-4C39-BEBA-DCD28F90D1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D486D6CC-9EAB-43C9-BB1C-877835F1A4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2DB4B9C1-7380-48A4-B481-84F2008DED8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6E5A1AA1-6EA1-4C71-A450-0EE70D3E78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B88CB074-B41C-42E9-AFD7-750DE420D5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A463A589-AFB8-4D4C-917A-C738F16F69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BA57BCEA-511F-4C25-989D-9D17E32233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CA54D810-2A90-425C-B750-DCD29B6E06E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5F643306-5C16-40AF-B1E0-560E0302F7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FC34EC45-472B-4904-9B21-BAF7DAC1369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EDB4DFC3-3098-4E9F-91B4-21B4A7B9D58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56B52595-82E8-4B3A-91ED-5EFB4283327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1D4774B7-5F7C-45C5-87EA-C67399EDA3D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9E159713-7583-4656-90E3-4969FF50961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68DA2F7-53A4-4283-865E-48215BF7B1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97996DDC-2EBB-4B03-916D-DE1F9B9DCE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70BB73DC-7BBB-4B77-94F8-D272B466EAF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D971BC03-5992-4975-8747-9BF3B5DD1C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33885FDB-0B8F-4044-926B-3A1675FF03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944122EA-FEA0-42C0-B010-38D1605F23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ABBA9B46-0FBF-4C63-87A4-BB09B1F48E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E3F3BC10-F7B6-44E0-B10B-23B4B4D4B0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B350651F-5314-421E-92B2-C4762DFC3FA6}"/>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8DFBBBF9-92E5-44D4-9358-A3AD2259A03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F9AC59B7-47CA-4316-AF8E-D58932551B8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03C64B8C-B59A-44D2-BEB1-ABED1440DAB8}"/>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74C4A833-56D6-44E7-917E-E57B7E2889C6}"/>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a:extLst>
            <a:ext uri="{FF2B5EF4-FFF2-40B4-BE49-F238E27FC236}">
              <a16:creationId xmlns:a16="http://schemas.microsoft.com/office/drawing/2014/main" id="{0BD009A3-B882-4B72-B74F-EF14F0F55F7B}"/>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53E29736-8DC4-4884-ABEE-B502AF87BE73}"/>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B2AD93E9-DD28-465C-B9B7-41D4DAEC8BAC}"/>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8A1D1261-AFE8-48B2-9CDB-C53520CA4769}"/>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5DF235F4-B214-4EDB-AFAE-8722B7B9CB22}"/>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31B5E7D0-6391-4957-8659-3F0FD8E3EBBF}"/>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A2402F8-1ADC-4BE3-B585-5DDA000DE7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2A91C8E-2BE5-4FA8-B36C-55A4A83797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A0F2C71-9ECA-4ECA-9F59-A68772C3D3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3C45E6B-7B07-46C5-854E-E5D9D99DD7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E00DBAD-46C1-43E6-AD5C-60BCA45486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108676</xdr:rowOff>
    </xdr:from>
    <xdr:to>
      <xdr:col>85</xdr:col>
      <xdr:colOff>177800</xdr:colOff>
      <xdr:row>105</xdr:row>
      <xdr:rowOff>38826</xdr:rowOff>
    </xdr:to>
    <xdr:sp macro="" textlink="">
      <xdr:nvSpPr>
        <xdr:cNvPr id="782" name="楕円 781">
          <a:extLst>
            <a:ext uri="{FF2B5EF4-FFF2-40B4-BE49-F238E27FC236}">
              <a16:creationId xmlns:a16="http://schemas.microsoft.com/office/drawing/2014/main" id="{6FF43965-66F1-47BE-889C-FB7300044E6C}"/>
            </a:ext>
          </a:extLst>
        </xdr:cNvPr>
        <xdr:cNvSpPr/>
      </xdr:nvSpPr>
      <xdr:spPr>
        <a:xfrm>
          <a:off x="16268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87103</xdr:rowOff>
    </xdr:from>
    <xdr:ext cx="405111" cy="259045"/>
    <xdr:sp macro="" textlink="">
      <xdr:nvSpPr>
        <xdr:cNvPr id="783" name="【庁舎】&#10;有形固定資産減価償却率該当値テキスト">
          <a:extLst>
            <a:ext uri="{FF2B5EF4-FFF2-40B4-BE49-F238E27FC236}">
              <a16:creationId xmlns:a16="http://schemas.microsoft.com/office/drawing/2014/main" id="{FB034881-95B0-4986-904C-CF93BCD8166D}"/>
            </a:ext>
          </a:extLst>
        </xdr:cNvPr>
        <xdr:cNvSpPr txBox="1"/>
      </xdr:nvSpPr>
      <xdr:spPr>
        <a:xfrm>
          <a:off x="16357600"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131536</xdr:rowOff>
    </xdr:from>
    <xdr:to>
      <xdr:col>81</xdr:col>
      <xdr:colOff>101600</xdr:colOff>
      <xdr:row>105</xdr:row>
      <xdr:rowOff>61686</xdr:rowOff>
    </xdr:to>
    <xdr:sp macro="" textlink="">
      <xdr:nvSpPr>
        <xdr:cNvPr id="784" name="楕円 783">
          <a:extLst>
            <a:ext uri="{FF2B5EF4-FFF2-40B4-BE49-F238E27FC236}">
              <a16:creationId xmlns:a16="http://schemas.microsoft.com/office/drawing/2014/main" id="{CE2F18F4-79D7-4066-A755-062D7D153FB4}"/>
            </a:ext>
          </a:extLst>
        </xdr:cNvPr>
        <xdr:cNvSpPr/>
      </xdr:nvSpPr>
      <xdr:spPr>
        <a:xfrm>
          <a:off x="15430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159476</xdr:rowOff>
    </xdr:from>
    <xdr:to>
      <xdr:col>85</xdr:col>
      <xdr:colOff>127000</xdr:colOff>
      <xdr:row>105</xdr:row>
      <xdr:rowOff>10886</xdr:rowOff>
    </xdr:to>
    <xdr:cxnSp macro="">
      <xdr:nvCxnSpPr>
        <xdr:cNvPr id="785" name="直線コネクタ 784">
          <a:extLst>
            <a:ext uri="{FF2B5EF4-FFF2-40B4-BE49-F238E27FC236}">
              <a16:creationId xmlns:a16="http://schemas.microsoft.com/office/drawing/2014/main" id="{038A77BF-7755-4304-8A8B-2F08CB7A1297}"/>
            </a:ext>
          </a:extLst>
        </xdr:cNvPr>
        <xdr:cNvCxnSpPr/>
      </xdr:nvCxnSpPr>
      <xdr:spPr>
        <a:xfrm flipV="1">
          <a:off x="15481300" y="179902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86" name="楕円 785">
          <a:extLst>
            <a:ext uri="{FF2B5EF4-FFF2-40B4-BE49-F238E27FC236}">
              <a16:creationId xmlns:a16="http://schemas.microsoft.com/office/drawing/2014/main" id="{9808AE83-3786-4B67-8783-12F4CDE5C538}"/>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105</xdr:row>
      <xdr:rowOff>10886</xdr:rowOff>
    </xdr:to>
    <xdr:cxnSp macro="">
      <xdr:nvCxnSpPr>
        <xdr:cNvPr id="787" name="直線コネクタ 786">
          <a:extLst>
            <a:ext uri="{FF2B5EF4-FFF2-40B4-BE49-F238E27FC236}">
              <a16:creationId xmlns:a16="http://schemas.microsoft.com/office/drawing/2014/main" id="{9A2E2F9E-1788-4118-9FE2-9969DCFD5D6C}"/>
            </a:ext>
          </a:extLst>
        </xdr:cNvPr>
        <xdr:cNvCxnSpPr/>
      </xdr:nvCxnSpPr>
      <xdr:spPr>
        <a:xfrm>
          <a:off x="14592300" y="179070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156029</xdr:rowOff>
    </xdr:from>
    <xdr:to>
      <xdr:col>72</xdr:col>
      <xdr:colOff>38100</xdr:colOff>
      <xdr:row>104</xdr:row>
      <xdr:rowOff>86179</xdr:rowOff>
    </xdr:to>
    <xdr:sp macro="" textlink="">
      <xdr:nvSpPr>
        <xdr:cNvPr id="788" name="楕円 787">
          <a:extLst>
            <a:ext uri="{FF2B5EF4-FFF2-40B4-BE49-F238E27FC236}">
              <a16:creationId xmlns:a16="http://schemas.microsoft.com/office/drawing/2014/main" id="{E908A23C-2C3C-4317-AE59-D50544081906}"/>
            </a:ext>
          </a:extLst>
        </xdr:cNvPr>
        <xdr:cNvSpPr/>
      </xdr:nvSpPr>
      <xdr:spPr>
        <a:xfrm>
          <a:off x="1365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35379</xdr:rowOff>
    </xdr:from>
    <xdr:to>
      <xdr:col>76</xdr:col>
      <xdr:colOff>114300</xdr:colOff>
      <xdr:row>104</xdr:row>
      <xdr:rowOff>76200</xdr:rowOff>
    </xdr:to>
    <xdr:cxnSp macro="">
      <xdr:nvCxnSpPr>
        <xdr:cNvPr id="789" name="直線コネクタ 788">
          <a:extLst>
            <a:ext uri="{FF2B5EF4-FFF2-40B4-BE49-F238E27FC236}">
              <a16:creationId xmlns:a16="http://schemas.microsoft.com/office/drawing/2014/main" id="{E8BCE4FD-0C0C-4810-B668-1773B579E19F}"/>
            </a:ext>
          </a:extLst>
        </xdr:cNvPr>
        <xdr:cNvCxnSpPr/>
      </xdr:nvCxnSpPr>
      <xdr:spPr>
        <a:xfrm>
          <a:off x="13703300" y="178661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64588</xdr:rowOff>
    </xdr:from>
    <xdr:to>
      <xdr:col>67</xdr:col>
      <xdr:colOff>101600</xdr:colOff>
      <xdr:row>104</xdr:row>
      <xdr:rowOff>166188</xdr:rowOff>
    </xdr:to>
    <xdr:sp macro="" textlink="">
      <xdr:nvSpPr>
        <xdr:cNvPr id="790" name="楕円 789">
          <a:extLst>
            <a:ext uri="{FF2B5EF4-FFF2-40B4-BE49-F238E27FC236}">
              <a16:creationId xmlns:a16="http://schemas.microsoft.com/office/drawing/2014/main" id="{A39DE982-158E-41C4-897F-7B569FE41E2C}"/>
            </a:ext>
          </a:extLst>
        </xdr:cNvPr>
        <xdr:cNvSpPr/>
      </xdr:nvSpPr>
      <xdr:spPr>
        <a:xfrm>
          <a:off x="12763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35379</xdr:rowOff>
    </xdr:from>
    <xdr:to>
      <xdr:col>71</xdr:col>
      <xdr:colOff>177800</xdr:colOff>
      <xdr:row>104</xdr:row>
      <xdr:rowOff>115388</xdr:rowOff>
    </xdr:to>
    <xdr:cxnSp macro="">
      <xdr:nvCxnSpPr>
        <xdr:cNvPr id="791" name="直線コネクタ 790">
          <a:extLst>
            <a:ext uri="{FF2B5EF4-FFF2-40B4-BE49-F238E27FC236}">
              <a16:creationId xmlns:a16="http://schemas.microsoft.com/office/drawing/2014/main" id="{227B466E-452C-4242-A34E-756BA01908CA}"/>
            </a:ext>
          </a:extLst>
        </xdr:cNvPr>
        <xdr:cNvCxnSpPr/>
      </xdr:nvCxnSpPr>
      <xdr:spPr>
        <a:xfrm flipV="1">
          <a:off x="12814300" y="1786617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2" name="n_1aveValue【庁舎】&#10;有形固定資産減価償却率">
          <a:extLst>
            <a:ext uri="{FF2B5EF4-FFF2-40B4-BE49-F238E27FC236}">
              <a16:creationId xmlns:a16="http://schemas.microsoft.com/office/drawing/2014/main" id="{8E343459-0BCD-4D97-94DE-27C0E68F4842}"/>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id="{80673A0F-E68F-4BAB-9DD6-C16CDC99A9A8}"/>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4" name="n_3aveValue【庁舎】&#10;有形固定資産減価償却率">
          <a:extLst>
            <a:ext uri="{FF2B5EF4-FFF2-40B4-BE49-F238E27FC236}">
              <a16:creationId xmlns:a16="http://schemas.microsoft.com/office/drawing/2014/main" id="{E91347AB-38D3-42D7-A341-D04305E4013A}"/>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5" name="n_4aveValue【庁舎】&#10;有形固定資産減価償却率">
          <a:extLst>
            <a:ext uri="{FF2B5EF4-FFF2-40B4-BE49-F238E27FC236}">
              <a16:creationId xmlns:a16="http://schemas.microsoft.com/office/drawing/2014/main" id="{E7A406ED-02D6-4EC4-A6EF-DD0CDB5C261E}"/>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52813</xdr:rowOff>
    </xdr:from>
    <xdr:ext cx="405111" cy="259045"/>
    <xdr:sp macro="" textlink="">
      <xdr:nvSpPr>
        <xdr:cNvPr id="796" name="n_1mainValue【庁舎】&#10;有形固定資産減価償却率">
          <a:extLst>
            <a:ext uri="{FF2B5EF4-FFF2-40B4-BE49-F238E27FC236}">
              <a16:creationId xmlns:a16="http://schemas.microsoft.com/office/drawing/2014/main" id="{514ECD68-55D4-4597-BA5C-61A17AE593A1}"/>
            </a:ext>
          </a:extLst>
        </xdr:cNvPr>
        <xdr:cNvSpPr txBox="1"/>
      </xdr:nvSpPr>
      <xdr:spPr>
        <a:xfrm>
          <a:off x="152660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97" name="n_2mainValue【庁舎】&#10;有形固定資産減価償却率">
          <a:extLst>
            <a:ext uri="{FF2B5EF4-FFF2-40B4-BE49-F238E27FC236}">
              <a16:creationId xmlns:a16="http://schemas.microsoft.com/office/drawing/2014/main" id="{3891CBA9-FA86-48B3-9FD0-BA04DF095672}"/>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102706</xdr:rowOff>
    </xdr:from>
    <xdr:ext cx="405111" cy="259045"/>
    <xdr:sp macro="" textlink="">
      <xdr:nvSpPr>
        <xdr:cNvPr id="798" name="n_3mainValue【庁舎】&#10;有形固定資産減価償却率">
          <a:extLst>
            <a:ext uri="{FF2B5EF4-FFF2-40B4-BE49-F238E27FC236}">
              <a16:creationId xmlns:a16="http://schemas.microsoft.com/office/drawing/2014/main" id="{F81D565E-B0BD-4CA1-BE2F-BD139621D259}"/>
            </a:ext>
          </a:extLst>
        </xdr:cNvPr>
        <xdr:cNvSpPr txBox="1"/>
      </xdr:nvSpPr>
      <xdr:spPr>
        <a:xfrm>
          <a:off x="13500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11265</xdr:rowOff>
    </xdr:from>
    <xdr:ext cx="405111" cy="259045"/>
    <xdr:sp macro="" textlink="">
      <xdr:nvSpPr>
        <xdr:cNvPr id="799" name="n_4mainValue【庁舎】&#10;有形固定資産減価償却率">
          <a:extLst>
            <a:ext uri="{FF2B5EF4-FFF2-40B4-BE49-F238E27FC236}">
              <a16:creationId xmlns:a16="http://schemas.microsoft.com/office/drawing/2014/main" id="{28F2E0A7-B665-4B30-917D-1B3DA5889C67}"/>
            </a:ext>
          </a:extLst>
        </xdr:cNvPr>
        <xdr:cNvSpPr txBox="1"/>
      </xdr:nvSpPr>
      <xdr:spPr>
        <a:xfrm>
          <a:off x="12611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3D70BDCD-ECC8-4A98-897D-094738977BB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C216704E-587F-4A3D-93AD-82FA2F4E37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FF4A4AEB-7BE6-4A59-A5B2-2DB41436AD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306F5805-A793-465F-8FCF-5FC6C84A79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E559297E-55BF-4A9B-BA98-08F67E28285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33571957-70A6-4368-A3BD-E9C2182100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40517E5B-1641-4A0D-ABC6-F5DA07361E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EB59EE07-786A-493E-B8BC-505F2AD2F9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8FA75848-E0A1-4488-81FF-4C75EF8379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7E7EBCB-20E0-4DCD-8516-588F92565C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C087133F-3A47-4955-9FAE-018EFE8F5EC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7F6A59B5-FAB3-4D14-B220-FF2A9A4901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7F996B9A-8008-4CC0-A367-E8CD5AB4EFD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827618CD-C8D1-4D65-82EE-4841383276C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E4094465-13B4-491D-A322-CB35C7C1A68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9A92FA96-6098-405F-9F7F-846425E1290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6C90B9FB-4E16-4C06-B706-FD6D123A830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7D6852E7-ED8E-42EC-B52C-E73B053FA99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510483B-E878-4830-8255-F0AF8AB7FB9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B24282C7-FF16-4583-8BE1-E05903638B4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AFFD3418-510B-4676-8F7A-E92CE92DF33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7CF701BE-A8E4-4122-93C1-8E7BBA03113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4F171F4B-1D50-4C00-8F8E-ECE482FF0B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4184B5B8-3E05-4B7F-B69B-432689930D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59E19B89-2DB2-45A8-9345-652C39F89D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B795CB73-B985-45E9-B6B5-181F420F11EA}"/>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A7ADD935-35AE-45B4-BD3F-B263F2C8E072}"/>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BB0368B2-DBE5-451E-989C-9454E1C7F76C}"/>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D08A7D89-5B3D-4220-97CA-CEE00F130647}"/>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9A76D6EC-12DF-4185-B3D3-D5EC329971E6}"/>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30" name="【庁舎】&#10;一人当たり面積平均値テキスト">
          <a:extLst>
            <a:ext uri="{FF2B5EF4-FFF2-40B4-BE49-F238E27FC236}">
              <a16:creationId xmlns:a16="http://schemas.microsoft.com/office/drawing/2014/main" id="{7C8D3B19-6366-4131-8327-9D2A5EFEA5D4}"/>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10877F04-A4D3-4A4B-B570-B7D81115BF61}"/>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29D2E1A8-F5A8-4E5C-8FC9-46B11F16C24C}"/>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7C8BB41D-1DE6-4329-A998-69121A38A49F}"/>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BEEC8F78-E7FF-48A6-9750-C679CE5F2FA1}"/>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8DC60A8F-EF80-44F7-BEC2-28A32DA4308B}"/>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D2C468C-6F36-4757-91B1-89A4A67D047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9869745-E0E5-4435-A780-B64C000C59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D730C38-69F0-4B61-BEA5-A33B58EEE5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AF6BAC67-7161-4E14-A525-B847EAC36A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C298BB3F-42DC-4F41-90E9-6B6C2AE123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841" name="楕円 840">
          <a:extLst>
            <a:ext uri="{FF2B5EF4-FFF2-40B4-BE49-F238E27FC236}">
              <a16:creationId xmlns:a16="http://schemas.microsoft.com/office/drawing/2014/main" id="{B3E98E64-B187-4834-A451-7DB69943C0CE}"/>
            </a:ext>
          </a:extLst>
        </xdr:cNvPr>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54446</xdr:rowOff>
    </xdr:from>
    <xdr:ext cx="469744" cy="259045"/>
    <xdr:sp macro="" textlink="">
      <xdr:nvSpPr>
        <xdr:cNvPr id="842" name="【庁舎】&#10;一人当たり面積該当値テキスト">
          <a:extLst>
            <a:ext uri="{FF2B5EF4-FFF2-40B4-BE49-F238E27FC236}">
              <a16:creationId xmlns:a16="http://schemas.microsoft.com/office/drawing/2014/main" id="{1E5EBD54-DA05-4551-A72C-67DD4B523CB9}"/>
            </a:ext>
          </a:extLst>
        </xdr:cNvPr>
        <xdr:cNvSpPr txBox="1"/>
      </xdr:nvSpPr>
      <xdr:spPr>
        <a:xfrm>
          <a:off x="22199600" y="180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843" name="楕円 842">
          <a:extLst>
            <a:ext uri="{FF2B5EF4-FFF2-40B4-BE49-F238E27FC236}">
              <a16:creationId xmlns:a16="http://schemas.microsoft.com/office/drawing/2014/main" id="{840EAC86-32AC-44E8-9C0A-9E5839752945}"/>
            </a:ext>
          </a:extLst>
        </xdr:cNvPr>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136616</xdr:rowOff>
    </xdr:to>
    <xdr:cxnSp macro="">
      <xdr:nvCxnSpPr>
        <xdr:cNvPr id="844" name="直線コネクタ 843">
          <a:extLst>
            <a:ext uri="{FF2B5EF4-FFF2-40B4-BE49-F238E27FC236}">
              <a16:creationId xmlns:a16="http://schemas.microsoft.com/office/drawing/2014/main" id="{9BE53491-DD88-4DAA-920C-995F07EC46B2}"/>
            </a:ext>
          </a:extLst>
        </xdr:cNvPr>
        <xdr:cNvCxnSpPr/>
      </xdr:nvCxnSpPr>
      <xdr:spPr>
        <a:xfrm flipV="1">
          <a:off x="21323300" y="181290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95613</xdr:rowOff>
    </xdr:from>
    <xdr:to>
      <xdr:col>107</xdr:col>
      <xdr:colOff>101600</xdr:colOff>
      <xdr:row>106</xdr:row>
      <xdr:rowOff>25763</xdr:rowOff>
    </xdr:to>
    <xdr:sp macro="" textlink="">
      <xdr:nvSpPr>
        <xdr:cNvPr id="845" name="楕円 844">
          <a:extLst>
            <a:ext uri="{FF2B5EF4-FFF2-40B4-BE49-F238E27FC236}">
              <a16:creationId xmlns:a16="http://schemas.microsoft.com/office/drawing/2014/main" id="{68E1669C-9E61-4279-8319-8FB898154C3B}"/>
            </a:ext>
          </a:extLst>
        </xdr:cNvPr>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136616</xdr:rowOff>
    </xdr:from>
    <xdr:to>
      <xdr:col>111</xdr:col>
      <xdr:colOff>177800</xdr:colOff>
      <xdr:row>105</xdr:row>
      <xdr:rowOff>146413</xdr:rowOff>
    </xdr:to>
    <xdr:cxnSp macro="">
      <xdr:nvCxnSpPr>
        <xdr:cNvPr id="846" name="直線コネクタ 845">
          <a:extLst>
            <a:ext uri="{FF2B5EF4-FFF2-40B4-BE49-F238E27FC236}">
              <a16:creationId xmlns:a16="http://schemas.microsoft.com/office/drawing/2014/main" id="{9679DE1A-A154-4EC6-83B3-E7E32AA1EFBB}"/>
            </a:ext>
          </a:extLst>
        </xdr:cNvPr>
        <xdr:cNvCxnSpPr/>
      </xdr:nvCxnSpPr>
      <xdr:spPr>
        <a:xfrm flipV="1">
          <a:off x="20434300" y="1813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103777</xdr:rowOff>
    </xdr:from>
    <xdr:to>
      <xdr:col>102</xdr:col>
      <xdr:colOff>165100</xdr:colOff>
      <xdr:row>106</xdr:row>
      <xdr:rowOff>33927</xdr:rowOff>
    </xdr:to>
    <xdr:sp macro="" textlink="">
      <xdr:nvSpPr>
        <xdr:cNvPr id="847" name="楕円 846">
          <a:extLst>
            <a:ext uri="{FF2B5EF4-FFF2-40B4-BE49-F238E27FC236}">
              <a16:creationId xmlns:a16="http://schemas.microsoft.com/office/drawing/2014/main" id="{B7FC6816-FC18-41D3-A40F-473509F2A2C3}"/>
            </a:ext>
          </a:extLst>
        </xdr:cNvPr>
        <xdr:cNvSpPr/>
      </xdr:nvSpPr>
      <xdr:spPr>
        <a:xfrm>
          <a:off x="19494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146413</xdr:rowOff>
    </xdr:from>
    <xdr:to>
      <xdr:col>107</xdr:col>
      <xdr:colOff>50800</xdr:colOff>
      <xdr:row>105</xdr:row>
      <xdr:rowOff>154577</xdr:rowOff>
    </xdr:to>
    <xdr:cxnSp macro="">
      <xdr:nvCxnSpPr>
        <xdr:cNvPr id="848" name="直線コネクタ 847">
          <a:extLst>
            <a:ext uri="{FF2B5EF4-FFF2-40B4-BE49-F238E27FC236}">
              <a16:creationId xmlns:a16="http://schemas.microsoft.com/office/drawing/2014/main" id="{E0AE89EA-E3FB-4B5A-9EB7-DD2AE83DB058}"/>
            </a:ext>
          </a:extLst>
        </xdr:cNvPr>
        <xdr:cNvCxnSpPr/>
      </xdr:nvCxnSpPr>
      <xdr:spPr>
        <a:xfrm flipV="1">
          <a:off x="19545300" y="181486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123371</xdr:rowOff>
    </xdr:from>
    <xdr:to>
      <xdr:col>98</xdr:col>
      <xdr:colOff>38100</xdr:colOff>
      <xdr:row>106</xdr:row>
      <xdr:rowOff>53521</xdr:rowOff>
    </xdr:to>
    <xdr:sp macro="" textlink="">
      <xdr:nvSpPr>
        <xdr:cNvPr id="849" name="楕円 848">
          <a:extLst>
            <a:ext uri="{FF2B5EF4-FFF2-40B4-BE49-F238E27FC236}">
              <a16:creationId xmlns:a16="http://schemas.microsoft.com/office/drawing/2014/main" id="{BCE41662-B3A4-4F21-89C6-EFA2C64942FE}"/>
            </a:ext>
          </a:extLst>
        </xdr:cNvPr>
        <xdr:cNvSpPr/>
      </xdr:nvSpPr>
      <xdr:spPr>
        <a:xfrm>
          <a:off x="18605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154577</xdr:rowOff>
    </xdr:from>
    <xdr:to>
      <xdr:col>102</xdr:col>
      <xdr:colOff>114300</xdr:colOff>
      <xdr:row>106</xdr:row>
      <xdr:rowOff>2721</xdr:rowOff>
    </xdr:to>
    <xdr:cxnSp macro="">
      <xdr:nvCxnSpPr>
        <xdr:cNvPr id="850" name="直線コネクタ 849">
          <a:extLst>
            <a:ext uri="{FF2B5EF4-FFF2-40B4-BE49-F238E27FC236}">
              <a16:creationId xmlns:a16="http://schemas.microsoft.com/office/drawing/2014/main" id="{7F5CAA7C-50D7-4488-92A1-292345723716}"/>
            </a:ext>
          </a:extLst>
        </xdr:cNvPr>
        <xdr:cNvCxnSpPr/>
      </xdr:nvCxnSpPr>
      <xdr:spPr>
        <a:xfrm flipV="1">
          <a:off x="18656300" y="181568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51" name="n_1aveValue【庁舎】&#10;一人当たり面積">
          <a:extLst>
            <a:ext uri="{FF2B5EF4-FFF2-40B4-BE49-F238E27FC236}">
              <a16:creationId xmlns:a16="http://schemas.microsoft.com/office/drawing/2014/main" id="{7ADC1564-5277-4DFF-8670-8823A7280191}"/>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2" name="n_2aveValue【庁舎】&#10;一人当たり面積">
          <a:extLst>
            <a:ext uri="{FF2B5EF4-FFF2-40B4-BE49-F238E27FC236}">
              <a16:creationId xmlns:a16="http://schemas.microsoft.com/office/drawing/2014/main" id="{187B46E5-713C-4CEE-A86E-984253E49738}"/>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3" name="n_3aveValue【庁舎】&#10;一人当たり面積">
          <a:extLst>
            <a:ext uri="{FF2B5EF4-FFF2-40B4-BE49-F238E27FC236}">
              <a16:creationId xmlns:a16="http://schemas.microsoft.com/office/drawing/2014/main" id="{E4DFF35F-B47B-4024-B01E-D05E1FF55999}"/>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4" name="n_4aveValue【庁舎】&#10;一人当たり面積">
          <a:extLst>
            <a:ext uri="{FF2B5EF4-FFF2-40B4-BE49-F238E27FC236}">
              <a16:creationId xmlns:a16="http://schemas.microsoft.com/office/drawing/2014/main" id="{786002AC-9FDC-4186-98AD-439B675762E1}"/>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7093</xdr:rowOff>
    </xdr:from>
    <xdr:ext cx="469744" cy="259045"/>
    <xdr:sp macro="" textlink="">
      <xdr:nvSpPr>
        <xdr:cNvPr id="855" name="n_1mainValue【庁舎】&#10;一人当たり面積">
          <a:extLst>
            <a:ext uri="{FF2B5EF4-FFF2-40B4-BE49-F238E27FC236}">
              <a16:creationId xmlns:a16="http://schemas.microsoft.com/office/drawing/2014/main" id="{F9DF3388-7AF7-429C-8711-D759FE796984}"/>
            </a:ext>
          </a:extLst>
        </xdr:cNvPr>
        <xdr:cNvSpPr txBox="1"/>
      </xdr:nvSpPr>
      <xdr:spPr>
        <a:xfrm>
          <a:off x="21075727"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56" name="n_2mainValue【庁舎】&#10;一人当たり面積">
          <a:extLst>
            <a:ext uri="{FF2B5EF4-FFF2-40B4-BE49-F238E27FC236}">
              <a16:creationId xmlns:a16="http://schemas.microsoft.com/office/drawing/2014/main" id="{9C4A0C0B-0386-49D9-B386-36E3531DEAAB}"/>
            </a:ext>
          </a:extLst>
        </xdr:cNvPr>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25054</xdr:rowOff>
    </xdr:from>
    <xdr:ext cx="469744" cy="259045"/>
    <xdr:sp macro="" textlink="">
      <xdr:nvSpPr>
        <xdr:cNvPr id="857" name="n_3mainValue【庁舎】&#10;一人当たり面積">
          <a:extLst>
            <a:ext uri="{FF2B5EF4-FFF2-40B4-BE49-F238E27FC236}">
              <a16:creationId xmlns:a16="http://schemas.microsoft.com/office/drawing/2014/main" id="{030949EA-D051-4210-99A7-0D4E3BACDB7D}"/>
            </a:ext>
          </a:extLst>
        </xdr:cNvPr>
        <xdr:cNvSpPr txBox="1"/>
      </xdr:nvSpPr>
      <xdr:spPr>
        <a:xfrm>
          <a:off x="19310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44648</xdr:rowOff>
    </xdr:from>
    <xdr:ext cx="469744" cy="259045"/>
    <xdr:sp macro="" textlink="">
      <xdr:nvSpPr>
        <xdr:cNvPr id="858" name="n_4mainValue【庁舎】&#10;一人当たり面積">
          <a:extLst>
            <a:ext uri="{FF2B5EF4-FFF2-40B4-BE49-F238E27FC236}">
              <a16:creationId xmlns:a16="http://schemas.microsoft.com/office/drawing/2014/main" id="{FEAF4365-4F81-4BFF-9EBC-85923DEC7398}"/>
            </a:ext>
          </a:extLst>
        </xdr:cNvPr>
        <xdr:cNvSpPr txBox="1"/>
      </xdr:nvSpPr>
      <xdr:spPr>
        <a:xfrm>
          <a:off x="184214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EBA9DE7C-D8DB-459A-93D6-85315593FC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8429A781-2020-4921-8063-5A5D0E2402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2191A587-6B35-4634-B73F-ECD5D99A7D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類似団体内平均値と比較して有形固定資産減価償却率が高くなっている施設は、消防施設、市民会館で、特に低くなっている施設は、一般廃棄物処理施設である。消防施設については、昭和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年に建設された消防署のほか、昭和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年前後に建設された消防団ポンプ庫等老朽化が進んでいる施設が多いことによるもの。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なお、保健センター・保健所について、有形固定資産減価償却率が前年度から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ポイント急激に減少し、類似団体内平均値を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ポイント下回る結果になったが、これは令和３年度に個別施設計画に基づく大規模改修を行ったことによるもの。今後も同計画に基づく公共施設の適正化に取り組んでいく。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29,092
28,928
240.93
18,597,377
17,598,877
953,021
8,643,418
14,921,714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年度は類似団体内平均値との比較で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た。今後も行財政改革の取組を継続しながら、本市の最重要課題である人口減少対策等に継続的に取組むことができるよう、市税などの自主財源の確保に努め、持続可能な財政基盤の確立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151130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41</xdr:row>
      <xdr:rowOff>3810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ポイント改善したが、類似団体内平均値を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ポイント上回っており、主な要因としては、人件費の割合が高い傾向にあることや、生活介護等の障がい福祉サービス給付費の増など、扶助費が増加傾向にあることが考えられる。</a:t>
          </a:r>
          <a:endParaRPr lang="ja-JP" altLang="ja-JP" sz="1400">
            <a:effectLst/>
          </a:endParaRPr>
        </a:p>
        <a:p>
          <a:r>
            <a:rPr kumimoji="1" lang="ja-JP" altLang="ja-JP" sz="1100">
              <a:solidFill>
                <a:schemeClr val="dk1"/>
              </a:solidFill>
              <a:effectLst/>
              <a:latin typeface="+mn-lt"/>
              <a:ea typeface="+mn-ea"/>
              <a:cs typeface="+mn-cs"/>
            </a:rPr>
            <a:t>　今後、人口減少による市税・普通交付税などの一般財源の減少が見込まれる一方、山形広域環境事務組合への負担金や公債費などの義務的経費については高止まりが見込まれるため、改善が進みにくいことが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61</xdr:row>
      <xdr:rowOff>67098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1696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67098</xdr:rowOff>
    </xdr:from>
    <xdr:to>
      <xdr:col>19</xdr:col>
      <xdr:colOff>133350</xdr:colOff>
      <xdr:row>61</xdr:row>
      <xdr:rowOff>139488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255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139488</xdr:rowOff>
    </xdr:from>
    <xdr:to>
      <xdr:col>15</xdr:col>
      <xdr:colOff>82550</xdr:colOff>
      <xdr:row>61</xdr:row>
      <xdr:rowOff>143510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979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143510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813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79163</xdr:rowOff>
    </xdr:from>
    <xdr:to>
      <xdr:col>23</xdr:col>
      <xdr:colOff>184150</xdr:colOff>
      <xdr:row>61</xdr:row>
      <xdr:rowOff>9313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51240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16298</xdr:rowOff>
    </xdr:from>
    <xdr:to>
      <xdr:col>19</xdr:col>
      <xdr:colOff>184150</xdr:colOff>
      <xdr:row>61</xdr:row>
      <xdr:rowOff>117898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102675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6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88688</xdr:rowOff>
    </xdr:from>
    <xdr:to>
      <xdr:col>15</xdr:col>
      <xdr:colOff>133350</xdr:colOff>
      <xdr:row>62</xdr:row>
      <xdr:rowOff>18838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年度は、新型コロナワクチン接種に係る予約管理業務委託の開始、ふるさと納税寄附金の増に伴う返礼品等に係る経費の増などに加え、大雪による除雪対策費の増により、人口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人あたりの決算額は前年度から</a:t>
          </a:r>
          <a:r>
            <a:rPr kumimoji="1" lang="en-US" altLang="ja-JP" sz="1100">
              <a:solidFill>
                <a:schemeClr val="dk1"/>
              </a:solidFill>
              <a:effectLst/>
              <a:latin typeface="+mn-lt"/>
              <a:ea typeface="+mn-ea"/>
              <a:cs typeface="+mn-cs"/>
            </a:rPr>
            <a:t>24,095</a:t>
          </a:r>
          <a:r>
            <a:rPr kumimoji="1" lang="ja-JP" altLang="ja-JP" sz="1100">
              <a:solidFill>
                <a:schemeClr val="dk1"/>
              </a:solidFill>
              <a:effectLst/>
              <a:latin typeface="+mn-lt"/>
              <a:ea typeface="+mn-ea"/>
              <a:cs typeface="+mn-cs"/>
            </a:rPr>
            <a:t>円増加し、類似団体内平均値を</a:t>
          </a:r>
          <a:r>
            <a:rPr kumimoji="1" lang="en-US" altLang="ja-JP" sz="1100">
              <a:solidFill>
                <a:schemeClr val="dk1"/>
              </a:solidFill>
              <a:effectLst/>
              <a:latin typeface="+mn-lt"/>
              <a:ea typeface="+mn-ea"/>
              <a:cs typeface="+mn-cs"/>
            </a:rPr>
            <a:t>17,544</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　今後も業務の民間委託化については一定程度進むと見込まれるが、人件費と物件費の両者を合わせて抑制に努め、健全性を確保していく必要がある。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144267</xdr:rowOff>
    </xdr:from>
    <xdr:to>
      <xdr:col>23</xdr:col>
      <xdr:colOff>133350</xdr:colOff>
      <xdr:row>83</xdr:row>
      <xdr:rowOff>21268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03167"/>
          <a:ext cx="838200" cy="4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85385</xdr:rowOff>
    </xdr:from>
    <xdr:to>
      <xdr:col>19</xdr:col>
      <xdr:colOff>133350</xdr:colOff>
      <xdr:row>82</xdr:row>
      <xdr:rowOff>144267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44285"/>
          <a:ext cx="889000" cy="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69856</xdr:rowOff>
    </xdr:from>
    <xdr:to>
      <xdr:col>15</xdr:col>
      <xdr:colOff>82550</xdr:colOff>
      <xdr:row>82</xdr:row>
      <xdr:rowOff>85385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28756"/>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69856</xdr:rowOff>
    </xdr:from>
    <xdr:to>
      <xdr:col>11</xdr:col>
      <xdr:colOff>31750</xdr:colOff>
      <xdr:row>82</xdr:row>
      <xdr:rowOff>79034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128756"/>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141918</xdr:rowOff>
    </xdr:from>
    <xdr:to>
      <xdr:col>23</xdr:col>
      <xdr:colOff>184150</xdr:colOff>
      <xdr:row>83</xdr:row>
      <xdr:rowOff>72068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113995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93467</xdr:rowOff>
    </xdr:from>
    <xdr:to>
      <xdr:col>19</xdr:col>
      <xdr:colOff>184150</xdr:colOff>
      <xdr:row>83</xdr:row>
      <xdr:rowOff>23617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8394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3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34585</xdr:rowOff>
    </xdr:from>
    <xdr:to>
      <xdr:col>15</xdr:col>
      <xdr:colOff>133350</xdr:colOff>
      <xdr:row>82</xdr:row>
      <xdr:rowOff>136185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146362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6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19056</xdr:rowOff>
    </xdr:from>
    <xdr:to>
      <xdr:col>11</xdr:col>
      <xdr:colOff>82550</xdr:colOff>
      <xdr:row>82</xdr:row>
      <xdr:rowOff>120656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130833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4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28234</xdr:rowOff>
    </xdr:from>
    <xdr:to>
      <xdr:col>7</xdr:col>
      <xdr:colOff>31750</xdr:colOff>
      <xdr:row>82</xdr:row>
      <xdr:rowOff>129834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140011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5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年度のラスパイレス指数は、前年度と同じ</a:t>
          </a:r>
          <a:r>
            <a:rPr kumimoji="1" lang="en-US" altLang="ja-JP" sz="1100" baseline="0">
              <a:solidFill>
                <a:schemeClr val="dk1"/>
              </a:solidFill>
              <a:effectLst/>
              <a:latin typeface="+mn-lt"/>
              <a:ea typeface="+mn-ea"/>
              <a:cs typeface="+mn-cs"/>
            </a:rPr>
            <a:t>97.8</a:t>
          </a:r>
          <a:r>
            <a:rPr kumimoji="1" lang="ja-JP" altLang="ja-JP" sz="1100" baseline="0">
              <a:solidFill>
                <a:schemeClr val="dk1"/>
              </a:solidFill>
              <a:effectLst/>
              <a:latin typeface="+mn-lt"/>
              <a:ea typeface="+mn-ea"/>
              <a:cs typeface="+mn-cs"/>
            </a:rPr>
            <a:t>ポイントとなった。</a:t>
          </a:r>
          <a:endParaRPr lang="ja-JP" altLang="ja-JP" sz="1400">
            <a:effectLst/>
          </a:endParaRPr>
        </a:p>
        <a:p>
          <a:r>
            <a:rPr kumimoji="1" lang="ja-JP" altLang="ja-JP" sz="1100" baseline="0">
              <a:solidFill>
                <a:schemeClr val="dk1"/>
              </a:solidFill>
              <a:effectLst/>
              <a:latin typeface="+mn-lt"/>
              <a:ea typeface="+mn-ea"/>
              <a:cs typeface="+mn-cs"/>
            </a:rPr>
            <a:t>　本市では平成</a:t>
          </a:r>
          <a:r>
            <a:rPr kumimoji="1" lang="en-US" altLang="ja-JP" sz="1100" baseline="0">
              <a:solidFill>
                <a:schemeClr val="dk1"/>
              </a:solidFill>
              <a:effectLst/>
              <a:latin typeface="+mn-lt"/>
              <a:ea typeface="+mn-ea"/>
              <a:cs typeface="+mn-cs"/>
            </a:rPr>
            <a:t>17</a:t>
          </a:r>
          <a:r>
            <a:rPr kumimoji="1" lang="ja-JP" altLang="ja-JP" sz="1100" baseline="0">
              <a:solidFill>
                <a:schemeClr val="dk1"/>
              </a:solidFill>
              <a:effectLst/>
              <a:latin typeface="+mn-lt"/>
              <a:ea typeface="+mn-ea"/>
              <a:cs typeface="+mn-cs"/>
            </a:rPr>
            <a:t>年度から</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年度まで、一般職員給料の</a:t>
          </a:r>
          <a:r>
            <a:rPr kumimoji="1" lang="en-US" altLang="ja-JP" sz="1100" baseline="0">
              <a:solidFill>
                <a:schemeClr val="dk1"/>
              </a:solidFill>
              <a:effectLst/>
              <a:latin typeface="+mn-lt"/>
              <a:ea typeface="+mn-ea"/>
              <a:cs typeface="+mn-cs"/>
            </a:rPr>
            <a:t>6</a:t>
          </a:r>
          <a:r>
            <a:rPr kumimoji="1" lang="ja-JP" altLang="ja-JP" sz="1100" baseline="0">
              <a:solidFill>
                <a:schemeClr val="dk1"/>
              </a:solidFill>
              <a:effectLst/>
              <a:latin typeface="+mn-lt"/>
              <a:ea typeface="+mn-ea"/>
              <a:cs typeface="+mn-cs"/>
            </a:rPr>
            <a:t>％独自カットを実施し、類似団体内平均値との比較では大きな差が生じていたが、平成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年度以降は概ね類似団体と同水準となっている。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10584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10584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731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23989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年度は、前年度との比較で</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人の増となったが、類似団体内平均値との比較では</a:t>
          </a:r>
          <a:r>
            <a:rPr kumimoji="1" lang="en-US" altLang="ja-JP" sz="1100">
              <a:solidFill>
                <a:schemeClr val="dk1"/>
              </a:solidFill>
              <a:effectLst/>
              <a:latin typeface="+mn-lt"/>
              <a:ea typeface="+mn-ea"/>
              <a:cs typeface="+mn-cs"/>
            </a:rPr>
            <a:t>0.53</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今後も定員適正化計画を基に、効率的な人員の配置に努め、更なる定員の適正化に努める。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95492</xdr:rowOff>
    </xdr:from>
    <xdr:to>
      <xdr:col>81</xdr:col>
      <xdr:colOff>44450</xdr:colOff>
      <xdr:row>60</xdr:row>
      <xdr:rowOff>113877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82492"/>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95492</xdr:rowOff>
    </xdr:from>
    <xdr:to>
      <xdr:col>77</xdr:col>
      <xdr:colOff>44450</xdr:colOff>
      <xdr:row>60</xdr:row>
      <xdr:rowOff>105833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8249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106983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92833"/>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106983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71001"/>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44692</xdr:rowOff>
    </xdr:from>
    <xdr:to>
      <xdr:col>77</xdr:col>
      <xdr:colOff>95250</xdr:colOff>
      <xdr:row>60</xdr:row>
      <xdr:rowOff>146292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156469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0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56183</xdr:rowOff>
    </xdr:from>
    <xdr:to>
      <xdr:col>68</xdr:col>
      <xdr:colOff>203200</xdr:colOff>
      <xdr:row>60</xdr:row>
      <xdr:rowOff>157783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167960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年度は類似団体内平均値を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ポイント下回った。　今後も計画的な繰上償還の実施などを通して、公債費負担の抑制に努める。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145203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174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145203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143192</xdr:rowOff>
    </xdr:from>
    <xdr:to>
      <xdr:col>72</xdr:col>
      <xdr:colOff>203200</xdr:colOff>
      <xdr:row>37</xdr:row>
      <xdr:rowOff>1905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1539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1905</xdr:rowOff>
    </xdr:from>
    <xdr:to>
      <xdr:col>68</xdr:col>
      <xdr:colOff>152400</xdr:colOff>
      <xdr:row>37</xdr:row>
      <xdr:rowOff>17992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4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122555</xdr:rowOff>
    </xdr:from>
    <xdr:to>
      <xdr:col>68</xdr:col>
      <xdr:colOff>203200</xdr:colOff>
      <xdr:row>37</xdr:row>
      <xdr:rowOff>52705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62882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138642</xdr:rowOff>
    </xdr:from>
    <xdr:to>
      <xdr:col>64</xdr:col>
      <xdr:colOff>152400</xdr:colOff>
      <xdr:row>37</xdr:row>
      <xdr:rowOff>68792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78969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剰余金等を活用した基金への積立てにより充当可能基金が増加（＋</a:t>
          </a:r>
          <a:r>
            <a:rPr kumimoji="1" lang="en-US" altLang="ja-JP" sz="1100">
              <a:solidFill>
                <a:schemeClr val="dk1"/>
              </a:solidFill>
              <a:effectLst/>
              <a:latin typeface="+mn-lt"/>
              <a:ea typeface="+mn-ea"/>
              <a:cs typeface="+mn-cs"/>
            </a:rPr>
            <a:t>471</a:t>
          </a:r>
          <a:r>
            <a:rPr kumimoji="1" lang="ja-JP" altLang="ja-JP" sz="1100">
              <a:solidFill>
                <a:schemeClr val="dk1"/>
              </a:solidFill>
              <a:effectLst/>
              <a:latin typeface="+mn-lt"/>
              <a:ea typeface="+mn-ea"/>
              <a:cs typeface="+mn-cs"/>
            </a:rPr>
            <a:t>百万円）したことや、　繰上償還の実施等により地方債残高が減少（▲</a:t>
          </a:r>
          <a:r>
            <a:rPr kumimoji="1" lang="en-US" altLang="ja-JP" sz="1100">
              <a:solidFill>
                <a:schemeClr val="dk1"/>
              </a:solidFill>
              <a:effectLst/>
              <a:latin typeface="+mn-lt"/>
              <a:ea typeface="+mn-ea"/>
              <a:cs typeface="+mn-cs"/>
            </a:rPr>
            <a:t>1,504</a:t>
          </a:r>
          <a:r>
            <a:rPr kumimoji="1" lang="ja-JP" altLang="ja-JP" sz="1100">
              <a:solidFill>
                <a:schemeClr val="dk1"/>
              </a:solidFill>
              <a:effectLst/>
              <a:latin typeface="+mn-lt"/>
              <a:ea typeface="+mn-ea"/>
              <a:cs typeface="+mn-cs"/>
            </a:rPr>
            <a:t>百万円）したことにより、前年度との比較で</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ポイント改善した。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91211</xdr:rowOff>
    </xdr:from>
    <xdr:to>
      <xdr:col>81</xdr:col>
      <xdr:colOff>44450</xdr:colOff>
      <xdr:row>16</xdr:row>
      <xdr:rowOff>30277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62961"/>
          <a:ext cx="838200" cy="1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30277</xdr:rowOff>
    </xdr:from>
    <xdr:to>
      <xdr:col>77</xdr:col>
      <xdr:colOff>44450</xdr:colOff>
      <xdr:row>16</xdr:row>
      <xdr:rowOff>114732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734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114732</xdr:rowOff>
    </xdr:from>
    <xdr:to>
      <xdr:col>72</xdr:col>
      <xdr:colOff>203200</xdr:colOff>
      <xdr:row>17</xdr:row>
      <xdr:rowOff>32563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5793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32563</xdr:rowOff>
    </xdr:from>
    <xdr:to>
      <xdr:col>68</xdr:col>
      <xdr:colOff>152400</xdr:colOff>
      <xdr:row>18</xdr:row>
      <xdr:rowOff>17958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94721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40411</xdr:rowOff>
    </xdr:from>
    <xdr:to>
      <xdr:col>81</xdr:col>
      <xdr:colOff>95250</xdr:colOff>
      <xdr:row>15</xdr:row>
      <xdr:rowOff>142011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12488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150927</xdr:rowOff>
    </xdr:from>
    <xdr:to>
      <xdr:col>77</xdr:col>
      <xdr:colOff>95250</xdr:colOff>
      <xdr:row>16</xdr:row>
      <xdr:rowOff>81077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65854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63932</xdr:rowOff>
    </xdr:from>
    <xdr:to>
      <xdr:col>73</xdr:col>
      <xdr:colOff>44450</xdr:colOff>
      <xdr:row>16</xdr:row>
      <xdr:rowOff>165532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150309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153213</xdr:rowOff>
    </xdr:from>
    <xdr:to>
      <xdr:col>68</xdr:col>
      <xdr:colOff>203200</xdr:colOff>
      <xdr:row>17</xdr:row>
      <xdr:rowOff>83363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68140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138608</xdr:rowOff>
    </xdr:from>
    <xdr:to>
      <xdr:col>64</xdr:col>
      <xdr:colOff>152400</xdr:colOff>
      <xdr:row>18</xdr:row>
      <xdr:rowOff>68758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0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53535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13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78442</xdr:rowOff>
    </xdr:from>
    <xdr:ext cx="9099176" cy="43030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73205" y="4448736"/>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29,092
28,928
240.93
18,597,377
17,598,877
953,021
8,643,418
14,921,714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年度の人件費に係る経常収支比率は、前年度と比較して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ポイント減少し、類似団体内平均値との比較では</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類似団体との比較では比率が高い状態が続いているが、広域の事務組合等によらず、市単独で消防組織を有していることが主な要因である。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0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9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153670</xdr:rowOff>
    </xdr:from>
    <xdr:to>
      <xdr:col>15</xdr:col>
      <xdr:colOff>98425</xdr:colOff>
      <xdr:row>40</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39</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148590</xdr:rowOff>
    </xdr:from>
    <xdr:to>
      <xdr:col>15</xdr:col>
      <xdr:colOff>149225</xdr:colOff>
      <xdr:row>40</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102870</xdr:rowOff>
    </xdr:from>
    <xdr:to>
      <xdr:col>11</xdr:col>
      <xdr:colOff>60325</xdr:colOff>
      <xdr:row>40</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年度の物件費に係る経常収支比率は、前年度と比較して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ポイント減少したものの、給食センター調理等業務委託の開始等により、経常経費充当一般財源は増加し、類似団体内平均値との比較では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5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8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8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24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158750</xdr:rowOff>
    </xdr:from>
    <xdr:to>
      <xdr:col>65</xdr:col>
      <xdr:colOff>53975</xdr:colOff>
      <xdr:row>18</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年度の扶助費に係る経常収支比率は、生活介護等の障がい福祉サービス給付費の増などにより、前年度と比較して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ポイント増加し、類似団体内平均値との比較では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高齢化率が高いことから、今後も高齢者福祉費等の増加に伴う比率の上昇が見込まれる。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95250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年度のその他の経費に係る経常収支比率は、農業集落排水事業特別会計に対する繰出金の減などにより、前年度との比較で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ポイント改善したが、類似団体内平均値との比較では高い傾向が続いている。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123734</xdr:rowOff>
    </xdr:from>
    <xdr:to>
      <xdr:col>82</xdr:col>
      <xdr:colOff>107950</xdr:colOff>
      <xdr:row>56</xdr:row>
      <xdr:rowOff>162923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49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162923</xdr:rowOff>
    </xdr:from>
    <xdr:to>
      <xdr:col>78</xdr:col>
      <xdr:colOff>69850</xdr:colOff>
      <xdr:row>58</xdr:row>
      <xdr:rowOff>48623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6412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xdr:rowOff>
    </xdr:from>
    <xdr:to>
      <xdr:col>73</xdr:col>
      <xdr:colOff>180975</xdr:colOff>
      <xdr:row>58</xdr:row>
      <xdr:rowOff>48623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535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9434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339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112123</xdr:rowOff>
    </xdr:from>
    <xdr:to>
      <xdr:col>78</xdr:col>
      <xdr:colOff>120650</xdr:colOff>
      <xdr:row>57</xdr:row>
      <xdr:rowOff>42273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27050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169273</xdr:rowOff>
    </xdr:from>
    <xdr:to>
      <xdr:col>74</xdr:col>
      <xdr:colOff>31750</xdr:colOff>
      <xdr:row>58</xdr:row>
      <xdr:rowOff>99423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84200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45011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年度の補助費等に係る経常収支比率は、一部事務組合への負担金及び下水道事業会計に対する負担金の増などにより、前年度との比較で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ポイント増加した。類似団体内平均値との比較では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ポイント下回ったが、市単独で消防組織を有するなど、一部事務組合への負担金が類似団体と比較して少ないことが、比率が低い要因である。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528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791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154432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154432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年度の公債費に係る経常収支比率は、償還元金の減などにより、前年度との比較では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ポイント減少し、類似団体内平均値との比較では</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引き続き、投資的事業の選択と集中、借入額と返済額のバランスを考慮した財政運営に努め、比率の抑制を図る。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49276</xdr:rowOff>
    </xdr:from>
    <xdr:to>
      <xdr:col>24</xdr:col>
      <xdr:colOff>25400</xdr:colOff>
      <xdr:row>75</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0802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240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97282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24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83566</xdr:rowOff>
    </xdr:from>
    <xdr:to>
      <xdr:col>11</xdr:col>
      <xdr:colOff>9525</xdr:colOff>
      <xdr:row>75</xdr:row>
      <xdr:rowOff>97282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42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169926</xdr:rowOff>
    </xdr:from>
    <xdr:to>
      <xdr:col>24</xdr:col>
      <xdr:colOff>76200</xdr:colOff>
      <xdr:row>75</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78503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142257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46482</xdr:rowOff>
    </xdr:from>
    <xdr:to>
      <xdr:col>11</xdr:col>
      <xdr:colOff>60325</xdr:colOff>
      <xdr:row>75</xdr:row>
      <xdr:rowOff>148081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158259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32766</xdr:rowOff>
    </xdr:from>
    <xdr:to>
      <xdr:col>6</xdr:col>
      <xdr:colOff>171450</xdr:colOff>
      <xdr:row>75</xdr:row>
      <xdr:rowOff>134366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144543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年度の公債費以外に係る経常収支比率は、前年度との比較で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ポイント減少したが、類似団体内平均値との比較では</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ポイント上回っており、人件費及び物件費をはじめ、経常経費の見直しを進め、比率のさらなる改善を進める必要がある。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81280</xdr:rowOff>
    </xdr:from>
    <xdr:to>
      <xdr:col>82</xdr:col>
      <xdr:colOff>107950</xdr:colOff>
      <xdr:row>80</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972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81</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56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24130</xdr:rowOff>
    </xdr:from>
    <xdr:to>
      <xdr:col>73</xdr:col>
      <xdr:colOff>180975</xdr:colOff>
      <xdr:row>81</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9115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85852</xdr:rowOff>
    </xdr:from>
    <xdr:to>
      <xdr:col>69</xdr:col>
      <xdr:colOff>92075</xdr:colOff>
      <xdr:row>81</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018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32765</xdr:rowOff>
    </xdr:from>
    <xdr:to>
      <xdr:col>74</xdr:col>
      <xdr:colOff>31750</xdr:colOff>
      <xdr:row>81</xdr:row>
      <xdr:rowOff>134365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119142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40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144780</xdr:rowOff>
    </xdr:from>
    <xdr:to>
      <xdr:col>69</xdr:col>
      <xdr:colOff>142875</xdr:colOff>
      <xdr:row>81</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35052</xdr:rowOff>
    </xdr:from>
    <xdr:to>
      <xdr:col>65</xdr:col>
      <xdr:colOff>53975</xdr:colOff>
      <xdr:row>80</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121429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47346</xdr:rowOff>
    </xdr:from>
    <xdr:to>
      <xdr:col>29</xdr:col>
      <xdr:colOff>127000</xdr:colOff>
      <xdr:row>18</xdr:row>
      <xdr:rowOff>51245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81071"/>
          <a:ext cx="647700" cy="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47346</xdr:rowOff>
    </xdr:from>
    <xdr:to>
      <xdr:col>26</xdr:col>
      <xdr:colOff>50800</xdr:colOff>
      <xdr:row>18</xdr:row>
      <xdr:rowOff>54534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1071"/>
          <a:ext cx="698500" cy="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54534</xdr:rowOff>
    </xdr:from>
    <xdr:to>
      <xdr:col>22</xdr:col>
      <xdr:colOff>114300</xdr:colOff>
      <xdr:row>18</xdr:row>
      <xdr:rowOff>86487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8259"/>
          <a:ext cx="698500" cy="3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86487</xdr:rowOff>
    </xdr:from>
    <xdr:to>
      <xdr:col>18</xdr:col>
      <xdr:colOff>177800</xdr:colOff>
      <xdr:row>18</xdr:row>
      <xdr:rowOff>111290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0212"/>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445</xdr:rowOff>
    </xdr:from>
    <xdr:to>
      <xdr:col>29</xdr:col>
      <xdr:colOff>177800</xdr:colOff>
      <xdr:row>18</xdr:row>
      <xdr:rowOff>102045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143972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167996</xdr:rowOff>
    </xdr:from>
    <xdr:to>
      <xdr:col>26</xdr:col>
      <xdr:colOff>101600</xdr:colOff>
      <xdr:row>18</xdr:row>
      <xdr:rowOff>98146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82923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6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3734</xdr:rowOff>
    </xdr:from>
    <xdr:to>
      <xdr:col>22</xdr:col>
      <xdr:colOff>165100</xdr:colOff>
      <xdr:row>18</xdr:row>
      <xdr:rowOff>105334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90111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35687</xdr:rowOff>
    </xdr:from>
    <xdr:to>
      <xdr:col>19</xdr:col>
      <xdr:colOff>38100</xdr:colOff>
      <xdr:row>18</xdr:row>
      <xdr:rowOff>137287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122064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60490</xdr:rowOff>
    </xdr:from>
    <xdr:to>
      <xdr:col>15</xdr:col>
      <xdr:colOff>101600</xdr:colOff>
      <xdr:row>18</xdr:row>
      <xdr:rowOff>162090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146867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20731</xdr:rowOff>
    </xdr:from>
    <xdr:to>
      <xdr:col>29</xdr:col>
      <xdr:colOff>127000</xdr:colOff>
      <xdr:row>38</xdr:row>
      <xdr:rowOff>21071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88331"/>
          <a:ext cx="647700" cy="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20731</xdr:rowOff>
    </xdr:from>
    <xdr:to>
      <xdr:col>26</xdr:col>
      <xdr:colOff>50800</xdr:colOff>
      <xdr:row>38</xdr:row>
      <xdr:rowOff>32954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8331"/>
          <a:ext cx="698500" cy="1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27708</xdr:rowOff>
    </xdr:from>
    <xdr:to>
      <xdr:col>22</xdr:col>
      <xdr:colOff>114300</xdr:colOff>
      <xdr:row>38</xdr:row>
      <xdr:rowOff>32954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95308"/>
          <a:ext cx="698500" cy="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27708</xdr:rowOff>
    </xdr:from>
    <xdr:to>
      <xdr:col>18</xdr:col>
      <xdr:colOff>177800</xdr:colOff>
      <xdr:row>38</xdr:row>
      <xdr:rowOff>29399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95308"/>
          <a:ext cx="6985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313171</xdr:rowOff>
    </xdr:from>
    <xdr:to>
      <xdr:col>29</xdr:col>
      <xdr:colOff>177800</xdr:colOff>
      <xdr:row>38</xdr:row>
      <xdr:rowOff>71871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238300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312831</xdr:rowOff>
    </xdr:from>
    <xdr:to>
      <xdr:col>26</xdr:col>
      <xdr:colOff>101600</xdr:colOff>
      <xdr:row>38</xdr:row>
      <xdr:rowOff>71531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56308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325054</xdr:rowOff>
    </xdr:from>
    <xdr:to>
      <xdr:col>22</xdr:col>
      <xdr:colOff>165100</xdr:colOff>
      <xdr:row>38</xdr:row>
      <xdr:rowOff>83754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68531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319808</xdr:rowOff>
    </xdr:from>
    <xdr:to>
      <xdr:col>19</xdr:col>
      <xdr:colOff>38100</xdr:colOff>
      <xdr:row>38</xdr:row>
      <xdr:rowOff>78508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63285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321499</xdr:rowOff>
    </xdr:from>
    <xdr:to>
      <xdr:col>15</xdr:col>
      <xdr:colOff>101600</xdr:colOff>
      <xdr:row>38</xdr:row>
      <xdr:rowOff>80199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64976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3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29,092
28,928
240.93
18,597,377
17,598,877
953,021
8,643,418
14,921,714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119799</xdr:rowOff>
    </xdr:from>
    <xdr:to>
      <xdr:col>24</xdr:col>
      <xdr:colOff>63500</xdr:colOff>
      <xdr:row>36</xdr:row>
      <xdr:rowOff>130124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1999"/>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119799</xdr:rowOff>
    </xdr:from>
    <xdr:to>
      <xdr:col>19</xdr:col>
      <xdr:colOff>177800</xdr:colOff>
      <xdr:row>37</xdr:row>
      <xdr:rowOff>3835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1999"/>
          <a:ext cx="889000" cy="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3835</xdr:rowOff>
    </xdr:from>
    <xdr:to>
      <xdr:col>15</xdr:col>
      <xdr:colOff>50800</xdr:colOff>
      <xdr:row>37</xdr:row>
      <xdr:rowOff>39484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7485"/>
          <a:ext cx="889000" cy="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39484</xdr:rowOff>
    </xdr:from>
    <xdr:to>
      <xdr:col>10</xdr:col>
      <xdr:colOff>114300</xdr:colOff>
      <xdr:row>37</xdr:row>
      <xdr:rowOff>60922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83134"/>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79324</xdr:rowOff>
    </xdr:from>
    <xdr:to>
      <xdr:col>24</xdr:col>
      <xdr:colOff>114300</xdr:colOff>
      <xdr:row>37</xdr:row>
      <xdr:rowOff>9474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57751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68999</xdr:rowOff>
    </xdr:from>
    <xdr:to>
      <xdr:col>20</xdr:col>
      <xdr:colOff>38100</xdr:colOff>
      <xdr:row>36</xdr:row>
      <xdr:rowOff>170599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161726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124485</xdr:rowOff>
    </xdr:from>
    <xdr:to>
      <xdr:col>15</xdr:col>
      <xdr:colOff>101600</xdr:colOff>
      <xdr:row>37</xdr:row>
      <xdr:rowOff>54635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45762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160134</xdr:rowOff>
    </xdr:from>
    <xdr:to>
      <xdr:col>10</xdr:col>
      <xdr:colOff>165100</xdr:colOff>
      <xdr:row>37</xdr:row>
      <xdr:rowOff>90284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81411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10122</xdr:rowOff>
    </xdr:from>
    <xdr:to>
      <xdr:col>6</xdr:col>
      <xdr:colOff>38100</xdr:colOff>
      <xdr:row>37</xdr:row>
      <xdr:rowOff>111722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102849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28367</xdr:rowOff>
    </xdr:from>
    <xdr:to>
      <xdr:col>24</xdr:col>
      <xdr:colOff>63500</xdr:colOff>
      <xdr:row>57</xdr:row>
      <xdr:rowOff>72151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01017"/>
          <a:ext cx="838200" cy="4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72151</xdr:rowOff>
    </xdr:from>
    <xdr:to>
      <xdr:col>19</xdr:col>
      <xdr:colOff>177800</xdr:colOff>
      <xdr:row>57</xdr:row>
      <xdr:rowOff>121131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44801"/>
          <a:ext cx="889000" cy="4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121131</xdr:rowOff>
    </xdr:from>
    <xdr:to>
      <xdr:col>15</xdr:col>
      <xdr:colOff>50800</xdr:colOff>
      <xdr:row>57</xdr:row>
      <xdr:rowOff>133493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93781"/>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128398</xdr:rowOff>
    </xdr:from>
    <xdr:to>
      <xdr:col>10</xdr:col>
      <xdr:colOff>114300</xdr:colOff>
      <xdr:row>57</xdr:row>
      <xdr:rowOff>133493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01048"/>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149017</xdr:rowOff>
    </xdr:from>
    <xdr:to>
      <xdr:col>24</xdr:col>
      <xdr:colOff>114300</xdr:colOff>
      <xdr:row>57</xdr:row>
      <xdr:rowOff>79167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21351</xdr:rowOff>
    </xdr:from>
    <xdr:to>
      <xdr:col>20</xdr:col>
      <xdr:colOff>38100</xdr:colOff>
      <xdr:row>57</xdr:row>
      <xdr:rowOff>122951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139478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6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70331</xdr:rowOff>
    </xdr:from>
    <xdr:to>
      <xdr:col>15</xdr:col>
      <xdr:colOff>101600</xdr:colOff>
      <xdr:row>58</xdr:row>
      <xdr:rowOff>481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163058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82693</xdr:rowOff>
    </xdr:from>
    <xdr:to>
      <xdr:col>10</xdr:col>
      <xdr:colOff>165100</xdr:colOff>
      <xdr:row>58</xdr:row>
      <xdr:rowOff>12843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3970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77598</xdr:rowOff>
    </xdr:from>
    <xdr:to>
      <xdr:col>6</xdr:col>
      <xdr:colOff>38100</xdr:colOff>
      <xdr:row>58</xdr:row>
      <xdr:rowOff>7748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24275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32993</xdr:rowOff>
    </xdr:from>
    <xdr:to>
      <xdr:col>24</xdr:col>
      <xdr:colOff>63500</xdr:colOff>
      <xdr:row>78</xdr:row>
      <xdr:rowOff>118931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6093"/>
          <a:ext cx="838200" cy="8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118931</xdr:rowOff>
    </xdr:from>
    <xdr:to>
      <xdr:col>19</xdr:col>
      <xdr:colOff>177800</xdr:colOff>
      <xdr:row>79</xdr:row>
      <xdr:rowOff>5479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92031"/>
          <a:ext cx="889000" cy="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169483</xdr:rowOff>
    </xdr:from>
    <xdr:to>
      <xdr:col>15</xdr:col>
      <xdr:colOff>50800</xdr:colOff>
      <xdr:row>79</xdr:row>
      <xdr:rowOff>5479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258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102781</xdr:rowOff>
    </xdr:from>
    <xdr:to>
      <xdr:col>10</xdr:col>
      <xdr:colOff>114300</xdr:colOff>
      <xdr:row>78</xdr:row>
      <xdr:rowOff>169483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5881"/>
          <a:ext cx="889000" cy="6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153643</xdr:rowOff>
    </xdr:from>
    <xdr:to>
      <xdr:col>24</xdr:col>
      <xdr:colOff>114300</xdr:colOff>
      <xdr:row>78</xdr:row>
      <xdr:rowOff>83793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5070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0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68131</xdr:rowOff>
    </xdr:from>
    <xdr:to>
      <xdr:col>20</xdr:col>
      <xdr:colOff>38100</xdr:colOff>
      <xdr:row>78</xdr:row>
      <xdr:rowOff>169731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160858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126129</xdr:rowOff>
    </xdr:from>
    <xdr:to>
      <xdr:col>15</xdr:col>
      <xdr:colOff>101600</xdr:colOff>
      <xdr:row>79</xdr:row>
      <xdr:rowOff>56279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47406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118683</xdr:rowOff>
    </xdr:from>
    <xdr:to>
      <xdr:col>10</xdr:col>
      <xdr:colOff>165100</xdr:colOff>
      <xdr:row>79</xdr:row>
      <xdr:rowOff>48833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39960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51981</xdr:rowOff>
    </xdr:from>
    <xdr:to>
      <xdr:col>6</xdr:col>
      <xdr:colOff>38100</xdr:colOff>
      <xdr:row>78</xdr:row>
      <xdr:rowOff>153581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170108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2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18695</xdr:rowOff>
    </xdr:from>
    <xdr:to>
      <xdr:col>24</xdr:col>
      <xdr:colOff>63500</xdr:colOff>
      <xdr:row>98</xdr:row>
      <xdr:rowOff>22916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9345"/>
          <a:ext cx="838200" cy="17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22916</xdr:rowOff>
    </xdr:from>
    <xdr:to>
      <xdr:col>19</xdr:col>
      <xdr:colOff>177800</xdr:colOff>
      <xdr:row>98</xdr:row>
      <xdr:rowOff>33889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2501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33889</xdr:rowOff>
    </xdr:from>
    <xdr:to>
      <xdr:col>15</xdr:col>
      <xdr:colOff>50800</xdr:colOff>
      <xdr:row>98</xdr:row>
      <xdr:rowOff>58654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3598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56642</xdr:rowOff>
    </xdr:from>
    <xdr:to>
      <xdr:col>10</xdr:col>
      <xdr:colOff>114300</xdr:colOff>
      <xdr:row>98</xdr:row>
      <xdr:rowOff>58654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5874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139345</xdr:rowOff>
    </xdr:from>
    <xdr:to>
      <xdr:col>24</xdr:col>
      <xdr:colOff>114300</xdr:colOff>
      <xdr:row>97</xdr:row>
      <xdr:rowOff>69495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117772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7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143566</xdr:rowOff>
    </xdr:from>
    <xdr:to>
      <xdr:col>20</xdr:col>
      <xdr:colOff>38100</xdr:colOff>
      <xdr:row>98</xdr:row>
      <xdr:rowOff>73716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64843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154539</xdr:rowOff>
    </xdr:from>
    <xdr:to>
      <xdr:col>15</xdr:col>
      <xdr:colOff>101600</xdr:colOff>
      <xdr:row>98</xdr:row>
      <xdr:rowOff>84689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75816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7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7854</xdr:rowOff>
    </xdr:from>
    <xdr:to>
      <xdr:col>10</xdr:col>
      <xdr:colOff>165100</xdr:colOff>
      <xdr:row>98</xdr:row>
      <xdr:rowOff>109454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100581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5842</xdr:rowOff>
    </xdr:from>
    <xdr:to>
      <xdr:col>6</xdr:col>
      <xdr:colOff>38100</xdr:colOff>
      <xdr:row>98</xdr:row>
      <xdr:rowOff>107442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98569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0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131162</xdr:rowOff>
    </xdr:from>
    <xdr:to>
      <xdr:col>55</xdr:col>
      <xdr:colOff>0</xdr:colOff>
      <xdr:row>37</xdr:row>
      <xdr:rowOff>160620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31912"/>
          <a:ext cx="838200" cy="3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131162</xdr:rowOff>
    </xdr:from>
    <xdr:to>
      <xdr:col>50</xdr:col>
      <xdr:colOff>114300</xdr:colOff>
      <xdr:row>38</xdr:row>
      <xdr:rowOff>86169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1912"/>
          <a:ext cx="889000" cy="4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85762</xdr:rowOff>
    </xdr:from>
    <xdr:to>
      <xdr:col>45</xdr:col>
      <xdr:colOff>177800</xdr:colOff>
      <xdr:row>38</xdr:row>
      <xdr:rowOff>86169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0086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84782</xdr:rowOff>
    </xdr:from>
    <xdr:to>
      <xdr:col>41</xdr:col>
      <xdr:colOff>50800</xdr:colOff>
      <xdr:row>38</xdr:row>
      <xdr:rowOff>85762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9988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109821</xdr:rowOff>
    </xdr:from>
    <xdr:to>
      <xdr:col>55</xdr:col>
      <xdr:colOff>50800</xdr:colOff>
      <xdr:row>38</xdr:row>
      <xdr:rowOff>39971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5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24748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80362</xdr:rowOff>
    </xdr:from>
    <xdr:to>
      <xdr:col>50</xdr:col>
      <xdr:colOff>165100</xdr:colOff>
      <xdr:row>36</xdr:row>
      <xdr:rowOff>10512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1639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35369</xdr:rowOff>
    </xdr:from>
    <xdr:to>
      <xdr:col>46</xdr:col>
      <xdr:colOff>38100</xdr:colOff>
      <xdr:row>38</xdr:row>
      <xdr:rowOff>136969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128096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34962</xdr:rowOff>
    </xdr:from>
    <xdr:to>
      <xdr:col>41</xdr:col>
      <xdr:colOff>101600</xdr:colOff>
      <xdr:row>38</xdr:row>
      <xdr:rowOff>136562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127689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33982</xdr:rowOff>
    </xdr:from>
    <xdr:to>
      <xdr:col>36</xdr:col>
      <xdr:colOff>165100</xdr:colOff>
      <xdr:row>38</xdr:row>
      <xdr:rowOff>135582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126709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4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133007</xdr:rowOff>
    </xdr:from>
    <xdr:to>
      <xdr:col>55</xdr:col>
      <xdr:colOff>0</xdr:colOff>
      <xdr:row>57</xdr:row>
      <xdr:rowOff>137181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05657"/>
          <a:ext cx="8382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81722</xdr:rowOff>
    </xdr:from>
    <xdr:to>
      <xdr:col>50</xdr:col>
      <xdr:colOff>114300</xdr:colOff>
      <xdr:row>57</xdr:row>
      <xdr:rowOff>137181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54372"/>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58465</xdr:rowOff>
    </xdr:from>
    <xdr:to>
      <xdr:col>45</xdr:col>
      <xdr:colOff>177800</xdr:colOff>
      <xdr:row>57</xdr:row>
      <xdr:rowOff>81722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31115"/>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5393</xdr:rowOff>
    </xdr:from>
    <xdr:to>
      <xdr:col>41</xdr:col>
      <xdr:colOff>50800</xdr:colOff>
      <xdr:row>57</xdr:row>
      <xdr:rowOff>58465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06593"/>
          <a:ext cx="889000" cy="2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82207</xdr:rowOff>
    </xdr:from>
    <xdr:to>
      <xdr:col>55</xdr:col>
      <xdr:colOff>50800</xdr:colOff>
      <xdr:row>58</xdr:row>
      <xdr:rowOff>12357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168584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86381</xdr:rowOff>
    </xdr:from>
    <xdr:to>
      <xdr:col>50</xdr:col>
      <xdr:colOff>165100</xdr:colOff>
      <xdr:row>58</xdr:row>
      <xdr:rowOff>16531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7658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30922</xdr:rowOff>
    </xdr:from>
    <xdr:to>
      <xdr:col>46</xdr:col>
      <xdr:colOff>38100</xdr:colOff>
      <xdr:row>57</xdr:row>
      <xdr:rowOff>132522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123649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9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7665</xdr:rowOff>
    </xdr:from>
    <xdr:to>
      <xdr:col>41</xdr:col>
      <xdr:colOff>101600</xdr:colOff>
      <xdr:row>57</xdr:row>
      <xdr:rowOff>109265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100392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126043</xdr:rowOff>
    </xdr:from>
    <xdr:to>
      <xdr:col>36</xdr:col>
      <xdr:colOff>165100</xdr:colOff>
      <xdr:row>56</xdr:row>
      <xdr:rowOff>56193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72720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164995</xdr:rowOff>
    </xdr:from>
    <xdr:to>
      <xdr:col>55</xdr:col>
      <xdr:colOff>0</xdr:colOff>
      <xdr:row>78</xdr:row>
      <xdr:rowOff>403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6664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132145</xdr:rowOff>
    </xdr:from>
    <xdr:to>
      <xdr:col>50</xdr:col>
      <xdr:colOff>114300</xdr:colOff>
      <xdr:row>78</xdr:row>
      <xdr:rowOff>403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33795"/>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132145</xdr:rowOff>
    </xdr:from>
    <xdr:to>
      <xdr:col>45</xdr:col>
      <xdr:colOff>177800</xdr:colOff>
      <xdr:row>77</xdr:row>
      <xdr:rowOff>147627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33795"/>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137694</xdr:rowOff>
    </xdr:from>
    <xdr:to>
      <xdr:col>41</xdr:col>
      <xdr:colOff>50800</xdr:colOff>
      <xdr:row>77</xdr:row>
      <xdr:rowOff>147627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39344"/>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114195</xdr:rowOff>
    </xdr:from>
    <xdr:to>
      <xdr:col>55</xdr:col>
      <xdr:colOff>50800</xdr:colOff>
      <xdr:row>78</xdr:row>
      <xdr:rowOff>44345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29122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121053</xdr:rowOff>
    </xdr:from>
    <xdr:to>
      <xdr:col>50</xdr:col>
      <xdr:colOff>165100</xdr:colOff>
      <xdr:row>78</xdr:row>
      <xdr:rowOff>51203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42330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81345</xdr:rowOff>
    </xdr:from>
    <xdr:to>
      <xdr:col>46</xdr:col>
      <xdr:colOff>38100</xdr:colOff>
      <xdr:row>78</xdr:row>
      <xdr:rowOff>11495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96827</xdr:rowOff>
    </xdr:from>
    <xdr:to>
      <xdr:col>41</xdr:col>
      <xdr:colOff>101600</xdr:colOff>
      <xdr:row>78</xdr:row>
      <xdr:rowOff>26977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18104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86894</xdr:rowOff>
    </xdr:from>
    <xdr:to>
      <xdr:col>36</xdr:col>
      <xdr:colOff>165100</xdr:colOff>
      <xdr:row>78</xdr:row>
      <xdr:rowOff>17044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8171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10988</xdr:rowOff>
    </xdr:from>
    <xdr:to>
      <xdr:col>55</xdr:col>
      <xdr:colOff>0</xdr:colOff>
      <xdr:row>98</xdr:row>
      <xdr:rowOff>16383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13088"/>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1950</xdr:rowOff>
    </xdr:from>
    <xdr:to>
      <xdr:col>50</xdr:col>
      <xdr:colOff>114300</xdr:colOff>
      <xdr:row>98</xdr:row>
      <xdr:rowOff>16383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04050"/>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127141</xdr:rowOff>
    </xdr:from>
    <xdr:to>
      <xdr:col>45</xdr:col>
      <xdr:colOff>177800</xdr:colOff>
      <xdr:row>98</xdr:row>
      <xdr:rowOff>1950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57791"/>
          <a:ext cx="889000" cy="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99699</xdr:rowOff>
    </xdr:from>
    <xdr:to>
      <xdr:col>41</xdr:col>
      <xdr:colOff>50800</xdr:colOff>
      <xdr:row>97</xdr:row>
      <xdr:rowOff>127141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558899"/>
          <a:ext cx="889000" cy="19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131638</xdr:rowOff>
    </xdr:from>
    <xdr:to>
      <xdr:col>55</xdr:col>
      <xdr:colOff>50800</xdr:colOff>
      <xdr:row>98</xdr:row>
      <xdr:rowOff>61788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46565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7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137033</xdr:rowOff>
    </xdr:from>
    <xdr:to>
      <xdr:col>50</xdr:col>
      <xdr:colOff>165100</xdr:colOff>
      <xdr:row>98</xdr:row>
      <xdr:rowOff>67183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58310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122600</xdr:rowOff>
    </xdr:from>
    <xdr:to>
      <xdr:col>46</xdr:col>
      <xdr:colOff>38100</xdr:colOff>
      <xdr:row>98</xdr:row>
      <xdr:rowOff>52750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43877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76341</xdr:rowOff>
    </xdr:from>
    <xdr:to>
      <xdr:col>41</xdr:col>
      <xdr:colOff>101600</xdr:colOff>
      <xdr:row>98</xdr:row>
      <xdr:rowOff>6491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169068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48899</xdr:rowOff>
    </xdr:from>
    <xdr:to>
      <xdr:col>36</xdr:col>
      <xdr:colOff>165100</xdr:colOff>
      <xdr:row>96</xdr:row>
      <xdr:rowOff>150499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167026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8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168835</xdr:rowOff>
    </xdr:from>
    <xdr:to>
      <xdr:col>85</xdr:col>
      <xdr:colOff>127000</xdr:colOff>
      <xdr:row>38</xdr:row>
      <xdr:rowOff>21262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2485"/>
          <a:ext cx="8382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168835</xdr:rowOff>
    </xdr:from>
    <xdr:to>
      <xdr:col>81</xdr:col>
      <xdr:colOff>50800</xdr:colOff>
      <xdr:row>38</xdr:row>
      <xdr:rowOff>22457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12485"/>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22457</xdr:rowOff>
    </xdr:from>
    <xdr:to>
      <xdr:col>76</xdr:col>
      <xdr:colOff>114300</xdr:colOff>
      <xdr:row>38</xdr:row>
      <xdr:rowOff>23463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75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23463</xdr:rowOff>
    </xdr:from>
    <xdr:to>
      <xdr:col>71</xdr:col>
      <xdr:colOff>177800</xdr:colOff>
      <xdr:row>38</xdr:row>
      <xdr:rowOff>25017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856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141912</xdr:rowOff>
    </xdr:from>
    <xdr:to>
      <xdr:col>85</xdr:col>
      <xdr:colOff>177800</xdr:colOff>
      <xdr:row>38</xdr:row>
      <xdr:rowOff>72062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118035</xdr:rowOff>
    </xdr:from>
    <xdr:to>
      <xdr:col>81</xdr:col>
      <xdr:colOff>101600</xdr:colOff>
      <xdr:row>38</xdr:row>
      <xdr:rowOff>48185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39312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143107</xdr:rowOff>
    </xdr:from>
    <xdr:to>
      <xdr:col>76</xdr:col>
      <xdr:colOff>165100</xdr:colOff>
      <xdr:row>38</xdr:row>
      <xdr:rowOff>73257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64384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7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144113</xdr:rowOff>
    </xdr:from>
    <xdr:to>
      <xdr:col>72</xdr:col>
      <xdr:colOff>38100</xdr:colOff>
      <xdr:row>38</xdr:row>
      <xdr:rowOff>74262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65390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145667</xdr:rowOff>
    </xdr:from>
    <xdr:to>
      <xdr:col>67</xdr:col>
      <xdr:colOff>101600</xdr:colOff>
      <xdr:row>38</xdr:row>
      <xdr:rowOff>75817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66944</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57333" y="65820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32144</xdr:rowOff>
    </xdr:from>
    <xdr:to>
      <xdr:col>85</xdr:col>
      <xdr:colOff>127000</xdr:colOff>
      <xdr:row>78</xdr:row>
      <xdr:rowOff>88491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05244"/>
          <a:ext cx="838200" cy="5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88491</xdr:rowOff>
    </xdr:from>
    <xdr:to>
      <xdr:col>81</xdr:col>
      <xdr:colOff>50800</xdr:colOff>
      <xdr:row>78</xdr:row>
      <xdr:rowOff>117709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61591"/>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91652</xdr:rowOff>
    </xdr:from>
    <xdr:to>
      <xdr:col>76</xdr:col>
      <xdr:colOff>114300</xdr:colOff>
      <xdr:row>78</xdr:row>
      <xdr:rowOff>117709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93302"/>
          <a:ext cx="8890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91652</xdr:rowOff>
    </xdr:from>
    <xdr:to>
      <xdr:col>71</xdr:col>
      <xdr:colOff>177800</xdr:colOff>
      <xdr:row>78</xdr:row>
      <xdr:rowOff>105589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93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152794</xdr:rowOff>
    </xdr:from>
    <xdr:to>
      <xdr:col>85</xdr:col>
      <xdr:colOff>177800</xdr:colOff>
      <xdr:row>78</xdr:row>
      <xdr:rowOff>82944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131221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37691</xdr:rowOff>
    </xdr:from>
    <xdr:to>
      <xdr:col>81</xdr:col>
      <xdr:colOff>101600</xdr:colOff>
      <xdr:row>78</xdr:row>
      <xdr:rowOff>139291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130418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66909</xdr:rowOff>
    </xdr:from>
    <xdr:to>
      <xdr:col>76</xdr:col>
      <xdr:colOff>165100</xdr:colOff>
      <xdr:row>78</xdr:row>
      <xdr:rowOff>168509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159636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40852</xdr:rowOff>
    </xdr:from>
    <xdr:to>
      <xdr:col>72</xdr:col>
      <xdr:colOff>38100</xdr:colOff>
      <xdr:row>77</xdr:row>
      <xdr:rowOff>142452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158979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54789</xdr:rowOff>
    </xdr:from>
    <xdr:to>
      <xdr:col>67</xdr:col>
      <xdr:colOff>101600</xdr:colOff>
      <xdr:row>78</xdr:row>
      <xdr:rowOff>156389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147516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92073</xdr:rowOff>
    </xdr:from>
    <xdr:to>
      <xdr:col>85</xdr:col>
      <xdr:colOff>127000</xdr:colOff>
      <xdr:row>98</xdr:row>
      <xdr:rowOff>104901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94173"/>
          <a:ext cx="8382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94622</xdr:rowOff>
    </xdr:from>
    <xdr:to>
      <xdr:col>81</xdr:col>
      <xdr:colOff>50800</xdr:colOff>
      <xdr:row>98</xdr:row>
      <xdr:rowOff>104901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96722"/>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94622</xdr:rowOff>
    </xdr:from>
    <xdr:to>
      <xdr:col>76</xdr:col>
      <xdr:colOff>114300</xdr:colOff>
      <xdr:row>98</xdr:row>
      <xdr:rowOff>129146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6722"/>
          <a:ext cx="889000" cy="3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121741</xdr:rowOff>
    </xdr:from>
    <xdr:to>
      <xdr:col>71</xdr:col>
      <xdr:colOff>177800</xdr:colOff>
      <xdr:row>98</xdr:row>
      <xdr:rowOff>129146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23841"/>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41273</xdr:rowOff>
    </xdr:from>
    <xdr:to>
      <xdr:col>85</xdr:col>
      <xdr:colOff>177800</xdr:colOff>
      <xdr:row>98</xdr:row>
      <xdr:rowOff>142873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54101</xdr:rowOff>
    </xdr:from>
    <xdr:to>
      <xdr:col>81</xdr:col>
      <xdr:colOff>101600</xdr:colOff>
      <xdr:row>98</xdr:row>
      <xdr:rowOff>155701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146828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43822</xdr:rowOff>
    </xdr:from>
    <xdr:to>
      <xdr:col>76</xdr:col>
      <xdr:colOff>165100</xdr:colOff>
      <xdr:row>98</xdr:row>
      <xdr:rowOff>145422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136549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78346</xdr:rowOff>
    </xdr:from>
    <xdr:to>
      <xdr:col>72</xdr:col>
      <xdr:colOff>38100</xdr:colOff>
      <xdr:row>99</xdr:row>
      <xdr:rowOff>8496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171073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70941</xdr:rowOff>
    </xdr:from>
    <xdr:to>
      <xdr:col>67</xdr:col>
      <xdr:colOff>101600</xdr:colOff>
      <xdr:row>99</xdr:row>
      <xdr:rowOff>1091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163668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6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138957</xdr:rowOff>
    </xdr:from>
    <xdr:to>
      <xdr:col>116</xdr:col>
      <xdr:colOff>63500</xdr:colOff>
      <xdr:row>56</xdr:row>
      <xdr:rowOff>20009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568707"/>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164503</xdr:rowOff>
    </xdr:from>
    <xdr:to>
      <xdr:col>111</xdr:col>
      <xdr:colOff>177800</xdr:colOff>
      <xdr:row>56</xdr:row>
      <xdr:rowOff>20009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594253"/>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95656</xdr:rowOff>
    </xdr:from>
    <xdr:to>
      <xdr:col>107</xdr:col>
      <xdr:colOff>50800</xdr:colOff>
      <xdr:row>55</xdr:row>
      <xdr:rowOff>164503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182506"/>
          <a:ext cx="889000" cy="4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95656</xdr:rowOff>
    </xdr:from>
    <xdr:to>
      <xdr:col>102</xdr:col>
      <xdr:colOff>114300</xdr:colOff>
      <xdr:row>55</xdr:row>
      <xdr:rowOff>112744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182506"/>
          <a:ext cx="889000" cy="35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88157</xdr:rowOff>
    </xdr:from>
    <xdr:to>
      <xdr:col>116</xdr:col>
      <xdr:colOff>114300</xdr:colOff>
      <xdr:row>56</xdr:row>
      <xdr:rowOff>18307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5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111034</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3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140659</xdr:rowOff>
    </xdr:from>
    <xdr:to>
      <xdr:col>112</xdr:col>
      <xdr:colOff>38100</xdr:colOff>
      <xdr:row>56</xdr:row>
      <xdr:rowOff>70809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5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87336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3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113703</xdr:rowOff>
    </xdr:from>
    <xdr:to>
      <xdr:col>107</xdr:col>
      <xdr:colOff>101600</xdr:colOff>
      <xdr:row>56</xdr:row>
      <xdr:rowOff>43853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60380</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3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44856</xdr:rowOff>
    </xdr:from>
    <xdr:to>
      <xdr:col>102</xdr:col>
      <xdr:colOff>165100</xdr:colOff>
      <xdr:row>53</xdr:row>
      <xdr:rowOff>146456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1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162983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89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61944</xdr:rowOff>
    </xdr:from>
    <xdr:to>
      <xdr:col>98</xdr:col>
      <xdr:colOff>38100</xdr:colOff>
      <xdr:row>55</xdr:row>
      <xdr:rowOff>163544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4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8621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26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107941</xdr:rowOff>
    </xdr:from>
    <xdr:to>
      <xdr:col>116</xdr:col>
      <xdr:colOff>63500</xdr:colOff>
      <xdr:row>76</xdr:row>
      <xdr:rowOff>114179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138141"/>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6410</xdr:rowOff>
    </xdr:from>
    <xdr:to>
      <xdr:col>111</xdr:col>
      <xdr:colOff>177800</xdr:colOff>
      <xdr:row>76</xdr:row>
      <xdr:rowOff>107941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36610"/>
          <a:ext cx="889000" cy="10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6410</xdr:rowOff>
    </xdr:from>
    <xdr:to>
      <xdr:col>107</xdr:col>
      <xdr:colOff>50800</xdr:colOff>
      <xdr:row>76</xdr:row>
      <xdr:rowOff>52245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36610"/>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52245</xdr:rowOff>
    </xdr:from>
    <xdr:to>
      <xdr:col>102</xdr:col>
      <xdr:colOff>114300</xdr:colOff>
      <xdr:row>76</xdr:row>
      <xdr:rowOff>57045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8244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63379</xdr:rowOff>
    </xdr:from>
    <xdr:to>
      <xdr:col>116</xdr:col>
      <xdr:colOff>114300</xdr:colOff>
      <xdr:row>76</xdr:row>
      <xdr:rowOff>164979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41806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57141</xdr:rowOff>
    </xdr:from>
    <xdr:to>
      <xdr:col>112</xdr:col>
      <xdr:colOff>38100</xdr:colOff>
      <xdr:row>76</xdr:row>
      <xdr:rowOff>158741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149868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127060</xdr:rowOff>
    </xdr:from>
    <xdr:to>
      <xdr:col>107</xdr:col>
      <xdr:colOff>101600</xdr:colOff>
      <xdr:row>76</xdr:row>
      <xdr:rowOff>57209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85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48337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7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1445</xdr:rowOff>
    </xdr:from>
    <xdr:to>
      <xdr:col>102</xdr:col>
      <xdr:colOff>165100</xdr:colOff>
      <xdr:row>76</xdr:row>
      <xdr:rowOff>103045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94172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6245</xdr:rowOff>
    </xdr:from>
    <xdr:to>
      <xdr:col>98</xdr:col>
      <xdr:colOff>38100</xdr:colOff>
      <xdr:row>76</xdr:row>
      <xdr:rowOff>107845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98972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123,702</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19,153</a:t>
          </a:r>
          <a:r>
            <a:rPr kumimoji="1" lang="ja-JP" altLang="ja-JP" sz="1100">
              <a:solidFill>
                <a:schemeClr val="dk1"/>
              </a:solidFill>
              <a:effectLst/>
              <a:latin typeface="+mn-lt"/>
              <a:ea typeface="+mn-ea"/>
              <a:cs typeface="+mn-cs"/>
            </a:rPr>
            <a:t>円増加し、類似団体内平均値との比較では</a:t>
          </a:r>
          <a:r>
            <a:rPr kumimoji="1" lang="en-US" altLang="ja-JP" sz="1100">
              <a:solidFill>
                <a:schemeClr val="dk1"/>
              </a:solidFill>
              <a:effectLst/>
              <a:latin typeface="+mn-lt"/>
              <a:ea typeface="+mn-ea"/>
              <a:cs typeface="+mn-cs"/>
            </a:rPr>
            <a:t>26,794</a:t>
          </a:r>
          <a:r>
            <a:rPr kumimoji="1" lang="ja-JP" altLang="ja-JP" sz="1100">
              <a:solidFill>
                <a:schemeClr val="dk1"/>
              </a:solidFill>
              <a:effectLst/>
              <a:latin typeface="+mn-lt"/>
              <a:ea typeface="+mn-ea"/>
              <a:cs typeface="+mn-cs"/>
            </a:rPr>
            <a:t>円上回っている。前年度から増加した主な要因は、新型コロナワクチン接種に係る予約管理業務委託料の皆増（</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百万円）や、市立放課後児童クラブ運営業務委託料の皆増（</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百万円）、ふるさと納税の返礼品等に係る経費が増加したことなどである。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59,509</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97,732</a:t>
          </a:r>
          <a:r>
            <a:rPr kumimoji="1" lang="ja-JP" altLang="ja-JP" sz="1100">
              <a:solidFill>
                <a:schemeClr val="dk1"/>
              </a:solidFill>
              <a:effectLst/>
              <a:latin typeface="+mn-lt"/>
              <a:ea typeface="+mn-ea"/>
              <a:cs typeface="+mn-cs"/>
            </a:rPr>
            <a:t>円減少し、類似団体内平均値との比較では</a:t>
          </a:r>
          <a:r>
            <a:rPr kumimoji="1" lang="en-US" altLang="ja-JP" sz="1100">
              <a:solidFill>
                <a:schemeClr val="dk1"/>
              </a:solidFill>
              <a:effectLst/>
              <a:latin typeface="+mn-lt"/>
              <a:ea typeface="+mn-ea"/>
              <a:cs typeface="+mn-cs"/>
            </a:rPr>
            <a:t>41,756</a:t>
          </a:r>
          <a:r>
            <a:rPr kumimoji="1" lang="ja-JP" altLang="ja-JP" sz="1100">
              <a:solidFill>
                <a:schemeClr val="dk1"/>
              </a:solidFill>
              <a:effectLst/>
              <a:latin typeface="+mn-lt"/>
              <a:ea typeface="+mn-ea"/>
              <a:cs typeface="+mn-cs"/>
            </a:rPr>
            <a:t>円下回っている。前年度から減少した主な要因は、国の制度による特別定額給付金の皆減（</a:t>
          </a:r>
          <a:r>
            <a:rPr kumimoji="1" lang="en-US" altLang="ja-JP" sz="1100">
              <a:solidFill>
                <a:schemeClr val="dk1"/>
              </a:solidFill>
              <a:effectLst/>
              <a:latin typeface="+mn-lt"/>
              <a:ea typeface="+mn-ea"/>
              <a:cs typeface="+mn-cs"/>
            </a:rPr>
            <a:t>2,982</a:t>
          </a:r>
          <a:r>
            <a:rPr kumimoji="1" lang="ja-JP" altLang="ja-JP" sz="1100">
              <a:solidFill>
                <a:schemeClr val="dk1"/>
              </a:solidFill>
              <a:effectLst/>
              <a:latin typeface="+mn-lt"/>
              <a:ea typeface="+mn-ea"/>
              <a:cs typeface="+mn-cs"/>
            </a:rPr>
            <a:t>百万円）である。</a:t>
          </a:r>
          <a:endParaRPr lang="ja-JP" altLang="ja-JP" sz="1400">
            <a:effectLst/>
          </a:endParaRPr>
        </a:p>
        <a:p>
          <a:r>
            <a:rPr kumimoji="1" lang="ja-JP" altLang="ja-JP" sz="1100">
              <a:solidFill>
                <a:schemeClr val="dk1"/>
              </a:solidFill>
              <a:effectLst/>
              <a:latin typeface="+mn-lt"/>
              <a:ea typeface="+mn-ea"/>
              <a:cs typeface="+mn-cs"/>
            </a:rPr>
            <a:t>普通建設事業（うち新規整備）は、住民一人当たり</a:t>
          </a:r>
          <a:r>
            <a:rPr kumimoji="1" lang="en-US" altLang="ja-JP" sz="1100">
              <a:solidFill>
                <a:schemeClr val="dk1"/>
              </a:solidFill>
              <a:effectLst/>
              <a:latin typeface="+mn-lt"/>
              <a:ea typeface="+mn-ea"/>
              <a:cs typeface="+mn-cs"/>
            </a:rPr>
            <a:t>5,574</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円増加し、類似団体内平均値との比較では</a:t>
          </a:r>
          <a:r>
            <a:rPr kumimoji="1" lang="en-US" altLang="ja-JP" sz="1100">
              <a:solidFill>
                <a:schemeClr val="dk1"/>
              </a:solidFill>
              <a:effectLst/>
              <a:latin typeface="+mn-lt"/>
              <a:ea typeface="+mn-ea"/>
              <a:cs typeface="+mn-cs"/>
            </a:rPr>
            <a:t>19,092</a:t>
          </a:r>
          <a:r>
            <a:rPr kumimoji="1" lang="ja-JP" altLang="ja-JP" sz="1100">
              <a:solidFill>
                <a:schemeClr val="dk1"/>
              </a:solidFill>
              <a:effectLst/>
              <a:latin typeface="+mn-lt"/>
              <a:ea typeface="+mn-ea"/>
              <a:cs typeface="+mn-cs"/>
            </a:rPr>
            <a:t>円下回っている。前年度から増加した主な要因は、消防庁舎増築工事（</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百万円）などである。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72,935</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17,254</a:t>
          </a:r>
          <a:r>
            <a:rPr kumimoji="1" lang="ja-JP" altLang="ja-JP" sz="1100">
              <a:solidFill>
                <a:schemeClr val="dk1"/>
              </a:solidFill>
              <a:effectLst/>
              <a:latin typeface="+mn-lt"/>
              <a:ea typeface="+mn-ea"/>
              <a:cs typeface="+mn-cs"/>
            </a:rPr>
            <a:t>円増加し、類似団体内平均値との比較では</a:t>
          </a:r>
          <a:r>
            <a:rPr kumimoji="1" lang="en-US" altLang="ja-JP" sz="1100">
              <a:solidFill>
                <a:schemeClr val="dk1"/>
              </a:solidFill>
              <a:effectLst/>
              <a:latin typeface="+mn-lt"/>
              <a:ea typeface="+mn-ea"/>
              <a:cs typeface="+mn-cs"/>
            </a:rPr>
            <a:t>2,095</a:t>
          </a:r>
          <a:r>
            <a:rPr kumimoji="1" lang="ja-JP" altLang="ja-JP" sz="1100">
              <a:solidFill>
                <a:schemeClr val="dk1"/>
              </a:solidFill>
              <a:effectLst/>
              <a:latin typeface="+mn-lt"/>
              <a:ea typeface="+mn-ea"/>
              <a:cs typeface="+mn-cs"/>
            </a:rPr>
            <a:t>円下回っている。前年度から増加した主な要因は、繰上償還元金の増（対前年度＋</a:t>
          </a:r>
          <a:r>
            <a:rPr kumimoji="1" lang="en-US" altLang="ja-JP" sz="1100">
              <a:solidFill>
                <a:schemeClr val="dk1"/>
              </a:solidFill>
              <a:effectLst/>
              <a:latin typeface="+mn-lt"/>
              <a:ea typeface="+mn-ea"/>
              <a:cs typeface="+mn-cs"/>
            </a:rPr>
            <a:t>514</a:t>
          </a:r>
          <a:r>
            <a:rPr kumimoji="1" lang="ja-JP" altLang="ja-JP" sz="1100">
              <a:solidFill>
                <a:schemeClr val="dk1"/>
              </a:solidFill>
              <a:effectLst/>
              <a:latin typeface="+mn-lt"/>
              <a:ea typeface="+mn-ea"/>
              <a:cs typeface="+mn-cs"/>
            </a:rPr>
            <a:t>百万円）などである。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29,092
28,928
240.93
18,597,377
17,598,877
953,021
8,643,418
14,921,714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133985</xdr:rowOff>
    </xdr:from>
    <xdr:to>
      <xdr:col>24</xdr:col>
      <xdr:colOff>63500</xdr:colOff>
      <xdr:row>35</xdr:row>
      <xdr:rowOff>149797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4735"/>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122365</xdr:rowOff>
    </xdr:from>
    <xdr:to>
      <xdr:col>19</xdr:col>
      <xdr:colOff>177800</xdr:colOff>
      <xdr:row>35</xdr:row>
      <xdr:rowOff>149797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31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122365</xdr:rowOff>
    </xdr:from>
    <xdr:to>
      <xdr:col>15</xdr:col>
      <xdr:colOff>50800</xdr:colOff>
      <xdr:row>35</xdr:row>
      <xdr:rowOff>140272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311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140272</xdr:rowOff>
    </xdr:from>
    <xdr:to>
      <xdr:col>10</xdr:col>
      <xdr:colOff>114300</xdr:colOff>
      <xdr:row>35</xdr:row>
      <xdr:rowOff>144463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102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83185</xdr:rowOff>
    </xdr:from>
    <xdr:to>
      <xdr:col>24</xdr:col>
      <xdr:colOff>114300</xdr:colOff>
      <xdr:row>36</xdr:row>
      <xdr:rowOff>13335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106062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98997</xdr:rowOff>
    </xdr:from>
    <xdr:to>
      <xdr:col>20</xdr:col>
      <xdr:colOff>38100</xdr:colOff>
      <xdr:row>36</xdr:row>
      <xdr:rowOff>29147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45674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71565</xdr:rowOff>
    </xdr:from>
    <xdr:to>
      <xdr:col>15</xdr:col>
      <xdr:colOff>101600</xdr:colOff>
      <xdr:row>36</xdr:row>
      <xdr:rowOff>1715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18242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89472</xdr:rowOff>
    </xdr:from>
    <xdr:to>
      <xdr:col>10</xdr:col>
      <xdr:colOff>165100</xdr:colOff>
      <xdr:row>36</xdr:row>
      <xdr:rowOff>19622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93663</xdr:rowOff>
    </xdr:from>
    <xdr:to>
      <xdr:col>6</xdr:col>
      <xdr:colOff>38100</xdr:colOff>
      <xdr:row>36</xdr:row>
      <xdr:rowOff>23813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142571</xdr:rowOff>
    </xdr:from>
    <xdr:to>
      <xdr:col>24</xdr:col>
      <xdr:colOff>63500</xdr:colOff>
      <xdr:row>58</xdr:row>
      <xdr:rowOff>78871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5221"/>
          <a:ext cx="838200" cy="10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142571</xdr:rowOff>
    </xdr:from>
    <xdr:to>
      <xdr:col>19</xdr:col>
      <xdr:colOff>177800</xdr:colOff>
      <xdr:row>58</xdr:row>
      <xdr:rowOff>106346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5221"/>
          <a:ext cx="889000" cy="1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106346</xdr:rowOff>
    </xdr:from>
    <xdr:to>
      <xdr:col>15</xdr:col>
      <xdr:colOff>50800</xdr:colOff>
      <xdr:row>58</xdr:row>
      <xdr:rowOff>125941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044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69784</xdr:rowOff>
    </xdr:from>
    <xdr:to>
      <xdr:col>10</xdr:col>
      <xdr:colOff>114300</xdr:colOff>
      <xdr:row>58</xdr:row>
      <xdr:rowOff>125941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3884"/>
          <a:ext cx="889000" cy="5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28071</xdr:rowOff>
    </xdr:from>
    <xdr:to>
      <xdr:col>24</xdr:col>
      <xdr:colOff>114300</xdr:colOff>
      <xdr:row>58</xdr:row>
      <xdr:rowOff>129671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91771</xdr:rowOff>
    </xdr:from>
    <xdr:to>
      <xdr:col>20</xdr:col>
      <xdr:colOff>38100</xdr:colOff>
      <xdr:row>58</xdr:row>
      <xdr:rowOff>21921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13048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55546</xdr:rowOff>
    </xdr:from>
    <xdr:to>
      <xdr:col>15</xdr:col>
      <xdr:colOff>101600</xdr:colOff>
      <xdr:row>58</xdr:row>
      <xdr:rowOff>157146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148273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75141</xdr:rowOff>
    </xdr:from>
    <xdr:to>
      <xdr:col>10</xdr:col>
      <xdr:colOff>165100</xdr:colOff>
      <xdr:row>59</xdr:row>
      <xdr:rowOff>5291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167868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18984</xdr:rowOff>
    </xdr:from>
    <xdr:to>
      <xdr:col>6</xdr:col>
      <xdr:colOff>38100</xdr:colOff>
      <xdr:row>58</xdr:row>
      <xdr:rowOff>120584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137111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3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141900</xdr:rowOff>
    </xdr:from>
    <xdr:to>
      <xdr:col>24</xdr:col>
      <xdr:colOff>63500</xdr:colOff>
      <xdr:row>77</xdr:row>
      <xdr:rowOff>64714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72100"/>
          <a:ext cx="838200" cy="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64714</xdr:rowOff>
    </xdr:from>
    <xdr:to>
      <xdr:col>19</xdr:col>
      <xdr:colOff>177800</xdr:colOff>
      <xdr:row>77</xdr:row>
      <xdr:rowOff>73155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6364"/>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73155</xdr:rowOff>
    </xdr:from>
    <xdr:to>
      <xdr:col>15</xdr:col>
      <xdr:colOff>50800</xdr:colOff>
      <xdr:row>77</xdr:row>
      <xdr:rowOff>132499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74805"/>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101524</xdr:rowOff>
    </xdr:from>
    <xdr:to>
      <xdr:col>10</xdr:col>
      <xdr:colOff>114300</xdr:colOff>
      <xdr:row>77</xdr:row>
      <xdr:rowOff>132499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317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91100</xdr:rowOff>
    </xdr:from>
    <xdr:to>
      <xdr:col>24</xdr:col>
      <xdr:colOff>114300</xdr:colOff>
      <xdr:row>77</xdr:row>
      <xdr:rowOff>21250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13914</xdr:rowOff>
    </xdr:from>
    <xdr:to>
      <xdr:col>20</xdr:col>
      <xdr:colOff>38100</xdr:colOff>
      <xdr:row>77</xdr:row>
      <xdr:rowOff>115514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106641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22355</xdr:rowOff>
    </xdr:from>
    <xdr:to>
      <xdr:col>15</xdr:col>
      <xdr:colOff>101600</xdr:colOff>
      <xdr:row>77</xdr:row>
      <xdr:rowOff>123955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115082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1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81699</xdr:rowOff>
    </xdr:from>
    <xdr:to>
      <xdr:col>10</xdr:col>
      <xdr:colOff>165100</xdr:colOff>
      <xdr:row>78</xdr:row>
      <xdr:rowOff>11849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50724</xdr:rowOff>
    </xdr:from>
    <xdr:to>
      <xdr:col>6</xdr:col>
      <xdr:colOff>38100</xdr:colOff>
      <xdr:row>77</xdr:row>
      <xdr:rowOff>152324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23199</xdr:rowOff>
    </xdr:from>
    <xdr:to>
      <xdr:col>24</xdr:col>
      <xdr:colOff>63500</xdr:colOff>
      <xdr:row>98</xdr:row>
      <xdr:rowOff>23868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53849"/>
          <a:ext cx="838200" cy="1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23868</xdr:rowOff>
    </xdr:from>
    <xdr:to>
      <xdr:col>19</xdr:col>
      <xdr:colOff>177800</xdr:colOff>
      <xdr:row>98</xdr:row>
      <xdr:rowOff>30390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25968"/>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39703</xdr:rowOff>
    </xdr:from>
    <xdr:to>
      <xdr:col>15</xdr:col>
      <xdr:colOff>50800</xdr:colOff>
      <xdr:row>98</xdr:row>
      <xdr:rowOff>30390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70353"/>
          <a:ext cx="889000" cy="16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39703</xdr:rowOff>
    </xdr:from>
    <xdr:to>
      <xdr:col>10</xdr:col>
      <xdr:colOff>114300</xdr:colOff>
      <xdr:row>98</xdr:row>
      <xdr:rowOff>7288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70353"/>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143849</xdr:rowOff>
    </xdr:from>
    <xdr:to>
      <xdr:col>24</xdr:col>
      <xdr:colOff>114300</xdr:colOff>
      <xdr:row>97</xdr:row>
      <xdr:rowOff>73999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58776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144518</xdr:rowOff>
    </xdr:from>
    <xdr:to>
      <xdr:col>20</xdr:col>
      <xdr:colOff>38100</xdr:colOff>
      <xdr:row>98</xdr:row>
      <xdr:rowOff>74668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65795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151040</xdr:rowOff>
    </xdr:from>
    <xdr:to>
      <xdr:col>15</xdr:col>
      <xdr:colOff>101600</xdr:colOff>
      <xdr:row>98</xdr:row>
      <xdr:rowOff>81190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72317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160353</xdr:rowOff>
    </xdr:from>
    <xdr:to>
      <xdr:col>10</xdr:col>
      <xdr:colOff>165100</xdr:colOff>
      <xdr:row>97</xdr:row>
      <xdr:rowOff>90503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81630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127938</xdr:rowOff>
    </xdr:from>
    <xdr:to>
      <xdr:col>6</xdr:col>
      <xdr:colOff>38100</xdr:colOff>
      <xdr:row>98</xdr:row>
      <xdr:rowOff>58088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49215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90551</xdr:rowOff>
    </xdr:from>
    <xdr:to>
      <xdr:col>55</xdr:col>
      <xdr:colOff>0</xdr:colOff>
      <xdr:row>37</xdr:row>
      <xdr:rowOff>7112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62751"/>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83922</xdr:rowOff>
    </xdr:from>
    <xdr:to>
      <xdr:col>50</xdr:col>
      <xdr:colOff>114300</xdr:colOff>
      <xdr:row>36</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25612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53975</xdr:rowOff>
    </xdr:from>
    <xdr:to>
      <xdr:col>45</xdr:col>
      <xdr:colOff>177800</xdr:colOff>
      <xdr:row>36</xdr:row>
      <xdr:rowOff>83922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226175"/>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53975</xdr:rowOff>
    </xdr:from>
    <xdr:to>
      <xdr:col>41</xdr:col>
      <xdr:colOff>50800</xdr:colOff>
      <xdr:row>36</xdr:row>
      <xdr:rowOff>77064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22617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150639</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39751</xdr:rowOff>
    </xdr:from>
    <xdr:to>
      <xdr:col>50</xdr:col>
      <xdr:colOff>165100</xdr:colOff>
      <xdr:row>36</xdr:row>
      <xdr:rowOff>141351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157878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98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33122</xdr:rowOff>
    </xdr:from>
    <xdr:to>
      <xdr:col>46</xdr:col>
      <xdr:colOff>38100</xdr:colOff>
      <xdr:row>36</xdr:row>
      <xdr:rowOff>134722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151249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3175</xdr:rowOff>
    </xdr:from>
    <xdr:to>
      <xdr:col>41</xdr:col>
      <xdr:colOff>101600</xdr:colOff>
      <xdr:row>36</xdr:row>
      <xdr:rowOff>104775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121302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26264</xdr:rowOff>
    </xdr:from>
    <xdr:to>
      <xdr:col>36</xdr:col>
      <xdr:colOff>165100</xdr:colOff>
      <xdr:row>36</xdr:row>
      <xdr:rowOff>127864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144391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7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148069</xdr:rowOff>
    </xdr:from>
    <xdr:to>
      <xdr:col>55</xdr:col>
      <xdr:colOff>0</xdr:colOff>
      <xdr:row>57</xdr:row>
      <xdr:rowOff>167399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20719"/>
          <a:ext cx="8382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166548</xdr:rowOff>
    </xdr:from>
    <xdr:to>
      <xdr:col>50</xdr:col>
      <xdr:colOff>114300</xdr:colOff>
      <xdr:row>57</xdr:row>
      <xdr:rowOff>167399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3919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154445</xdr:rowOff>
    </xdr:from>
    <xdr:to>
      <xdr:col>45</xdr:col>
      <xdr:colOff>177800</xdr:colOff>
      <xdr:row>57</xdr:row>
      <xdr:rowOff>166548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27095"/>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146482</xdr:rowOff>
    </xdr:from>
    <xdr:to>
      <xdr:col>41</xdr:col>
      <xdr:colOff>50800</xdr:colOff>
      <xdr:row>57</xdr:row>
      <xdr:rowOff>154445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19132"/>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97269</xdr:rowOff>
    </xdr:from>
    <xdr:to>
      <xdr:col>55</xdr:col>
      <xdr:colOff>50800</xdr:colOff>
      <xdr:row>58</xdr:row>
      <xdr:rowOff>27419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75696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116599</xdr:rowOff>
    </xdr:from>
    <xdr:to>
      <xdr:col>50</xdr:col>
      <xdr:colOff>165100</xdr:colOff>
      <xdr:row>58</xdr:row>
      <xdr:rowOff>46749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37876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115748</xdr:rowOff>
    </xdr:from>
    <xdr:to>
      <xdr:col>46</xdr:col>
      <xdr:colOff>38100</xdr:colOff>
      <xdr:row>58</xdr:row>
      <xdr:rowOff>45898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37025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103645</xdr:rowOff>
    </xdr:from>
    <xdr:to>
      <xdr:col>41</xdr:col>
      <xdr:colOff>101600</xdr:colOff>
      <xdr:row>58</xdr:row>
      <xdr:rowOff>33795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24922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95682</xdr:rowOff>
    </xdr:from>
    <xdr:to>
      <xdr:col>36</xdr:col>
      <xdr:colOff>165100</xdr:colOff>
      <xdr:row>58</xdr:row>
      <xdr:rowOff>25832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51118</xdr:rowOff>
    </xdr:from>
    <xdr:to>
      <xdr:col>55</xdr:col>
      <xdr:colOff>0</xdr:colOff>
      <xdr:row>77</xdr:row>
      <xdr:rowOff>71220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52768"/>
          <a:ext cx="8382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51118</xdr:rowOff>
    </xdr:from>
    <xdr:to>
      <xdr:col>50</xdr:col>
      <xdr:colOff>114300</xdr:colOff>
      <xdr:row>77</xdr:row>
      <xdr:rowOff>91041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52768"/>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81224</xdr:rowOff>
    </xdr:from>
    <xdr:to>
      <xdr:col>45</xdr:col>
      <xdr:colOff>177800</xdr:colOff>
      <xdr:row>77</xdr:row>
      <xdr:rowOff>91041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82874"/>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70824</xdr:rowOff>
    </xdr:from>
    <xdr:to>
      <xdr:col>41</xdr:col>
      <xdr:colOff>50800</xdr:colOff>
      <xdr:row>77</xdr:row>
      <xdr:rowOff>81224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72474"/>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20420</xdr:rowOff>
    </xdr:from>
    <xdr:to>
      <xdr:col>55</xdr:col>
      <xdr:colOff>50800</xdr:colOff>
      <xdr:row>77</xdr:row>
      <xdr:rowOff>122020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43297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318</xdr:rowOff>
    </xdr:from>
    <xdr:to>
      <xdr:col>50</xdr:col>
      <xdr:colOff>165100</xdr:colOff>
      <xdr:row>77</xdr:row>
      <xdr:rowOff>101918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118445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40241</xdr:rowOff>
    </xdr:from>
    <xdr:to>
      <xdr:col>46</xdr:col>
      <xdr:colOff>38100</xdr:colOff>
      <xdr:row>77</xdr:row>
      <xdr:rowOff>141841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158368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30424</xdr:rowOff>
    </xdr:from>
    <xdr:to>
      <xdr:col>41</xdr:col>
      <xdr:colOff>101600</xdr:colOff>
      <xdr:row>77</xdr:row>
      <xdr:rowOff>132024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148551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20024</xdr:rowOff>
    </xdr:from>
    <xdr:to>
      <xdr:col>36</xdr:col>
      <xdr:colOff>165100</xdr:colOff>
      <xdr:row>77</xdr:row>
      <xdr:rowOff>121624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2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138151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9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93230</xdr:rowOff>
    </xdr:from>
    <xdr:to>
      <xdr:col>55</xdr:col>
      <xdr:colOff>0</xdr:colOff>
      <xdr:row>97</xdr:row>
      <xdr:rowOff>116337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23880"/>
          <a:ext cx="8382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116337</xdr:rowOff>
    </xdr:from>
    <xdr:to>
      <xdr:col>50</xdr:col>
      <xdr:colOff>114300</xdr:colOff>
      <xdr:row>97</xdr:row>
      <xdr:rowOff>152195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46987"/>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132907</xdr:rowOff>
    </xdr:from>
    <xdr:to>
      <xdr:col>45</xdr:col>
      <xdr:colOff>177800</xdr:colOff>
      <xdr:row>97</xdr:row>
      <xdr:rowOff>152195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63557"/>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132907</xdr:rowOff>
    </xdr:from>
    <xdr:to>
      <xdr:col>41</xdr:col>
      <xdr:colOff>50800</xdr:colOff>
      <xdr:row>97</xdr:row>
      <xdr:rowOff>140103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6355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42430</xdr:rowOff>
    </xdr:from>
    <xdr:to>
      <xdr:col>55</xdr:col>
      <xdr:colOff>50800</xdr:colOff>
      <xdr:row>97</xdr:row>
      <xdr:rowOff>144030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20857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65537</xdr:rowOff>
    </xdr:from>
    <xdr:to>
      <xdr:col>50</xdr:col>
      <xdr:colOff>165100</xdr:colOff>
      <xdr:row>97</xdr:row>
      <xdr:rowOff>167137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158264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101395</xdr:rowOff>
    </xdr:from>
    <xdr:to>
      <xdr:col>46</xdr:col>
      <xdr:colOff>38100</xdr:colOff>
      <xdr:row>98</xdr:row>
      <xdr:rowOff>31545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22672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2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82107</xdr:rowOff>
    </xdr:from>
    <xdr:to>
      <xdr:col>41</xdr:col>
      <xdr:colOff>101600</xdr:colOff>
      <xdr:row>98</xdr:row>
      <xdr:rowOff>12257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3384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89303</xdr:rowOff>
    </xdr:from>
    <xdr:to>
      <xdr:col>36</xdr:col>
      <xdr:colOff>165100</xdr:colOff>
      <xdr:row>98</xdr:row>
      <xdr:rowOff>19453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166294</xdr:rowOff>
    </xdr:from>
    <xdr:to>
      <xdr:col>85</xdr:col>
      <xdr:colOff>127000</xdr:colOff>
      <xdr:row>37</xdr:row>
      <xdr:rowOff>18352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38494"/>
          <a:ext cx="8382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17818</xdr:rowOff>
    </xdr:from>
    <xdr:to>
      <xdr:col>81</xdr:col>
      <xdr:colOff>50800</xdr:colOff>
      <xdr:row>37</xdr:row>
      <xdr:rowOff>18352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6146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5512</xdr:rowOff>
    </xdr:from>
    <xdr:to>
      <xdr:col>76</xdr:col>
      <xdr:colOff>114300</xdr:colOff>
      <xdr:row>37</xdr:row>
      <xdr:rowOff>17818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49162"/>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134500</xdr:rowOff>
    </xdr:from>
    <xdr:to>
      <xdr:col>71</xdr:col>
      <xdr:colOff>177800</xdr:colOff>
      <xdr:row>37</xdr:row>
      <xdr:rowOff>5512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06700"/>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115494</xdr:rowOff>
    </xdr:from>
    <xdr:to>
      <xdr:col>85</xdr:col>
      <xdr:colOff>177800</xdr:colOff>
      <xdr:row>37</xdr:row>
      <xdr:rowOff>45644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93921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139002</xdr:rowOff>
    </xdr:from>
    <xdr:to>
      <xdr:col>81</xdr:col>
      <xdr:colOff>101600</xdr:colOff>
      <xdr:row>37</xdr:row>
      <xdr:rowOff>69152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60279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0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138468</xdr:rowOff>
    </xdr:from>
    <xdr:to>
      <xdr:col>76</xdr:col>
      <xdr:colOff>165100</xdr:colOff>
      <xdr:row>37</xdr:row>
      <xdr:rowOff>68618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59745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126162</xdr:rowOff>
    </xdr:from>
    <xdr:to>
      <xdr:col>72</xdr:col>
      <xdr:colOff>38100</xdr:colOff>
      <xdr:row>37</xdr:row>
      <xdr:rowOff>56312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47439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83700</xdr:rowOff>
    </xdr:from>
    <xdr:to>
      <xdr:col>67</xdr:col>
      <xdr:colOff>101600</xdr:colOff>
      <xdr:row>37</xdr:row>
      <xdr:rowOff>13850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101409</xdr:rowOff>
    </xdr:from>
    <xdr:to>
      <xdr:col>85</xdr:col>
      <xdr:colOff>127000</xdr:colOff>
      <xdr:row>56</xdr:row>
      <xdr:rowOff>156345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02609"/>
          <a:ext cx="838200" cy="5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101409</xdr:rowOff>
    </xdr:from>
    <xdr:to>
      <xdr:col>81</xdr:col>
      <xdr:colOff>50800</xdr:colOff>
      <xdr:row>57</xdr:row>
      <xdr:rowOff>30343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02609"/>
          <a:ext cx="889000" cy="10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30343</xdr:rowOff>
    </xdr:from>
    <xdr:to>
      <xdr:col>76</xdr:col>
      <xdr:colOff>114300</xdr:colOff>
      <xdr:row>57</xdr:row>
      <xdr:rowOff>50889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02993"/>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37959</xdr:rowOff>
    </xdr:from>
    <xdr:to>
      <xdr:col>71</xdr:col>
      <xdr:colOff>177800</xdr:colOff>
      <xdr:row>57</xdr:row>
      <xdr:rowOff>50889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10609"/>
          <a:ext cx="889000" cy="1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105545</xdr:rowOff>
    </xdr:from>
    <xdr:to>
      <xdr:col>85</xdr:col>
      <xdr:colOff>177800</xdr:colOff>
      <xdr:row>57</xdr:row>
      <xdr:rowOff>35695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83972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50609</xdr:rowOff>
    </xdr:from>
    <xdr:to>
      <xdr:col>81</xdr:col>
      <xdr:colOff>101600</xdr:colOff>
      <xdr:row>56</xdr:row>
      <xdr:rowOff>152209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143336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150993</xdr:rowOff>
    </xdr:from>
    <xdr:to>
      <xdr:col>76</xdr:col>
      <xdr:colOff>165100</xdr:colOff>
      <xdr:row>57</xdr:row>
      <xdr:rowOff>81143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72270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xdr:rowOff>
    </xdr:from>
    <xdr:to>
      <xdr:col>72</xdr:col>
      <xdr:colOff>38100</xdr:colOff>
      <xdr:row>57</xdr:row>
      <xdr:rowOff>101689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92816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158609</xdr:rowOff>
    </xdr:from>
    <xdr:to>
      <xdr:col>67</xdr:col>
      <xdr:colOff>101600</xdr:colOff>
      <xdr:row>57</xdr:row>
      <xdr:rowOff>88759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79886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168835</xdr:rowOff>
    </xdr:from>
    <xdr:to>
      <xdr:col>85</xdr:col>
      <xdr:colOff>127000</xdr:colOff>
      <xdr:row>78</xdr:row>
      <xdr:rowOff>21262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70485"/>
          <a:ext cx="8382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168835</xdr:rowOff>
    </xdr:from>
    <xdr:to>
      <xdr:col>81</xdr:col>
      <xdr:colOff>50800</xdr:colOff>
      <xdr:row>78</xdr:row>
      <xdr:rowOff>22458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70485"/>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22458</xdr:rowOff>
    </xdr:from>
    <xdr:to>
      <xdr:col>76</xdr:col>
      <xdr:colOff>114300</xdr:colOff>
      <xdr:row>78</xdr:row>
      <xdr:rowOff>23462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95558"/>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23462</xdr:rowOff>
    </xdr:from>
    <xdr:to>
      <xdr:col>71</xdr:col>
      <xdr:colOff>177800</xdr:colOff>
      <xdr:row>78</xdr:row>
      <xdr:rowOff>25017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96562"/>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141912</xdr:rowOff>
    </xdr:from>
    <xdr:to>
      <xdr:col>85</xdr:col>
      <xdr:colOff>177800</xdr:colOff>
      <xdr:row>78</xdr:row>
      <xdr:rowOff>72062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118035</xdr:rowOff>
    </xdr:from>
    <xdr:to>
      <xdr:col>81</xdr:col>
      <xdr:colOff>101600</xdr:colOff>
      <xdr:row>78</xdr:row>
      <xdr:rowOff>48185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39312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143108</xdr:rowOff>
    </xdr:from>
    <xdr:to>
      <xdr:col>76</xdr:col>
      <xdr:colOff>165100</xdr:colOff>
      <xdr:row>78</xdr:row>
      <xdr:rowOff>73258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64385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43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144112</xdr:rowOff>
    </xdr:from>
    <xdr:to>
      <xdr:col>72</xdr:col>
      <xdr:colOff>38100</xdr:colOff>
      <xdr:row>78</xdr:row>
      <xdr:rowOff>74262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65389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43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145667</xdr:rowOff>
    </xdr:from>
    <xdr:to>
      <xdr:col>67</xdr:col>
      <xdr:colOff>101600</xdr:colOff>
      <xdr:row>78</xdr:row>
      <xdr:rowOff>75817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66944</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4400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31517</xdr:rowOff>
    </xdr:from>
    <xdr:to>
      <xdr:col>85</xdr:col>
      <xdr:colOff>127000</xdr:colOff>
      <xdr:row>98</xdr:row>
      <xdr:rowOff>88491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33617"/>
          <a:ext cx="838200" cy="5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88491</xdr:rowOff>
    </xdr:from>
    <xdr:to>
      <xdr:col>81</xdr:col>
      <xdr:colOff>50800</xdr:colOff>
      <xdr:row>98</xdr:row>
      <xdr:rowOff>117709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90591"/>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91652</xdr:rowOff>
    </xdr:from>
    <xdr:to>
      <xdr:col>76</xdr:col>
      <xdr:colOff>114300</xdr:colOff>
      <xdr:row>98</xdr:row>
      <xdr:rowOff>117709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22302"/>
          <a:ext cx="8890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91652</xdr:rowOff>
    </xdr:from>
    <xdr:to>
      <xdr:col>71</xdr:col>
      <xdr:colOff>177800</xdr:colOff>
      <xdr:row>98</xdr:row>
      <xdr:rowOff>105589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22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152167</xdr:rowOff>
    </xdr:from>
    <xdr:to>
      <xdr:col>85</xdr:col>
      <xdr:colOff>177800</xdr:colOff>
      <xdr:row>98</xdr:row>
      <xdr:rowOff>82317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130594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37691</xdr:rowOff>
    </xdr:from>
    <xdr:to>
      <xdr:col>81</xdr:col>
      <xdr:colOff>101600</xdr:colOff>
      <xdr:row>98</xdr:row>
      <xdr:rowOff>139291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130418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66909</xdr:rowOff>
    </xdr:from>
    <xdr:to>
      <xdr:col>76</xdr:col>
      <xdr:colOff>165100</xdr:colOff>
      <xdr:row>98</xdr:row>
      <xdr:rowOff>168509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159636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40852</xdr:rowOff>
    </xdr:from>
    <xdr:to>
      <xdr:col>72</xdr:col>
      <xdr:colOff>38100</xdr:colOff>
      <xdr:row>97</xdr:row>
      <xdr:rowOff>142452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158979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44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54789</xdr:rowOff>
    </xdr:from>
    <xdr:to>
      <xdr:col>67</xdr:col>
      <xdr:colOff>101600</xdr:colOff>
      <xdr:row>98</xdr:row>
      <xdr:rowOff>156389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147516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15799</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016549"/>
          <a:ext cx="889000" cy="63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15799</xdr:rowOff>
    </xdr:from>
    <xdr:to>
      <xdr:col>107</xdr:col>
      <xdr:colOff>50800</xdr:colOff>
      <xdr:row>37</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6016549"/>
          <a:ext cx="889000" cy="3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154195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90322</xdr:rowOff>
    </xdr:from>
    <xdr:to>
      <xdr:col>102</xdr:col>
      <xdr:colOff>114300</xdr:colOff>
      <xdr:row>37</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091072"/>
          <a:ext cx="8890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144822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90416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6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136449</xdr:rowOff>
    </xdr:from>
    <xdr:to>
      <xdr:col>107</xdr:col>
      <xdr:colOff>101600</xdr:colOff>
      <xdr:row>35</xdr:row>
      <xdr:rowOff>66599</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83126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57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146050</xdr:rowOff>
    </xdr:from>
    <xdr:to>
      <xdr:col>102</xdr:col>
      <xdr:colOff>165100</xdr:colOff>
      <xdr:row>37</xdr:row>
      <xdr:rowOff>76200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92727</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39522</xdr:rowOff>
    </xdr:from>
    <xdr:to>
      <xdr:col>98</xdr:col>
      <xdr:colOff>38100</xdr:colOff>
      <xdr:row>35</xdr:row>
      <xdr:rowOff>141122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0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157649</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58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107,897</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84,842</a:t>
          </a:r>
          <a:r>
            <a:rPr kumimoji="1" lang="ja-JP" altLang="ja-JP" sz="1100">
              <a:solidFill>
                <a:schemeClr val="dk1"/>
              </a:solidFill>
              <a:effectLst/>
              <a:latin typeface="+mn-lt"/>
              <a:ea typeface="+mn-ea"/>
              <a:cs typeface="+mn-cs"/>
            </a:rPr>
            <a:t>円減少し、類似団体内平均値との比較では</a:t>
          </a:r>
          <a:r>
            <a:rPr kumimoji="1" lang="en-US" altLang="ja-JP" sz="1100">
              <a:solidFill>
                <a:schemeClr val="dk1"/>
              </a:solidFill>
              <a:effectLst/>
              <a:latin typeface="+mn-lt"/>
              <a:ea typeface="+mn-ea"/>
              <a:cs typeface="+mn-cs"/>
            </a:rPr>
            <a:t>26,374</a:t>
          </a:r>
          <a:r>
            <a:rPr kumimoji="1" lang="ja-JP" altLang="ja-JP" sz="1100">
              <a:solidFill>
                <a:schemeClr val="dk1"/>
              </a:solidFill>
              <a:effectLst/>
              <a:latin typeface="+mn-lt"/>
              <a:ea typeface="+mn-ea"/>
              <a:cs typeface="+mn-cs"/>
            </a:rPr>
            <a:t>円下回っている。前年度から減少した主な要因は、国の制度による特別定額給付金事業費（</a:t>
          </a:r>
          <a:r>
            <a:rPr kumimoji="1" lang="en-US" altLang="ja-JP" sz="1100">
              <a:solidFill>
                <a:schemeClr val="dk1"/>
              </a:solidFill>
              <a:effectLst/>
              <a:latin typeface="+mn-lt"/>
              <a:ea typeface="+mn-ea"/>
              <a:cs typeface="+mn-cs"/>
            </a:rPr>
            <a:t>2,989</a:t>
          </a:r>
          <a:r>
            <a:rPr kumimoji="1" lang="ja-JP" altLang="ja-JP" sz="1100">
              <a:solidFill>
                <a:schemeClr val="dk1"/>
              </a:solidFill>
              <a:effectLst/>
              <a:latin typeface="+mn-lt"/>
              <a:ea typeface="+mn-ea"/>
              <a:cs typeface="+mn-cs"/>
            </a:rPr>
            <a:t>百万円）の皆減である。</a:t>
          </a:r>
          <a:endParaRPr lang="ja-JP" altLang="ja-JP" sz="1400">
            <a:effectLst/>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47,789</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22,588</a:t>
          </a:r>
          <a:r>
            <a:rPr kumimoji="1" lang="ja-JP" altLang="ja-JP" sz="1100">
              <a:solidFill>
                <a:schemeClr val="dk1"/>
              </a:solidFill>
              <a:effectLst/>
              <a:latin typeface="+mn-lt"/>
              <a:ea typeface="+mn-ea"/>
              <a:cs typeface="+mn-cs"/>
            </a:rPr>
            <a:t>円増加し、類似団体内平均値との比較では</a:t>
          </a:r>
          <a:r>
            <a:rPr kumimoji="1" lang="en-US" altLang="ja-JP" sz="1100">
              <a:solidFill>
                <a:schemeClr val="dk1"/>
              </a:solidFill>
              <a:effectLst/>
              <a:latin typeface="+mn-lt"/>
              <a:ea typeface="+mn-ea"/>
              <a:cs typeface="+mn-cs"/>
            </a:rPr>
            <a:t>16,772</a:t>
          </a:r>
          <a:r>
            <a:rPr kumimoji="1" lang="ja-JP" altLang="ja-JP" sz="1100">
              <a:solidFill>
                <a:schemeClr val="dk1"/>
              </a:solidFill>
              <a:effectLst/>
              <a:latin typeface="+mn-lt"/>
              <a:ea typeface="+mn-ea"/>
              <a:cs typeface="+mn-cs"/>
            </a:rPr>
            <a:t>円下回っている。前年度から増加した主な要因は、新型コロナワクチン接種に係る予約管理業務委託料（</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百万円）の皆増などである。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52,478</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4,397</a:t>
          </a:r>
          <a:r>
            <a:rPr kumimoji="1" lang="ja-JP" altLang="ja-JP" sz="1100">
              <a:solidFill>
                <a:schemeClr val="dk1"/>
              </a:solidFill>
              <a:effectLst/>
              <a:latin typeface="+mn-lt"/>
              <a:ea typeface="+mn-ea"/>
              <a:cs typeface="+mn-cs"/>
            </a:rPr>
            <a:t>円減少し、類似団体内平均値との比較では</a:t>
          </a:r>
          <a:r>
            <a:rPr kumimoji="1" lang="en-US" altLang="ja-JP" sz="1100">
              <a:solidFill>
                <a:schemeClr val="dk1"/>
              </a:solidFill>
              <a:effectLst/>
              <a:latin typeface="+mn-lt"/>
              <a:ea typeface="+mn-ea"/>
              <a:cs typeface="+mn-cs"/>
            </a:rPr>
            <a:t>21,600</a:t>
          </a:r>
          <a:r>
            <a:rPr kumimoji="1" lang="ja-JP" altLang="ja-JP" sz="1100">
              <a:solidFill>
                <a:schemeClr val="dk1"/>
              </a:solidFill>
              <a:effectLst/>
              <a:latin typeface="+mn-lt"/>
              <a:ea typeface="+mn-ea"/>
              <a:cs typeface="+mn-cs"/>
            </a:rPr>
            <a:t>円上回っている。前年度から減少した主な要因は、新型コロナウイルス感染症の影響を受けた中小企業者を支援（利子補給等）するための「新型コロナウイルス感染症対策金融支援基金」への積立（</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百万円）の皆減である。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73,127</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17,446</a:t>
          </a:r>
          <a:r>
            <a:rPr kumimoji="1" lang="ja-JP" altLang="ja-JP" sz="1100">
              <a:solidFill>
                <a:schemeClr val="dk1"/>
              </a:solidFill>
              <a:effectLst/>
              <a:latin typeface="+mn-lt"/>
              <a:ea typeface="+mn-ea"/>
              <a:cs typeface="+mn-cs"/>
            </a:rPr>
            <a:t>円増加し、類似団体内平均値との比較では</a:t>
          </a:r>
          <a:r>
            <a:rPr kumimoji="1" lang="en-US" altLang="ja-JP" sz="1100">
              <a:solidFill>
                <a:schemeClr val="dk1"/>
              </a:solidFill>
              <a:effectLst/>
              <a:latin typeface="+mn-lt"/>
              <a:ea typeface="+mn-ea"/>
              <a:cs typeface="+mn-cs"/>
            </a:rPr>
            <a:t>1,906</a:t>
          </a:r>
          <a:r>
            <a:rPr kumimoji="1" lang="ja-JP" altLang="ja-JP" sz="1100">
              <a:solidFill>
                <a:schemeClr val="dk1"/>
              </a:solidFill>
              <a:effectLst/>
              <a:latin typeface="+mn-lt"/>
              <a:ea typeface="+mn-ea"/>
              <a:cs typeface="+mn-cs"/>
            </a:rPr>
            <a:t>下回っている。前年度から増加した主な要因は、繰上償還元金の増（対前年度＋</a:t>
          </a:r>
          <a:r>
            <a:rPr kumimoji="1" lang="en-US" altLang="ja-JP" sz="1100">
              <a:solidFill>
                <a:schemeClr val="dk1"/>
              </a:solidFill>
              <a:effectLst/>
              <a:latin typeface="+mn-lt"/>
              <a:ea typeface="+mn-ea"/>
              <a:cs typeface="+mn-cs"/>
            </a:rPr>
            <a:t>514</a:t>
          </a:r>
          <a:r>
            <a:rPr kumimoji="1" lang="ja-JP" altLang="ja-JP" sz="1100">
              <a:solidFill>
                <a:schemeClr val="dk1"/>
              </a:solidFill>
              <a:effectLst/>
              <a:latin typeface="+mn-lt"/>
              <a:ea typeface="+mn-ea"/>
              <a:cs typeface="+mn-cs"/>
            </a:rPr>
            <a:t>百万円）である。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年度は、標準財政規模が前年度と比べ</a:t>
          </a:r>
          <a:r>
            <a:rPr kumimoji="1" lang="en-US" altLang="ja-JP" sz="1100">
              <a:solidFill>
                <a:schemeClr val="dk1"/>
              </a:solidFill>
              <a:effectLst/>
              <a:latin typeface="+mn-lt"/>
              <a:ea typeface="+mn-ea"/>
              <a:cs typeface="+mn-cs"/>
            </a:rPr>
            <a:t>430</a:t>
          </a:r>
          <a:r>
            <a:rPr kumimoji="1" lang="ja-JP" altLang="ja-JP" sz="1100">
              <a:solidFill>
                <a:schemeClr val="dk1"/>
              </a:solidFill>
              <a:effectLst/>
              <a:latin typeface="+mn-lt"/>
              <a:ea typeface="+mn-ea"/>
              <a:cs typeface="+mn-cs"/>
            </a:rPr>
            <a:t>百万円の増加した一方、財政調整基金へ積立は利子のみ（</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千円）となり、財政調整基金残高の標準財政規模比は、前年度から</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17.99</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また、実質収支額の標準財政規模比は、前年度から</a:t>
          </a:r>
          <a:r>
            <a:rPr kumimoji="1" lang="en-US" altLang="ja-JP" sz="1100">
              <a:solidFill>
                <a:schemeClr val="dk1"/>
              </a:solidFill>
              <a:effectLst/>
              <a:latin typeface="+mn-lt"/>
              <a:ea typeface="+mn-ea"/>
              <a:cs typeface="+mn-cs"/>
            </a:rPr>
            <a:t>0.72</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11.03</a:t>
          </a:r>
          <a:r>
            <a:rPr kumimoji="1" lang="ja-JP" altLang="ja-JP" sz="1100">
              <a:solidFill>
                <a:schemeClr val="dk1"/>
              </a:solidFill>
              <a:effectLst/>
              <a:latin typeface="+mn-lt"/>
              <a:ea typeface="+mn-ea"/>
              <a:cs typeface="+mn-cs"/>
            </a:rPr>
            <a:t>となった。財政調整基金への積立や取崩し、地方債の繰上償還の影響を除いて求められる実質単年度収支の比率は、繰上償還元金の増（対前年度＋</a:t>
          </a:r>
          <a:r>
            <a:rPr kumimoji="1" lang="en-US" altLang="ja-JP" sz="1100">
              <a:solidFill>
                <a:schemeClr val="dk1"/>
              </a:solidFill>
              <a:effectLst/>
              <a:latin typeface="+mn-lt"/>
              <a:ea typeface="+mn-ea"/>
              <a:cs typeface="+mn-cs"/>
            </a:rPr>
            <a:t>514</a:t>
          </a:r>
          <a:r>
            <a:rPr kumimoji="1" lang="ja-JP" altLang="ja-JP" sz="1100">
              <a:solidFill>
                <a:schemeClr val="dk1"/>
              </a:solidFill>
              <a:effectLst/>
              <a:latin typeface="+mn-lt"/>
              <a:ea typeface="+mn-ea"/>
              <a:cs typeface="+mn-cs"/>
            </a:rPr>
            <a:t>百万円）などにより、前年度から</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年度は対象となる全会計の収支が黒字となったことから、連結実質赤字比率は発生しなかった。</a:t>
          </a:r>
          <a:endParaRPr lang="ja-JP" altLang="ja-JP" sz="1400">
            <a:effectLst/>
          </a:endParaRPr>
        </a:p>
        <a:p>
          <a:r>
            <a:rPr kumimoji="1" lang="ja-JP" altLang="ja-JP" sz="1100">
              <a:solidFill>
                <a:schemeClr val="dk1"/>
              </a:solidFill>
              <a:effectLst/>
              <a:latin typeface="+mn-lt"/>
              <a:ea typeface="+mn-ea"/>
              <a:cs typeface="+mn-cs"/>
            </a:rPr>
            <a:t>　各年度とも、黒字の大部分を一般会計、水道事業会計、介護保険特別会計、国民健康保険特別会計が占めており、令和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年度の標準財政規模に対する黒字の割合（</a:t>
          </a:r>
          <a:r>
            <a:rPr kumimoji="1" lang="en-US" altLang="ja-JP" sz="1100">
              <a:solidFill>
                <a:schemeClr val="dk1"/>
              </a:solidFill>
              <a:effectLst/>
              <a:latin typeface="+mn-lt"/>
              <a:ea typeface="+mn-ea"/>
              <a:cs typeface="+mn-cs"/>
            </a:rPr>
            <a:t>24.87</a:t>
          </a:r>
          <a:r>
            <a:rPr kumimoji="1" lang="ja-JP" altLang="ja-JP" sz="1100">
              <a:solidFill>
                <a:schemeClr val="dk1"/>
              </a:solidFill>
              <a:effectLst/>
              <a:latin typeface="+mn-lt"/>
              <a:ea typeface="+mn-ea"/>
              <a:cs typeface="+mn-cs"/>
            </a:rPr>
            <a:t>ポイント）の</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％を前述の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会計（合計</a:t>
          </a:r>
          <a:r>
            <a:rPr kumimoji="1" lang="en-US" altLang="ja-JP" sz="1100">
              <a:solidFill>
                <a:schemeClr val="dk1"/>
              </a:solidFill>
              <a:effectLst/>
              <a:latin typeface="+mn-lt"/>
              <a:ea typeface="+mn-ea"/>
              <a:cs typeface="+mn-cs"/>
            </a:rPr>
            <a:t>23.31</a:t>
          </a:r>
          <a:r>
            <a:rPr kumimoji="1" lang="ja-JP" altLang="ja-JP" sz="1100">
              <a:solidFill>
                <a:schemeClr val="dk1"/>
              </a:solidFill>
              <a:effectLst/>
              <a:latin typeface="+mn-lt"/>
              <a:ea typeface="+mn-ea"/>
              <a:cs typeface="+mn-cs"/>
            </a:rPr>
            <a:t>ポイント）が占めている。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91;&#21029;&#65288;&#26989;&#21209;&#65289;/&#36001;&#25919;&#35506;/&#9675;&#36001;&#25919;&#20418;/37&#12288;&#36001;&#25919;&#29366;&#27841;&#36039;&#26009;&#38598;/R3&#27770;&#31639;&#20998;/&#12304;R5.10.2&#12305;%20&#20196;&#21644;&#65299;&#24180;&#24230;&#36001;&#25919;&#29366;&#27841;&#36039;&#26009;&#38598;&#12398;&#36861;&#21152;&#20998;&#12398;&#20316;&#25104;&#25552;&#20986;&#12395;&#12388;&#12356;&#12390;/&#25552;&#20986;/&#9313;&#65288;12&#65289;&#65286;&#65288;13&#65289;&#65288;&#20170;&#22238;&#20316;&#26989;&#36039;&#26009;&#65289;/&#19968;&#26178;&#32113;&#21512;&#20316;&#26989;&#29992;&#12304;&#36001;&#25919;&#29366;&#27841;&#36039;&#26009;&#38598;&#12305;_062073_&#19978;&#2366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135.30000000000001</v>
          </cell>
          <cell r="BX51">
            <v>102.8</v>
          </cell>
          <cell r="CF51">
            <v>84.3</v>
          </cell>
          <cell r="CN51">
            <v>66.8</v>
          </cell>
          <cell r="CV51">
            <v>43.9</v>
          </cell>
        </row>
        <row r="53">
          <cell r="BP53">
            <v>56.5</v>
          </cell>
          <cell r="BX53">
            <v>56.7</v>
          </cell>
          <cell r="CF53">
            <v>58.1</v>
          </cell>
          <cell r="CN53">
            <v>59.3</v>
          </cell>
          <cell r="CV53">
            <v>60.7</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135.30000000000001</v>
          </cell>
          <cell r="BX73">
            <v>102.8</v>
          </cell>
          <cell r="CF73">
            <v>84.3</v>
          </cell>
          <cell r="CN73">
            <v>66.8</v>
          </cell>
          <cell r="CV73">
            <v>43.9</v>
          </cell>
        </row>
        <row r="75">
          <cell r="BP75">
            <v>9</v>
          </cell>
          <cell r="BX75">
            <v>8.1999999999999993</v>
          </cell>
          <cell r="CF75">
            <v>6.7</v>
          </cell>
          <cell r="CN75">
            <v>6.8</v>
          </cell>
          <cell r="CV75">
            <v>6.8</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AH2" sqref="AH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18597377</v>
      </c>
      <c r="BO4" s="375"/>
      <c r="BP4" s="375"/>
      <c r="BQ4" s="375"/>
      <c r="BR4" s="375"/>
      <c r="BS4" s="375"/>
      <c r="BT4" s="375"/>
      <c r="BU4" s="376"/>
      <c r="BV4" s="374">
        <v>19758931</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11</v>
      </c>
      <c r="CU4" s="381"/>
      <c r="CV4" s="381"/>
      <c r="CW4" s="381"/>
      <c r="CX4" s="381"/>
      <c r="CY4" s="381"/>
      <c r="CZ4" s="381"/>
      <c r="DA4" s="382"/>
      <c r="DB4" s="380">
        <v>11.8</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17598877</v>
      </c>
      <c r="BO5" s="412"/>
      <c r="BP5" s="412"/>
      <c r="BQ5" s="412"/>
      <c r="BR5" s="412"/>
      <c r="BS5" s="412"/>
      <c r="BT5" s="412"/>
      <c r="BU5" s="413"/>
      <c r="BV5" s="411">
        <v>18744745</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90.6</v>
      </c>
      <c r="CU5" s="409"/>
      <c r="CV5" s="409"/>
      <c r="CW5" s="409"/>
      <c r="CX5" s="409"/>
      <c r="CY5" s="409"/>
      <c r="CZ5" s="409"/>
      <c r="DA5" s="410"/>
      <c r="DB5" s="408">
        <v>93.3</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998500</v>
      </c>
      <c r="BO6" s="412"/>
      <c r="BP6" s="412"/>
      <c r="BQ6" s="412"/>
      <c r="BR6" s="412"/>
      <c r="BS6" s="412"/>
      <c r="BT6" s="412"/>
      <c r="BU6" s="413"/>
      <c r="BV6" s="411">
        <v>1014186</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93.3</v>
      </c>
      <c r="CU6" s="449"/>
      <c r="CV6" s="449"/>
      <c r="CW6" s="449"/>
      <c r="CX6" s="449"/>
      <c r="CY6" s="449"/>
      <c r="CZ6" s="449"/>
      <c r="DA6" s="450"/>
      <c r="DB6" s="448">
        <v>97.2</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104</v>
      </c>
      <c r="AV7" s="444"/>
      <c r="AW7" s="444"/>
      <c r="AX7" s="444"/>
      <c r="AY7" s="445" t="s">
        <v>105</v>
      </c>
      <c r="AZ7" s="446"/>
      <c r="BA7" s="446"/>
      <c r="BB7" s="446"/>
      <c r="BC7" s="446"/>
      <c r="BD7" s="446"/>
      <c r="BE7" s="446"/>
      <c r="BF7" s="446"/>
      <c r="BG7" s="446"/>
      <c r="BH7" s="446"/>
      <c r="BI7" s="446"/>
      <c r="BJ7" s="446"/>
      <c r="BK7" s="446"/>
      <c r="BL7" s="446"/>
      <c r="BM7" s="447"/>
      <c r="BN7" s="411">
        <v>45479</v>
      </c>
      <c r="BO7" s="412"/>
      <c r="BP7" s="412"/>
      <c r="BQ7" s="412"/>
      <c r="BR7" s="412"/>
      <c r="BS7" s="412"/>
      <c r="BT7" s="412"/>
      <c r="BU7" s="413"/>
      <c r="BV7" s="411">
        <v>49073</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8643418</v>
      </c>
      <c r="CU7" s="412"/>
      <c r="CV7" s="412"/>
      <c r="CW7" s="412"/>
      <c r="CX7" s="412"/>
      <c r="CY7" s="412"/>
      <c r="CZ7" s="412"/>
      <c r="DA7" s="413"/>
      <c r="DB7" s="411">
        <v>8213493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104</v>
      </c>
      <c r="AV8" s="444"/>
      <c r="AW8" s="444"/>
      <c r="AX8" s="444"/>
      <c r="AY8" s="445" t="s">
        <v>108</v>
      </c>
      <c r="AZ8" s="446"/>
      <c r="BA8" s="446"/>
      <c r="BB8" s="446"/>
      <c r="BC8" s="446"/>
      <c r="BD8" s="446"/>
      <c r="BE8" s="446"/>
      <c r="BF8" s="446"/>
      <c r="BG8" s="446"/>
      <c r="BH8" s="446"/>
      <c r="BI8" s="446"/>
      <c r="BJ8" s="446"/>
      <c r="BK8" s="446"/>
      <c r="BL8" s="446"/>
      <c r="BM8" s="447"/>
      <c r="BN8" s="411">
        <v>953021</v>
      </c>
      <c r="BO8" s="412"/>
      <c r="BP8" s="412"/>
      <c r="BQ8" s="412"/>
      <c r="BR8" s="412"/>
      <c r="BS8" s="412"/>
      <c r="BT8" s="412"/>
      <c r="BU8" s="413"/>
      <c r="BV8" s="411">
        <v>965113</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0.48</v>
      </c>
      <c r="CU8" s="452"/>
      <c r="CV8" s="452"/>
      <c r="CW8" s="452"/>
      <c r="CX8" s="452"/>
      <c r="CY8" s="452"/>
      <c r="CZ8" s="452"/>
      <c r="DA8" s="453"/>
      <c r="DB8" s="451">
        <v>0.5</v>
      </c>
      <c r="DC8" s="452"/>
      <c r="DD8" s="452"/>
      <c r="DE8" s="452"/>
      <c r="DF8" s="452"/>
      <c r="DG8" s="452"/>
      <c r="DH8" s="452"/>
      <c r="DI8" s="453"/>
    </row>
    <row r="9" spans="1:119" ht="18.75" customHeight="1" thickBot="1" x14ac:dyDescent="0.2">
      <c r="A9" s="178"/>
      <c r="B9" s="405" t="s">
        <v>110</v>
      </c>
      <c r="C9" s="406"/>
      <c r="D9" s="406"/>
      <c r="E9" s="406"/>
      <c r="F9" s="406"/>
      <c r="G9" s="406"/>
      <c r="H9" s="406"/>
      <c r="I9" s="406"/>
      <c r="J9" s="406"/>
      <c r="K9" s="454"/>
      <c r="L9" s="455" t="s">
        <v>111</v>
      </c>
      <c r="M9" s="456"/>
      <c r="N9" s="456"/>
      <c r="O9" s="456"/>
      <c r="P9" s="456"/>
      <c r="Q9" s="457"/>
      <c r="R9" s="458">
        <v>29110</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114</v>
      </c>
      <c r="AV9" s="444"/>
      <c r="AW9" s="444"/>
      <c r="AX9" s="444"/>
      <c r="AY9" s="445" t="s">
        <v>115</v>
      </c>
      <c r="AZ9" s="446"/>
      <c r="BA9" s="446"/>
      <c r="BB9" s="446"/>
      <c r="BC9" s="446"/>
      <c r="BD9" s="446"/>
      <c r="BE9" s="446"/>
      <c r="BF9" s="446"/>
      <c r="BG9" s="446"/>
      <c r="BH9" s="446"/>
      <c r="BI9" s="446"/>
      <c r="BJ9" s="446"/>
      <c r="BK9" s="446"/>
      <c r="BL9" s="446"/>
      <c r="BM9" s="447"/>
      <c r="BN9" s="411">
        <v>-12092</v>
      </c>
      <c r="BO9" s="412"/>
      <c r="BP9" s="412"/>
      <c r="BQ9" s="412"/>
      <c r="BR9" s="412"/>
      <c r="BS9" s="412"/>
      <c r="BT9" s="412"/>
      <c r="BU9" s="413"/>
      <c r="BV9" s="411">
        <v>239996</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15.3</v>
      </c>
      <c r="CU9" s="409"/>
      <c r="CV9" s="409"/>
      <c r="CW9" s="409"/>
      <c r="CX9" s="409"/>
      <c r="CY9" s="409"/>
      <c r="CZ9" s="409"/>
      <c r="DA9" s="410"/>
      <c r="DB9" s="408">
        <v>13.1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31569</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38</v>
      </c>
      <c r="BO10" s="412"/>
      <c r="BP10" s="412"/>
      <c r="BQ10" s="412"/>
      <c r="BR10" s="412"/>
      <c r="BS10" s="412"/>
      <c r="BT10" s="412"/>
      <c r="BU10" s="413"/>
      <c r="BV10" s="411">
        <v>58</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846387</v>
      </c>
      <c r="BO11" s="412"/>
      <c r="BP11" s="412"/>
      <c r="BQ11" s="412"/>
      <c r="BR11" s="412"/>
      <c r="BS11" s="412"/>
      <c r="BT11" s="412"/>
      <c r="BU11" s="413"/>
      <c r="BV11" s="411">
        <v>331920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29092</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135</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20000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128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28928</v>
      </c>
      <c r="S13" s="496"/>
      <c r="T13" s="496"/>
      <c r="U13" s="496"/>
      <c r="V13" s="497"/>
      <c r="W13" s="427" t="s">
        <v>139</v>
      </c>
      <c r="X13" s="428"/>
      <c r="Y13" s="428"/>
      <c r="Z13" s="428"/>
      <c r="AA13" s="428"/>
      <c r="AB13" s="418"/>
      <c r="AC13" s="462">
        <v>1431</v>
      </c>
      <c r="AD13" s="463"/>
      <c r="AE13" s="463"/>
      <c r="AF13" s="463"/>
      <c r="AG13" s="505"/>
      <c r="AH13" s="462">
        <v>1719</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834333</v>
      </c>
      <c r="BO13" s="412"/>
      <c r="BP13" s="412"/>
      <c r="BQ13" s="412"/>
      <c r="BR13" s="412"/>
      <c r="BS13" s="412"/>
      <c r="BT13" s="412"/>
      <c r="BU13" s="413"/>
      <c r="BV13" s="411">
        <v>551974</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6.8</v>
      </c>
      <c r="CU13" s="409"/>
      <c r="CV13" s="409"/>
      <c r="CW13" s="409"/>
      <c r="CX13" s="409"/>
      <c r="CY13" s="409"/>
      <c r="CZ13" s="409"/>
      <c r="DA13" s="410"/>
      <c r="DB13" s="408">
        <v>6.8</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144</v>
      </c>
      <c r="M14" s="493"/>
      <c r="N14" s="493"/>
      <c r="O14" s="493"/>
      <c r="P14" s="493"/>
      <c r="Q14" s="494"/>
      <c r="R14" s="495">
        <v>29564</v>
      </c>
      <c r="S14" s="496"/>
      <c r="T14" s="496"/>
      <c r="U14" s="496"/>
      <c r="V14" s="497"/>
      <c r="W14" s="401"/>
      <c r="X14" s="402"/>
      <c r="Y14" s="402"/>
      <c r="Z14" s="402"/>
      <c r="AA14" s="402"/>
      <c r="AB14" s="391"/>
      <c r="AC14" s="498">
        <v>10.1</v>
      </c>
      <c r="AD14" s="499"/>
      <c r="AE14" s="499"/>
      <c r="AF14" s="499"/>
      <c r="AG14" s="500"/>
      <c r="AH14" s="498">
        <v>10.9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43.9</v>
      </c>
      <c r="CU14" s="510"/>
      <c r="CV14" s="510"/>
      <c r="CW14" s="510"/>
      <c r="CX14" s="510"/>
      <c r="CY14" s="510"/>
      <c r="CZ14" s="510"/>
      <c r="DA14" s="511"/>
      <c r="DB14" s="509">
        <v>66.8</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146</v>
      </c>
      <c r="N15" s="503"/>
      <c r="O15" s="503"/>
      <c r="P15" s="503"/>
      <c r="Q15" s="504"/>
      <c r="R15" s="495">
        <v>29386</v>
      </c>
      <c r="S15" s="496"/>
      <c r="T15" s="496"/>
      <c r="U15" s="496"/>
      <c r="V15" s="497"/>
      <c r="W15" s="427" t="s">
        <v>147</v>
      </c>
      <c r="X15" s="428"/>
      <c r="Y15" s="428"/>
      <c r="Z15" s="428"/>
      <c r="AA15" s="428"/>
      <c r="AB15" s="418"/>
      <c r="AC15" s="462">
        <v>3470</v>
      </c>
      <c r="AD15" s="463"/>
      <c r="AE15" s="463"/>
      <c r="AF15" s="463"/>
      <c r="AG15" s="505"/>
      <c r="AH15" s="462">
        <v>3899</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3359626</v>
      </c>
      <c r="BO15" s="375"/>
      <c r="BP15" s="375"/>
      <c r="BQ15" s="375"/>
      <c r="BR15" s="375"/>
      <c r="BS15" s="375"/>
      <c r="BT15" s="375"/>
      <c r="BU15" s="376"/>
      <c r="BV15" s="374">
        <v>3417393</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24.5</v>
      </c>
      <c r="AD16" s="499"/>
      <c r="AE16" s="499"/>
      <c r="AF16" s="499"/>
      <c r="AG16" s="500"/>
      <c r="AH16" s="498">
        <v>24.8</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7314883</v>
      </c>
      <c r="BO16" s="412"/>
      <c r="BP16" s="412"/>
      <c r="BQ16" s="412"/>
      <c r="BR16" s="412"/>
      <c r="BS16" s="412"/>
      <c r="BT16" s="412"/>
      <c r="BU16" s="413"/>
      <c r="BV16" s="411">
        <v>6981687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151</v>
      </c>
      <c r="S17" s="518"/>
      <c r="T17" s="518"/>
      <c r="U17" s="518"/>
      <c r="V17" s="519"/>
      <c r="W17" s="427" t="s">
        <v>154</v>
      </c>
      <c r="X17" s="428"/>
      <c r="Y17" s="428"/>
      <c r="Z17" s="428"/>
      <c r="AA17" s="428"/>
      <c r="AB17" s="418"/>
      <c r="AC17" s="462">
        <v>9268</v>
      </c>
      <c r="AD17" s="463"/>
      <c r="AE17" s="463"/>
      <c r="AF17" s="463"/>
      <c r="AG17" s="505"/>
      <c r="AH17" s="462">
        <v>10084</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4213782</v>
      </c>
      <c r="BO17" s="412"/>
      <c r="BP17" s="412"/>
      <c r="BQ17" s="412"/>
      <c r="BR17" s="412"/>
      <c r="BS17" s="412"/>
      <c r="BT17" s="412"/>
      <c r="BU17" s="413"/>
      <c r="BV17" s="411">
        <v>4290316</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6" t="s">
        <v>156</v>
      </c>
      <c r="C18" s="454"/>
      <c r="D18" s="454"/>
      <c r="E18" s="537"/>
      <c r="F18" s="537"/>
      <c r="G18" s="537"/>
      <c r="H18" s="537"/>
      <c r="I18" s="537"/>
      <c r="J18" s="537"/>
      <c r="K18" s="537"/>
      <c r="L18" s="538">
        <v>240.93</v>
      </c>
      <c r="M18" s="538"/>
      <c r="N18" s="538"/>
      <c r="O18" s="538"/>
      <c r="P18" s="538"/>
      <c r="Q18" s="538"/>
      <c r="R18" s="539"/>
      <c r="S18" s="539"/>
      <c r="T18" s="539"/>
      <c r="U18" s="539"/>
      <c r="V18" s="540"/>
      <c r="W18" s="429"/>
      <c r="X18" s="430"/>
      <c r="Y18" s="430"/>
      <c r="Z18" s="430"/>
      <c r="AA18" s="430"/>
      <c r="AB18" s="421"/>
      <c r="AC18" s="541">
        <v>65.400000000000006</v>
      </c>
      <c r="AD18" s="542"/>
      <c r="AE18" s="542"/>
      <c r="AF18" s="542"/>
      <c r="AG18" s="543"/>
      <c r="AH18" s="541">
        <v>64.2</v>
      </c>
      <c r="AI18" s="542"/>
      <c r="AJ18" s="542"/>
      <c r="AK18" s="542"/>
      <c r="AL18" s="544"/>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7847436</v>
      </c>
      <c r="BO18" s="412"/>
      <c r="BP18" s="412"/>
      <c r="BQ18" s="412"/>
      <c r="BR18" s="412"/>
      <c r="BS18" s="412"/>
      <c r="BT18" s="412"/>
      <c r="BU18" s="413"/>
      <c r="BV18" s="411">
        <v>7731625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6" t="s">
        <v>158</v>
      </c>
      <c r="C19" s="454"/>
      <c r="D19" s="454"/>
      <c r="E19" s="537"/>
      <c r="F19" s="537"/>
      <c r="G19" s="537"/>
      <c r="H19" s="537"/>
      <c r="I19" s="537"/>
      <c r="J19" s="537"/>
      <c r="K19" s="537"/>
      <c r="L19" s="545">
        <v>121</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13511205</v>
      </c>
      <c r="BO19" s="412"/>
      <c r="BP19" s="412"/>
      <c r="BQ19" s="412"/>
      <c r="BR19" s="412"/>
      <c r="BS19" s="412"/>
      <c r="BT19" s="412"/>
      <c r="BU19" s="413"/>
      <c r="BV19" s="411">
        <v>12382351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6" t="s">
        <v>160</v>
      </c>
      <c r="C20" s="454"/>
      <c r="D20" s="454"/>
      <c r="E20" s="537"/>
      <c r="F20" s="537"/>
      <c r="G20" s="537"/>
      <c r="H20" s="537"/>
      <c r="I20" s="537"/>
      <c r="J20" s="537"/>
      <c r="K20" s="537"/>
      <c r="L20" s="545">
        <v>10537</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14921714</v>
      </c>
      <c r="BO22" s="375"/>
      <c r="BP22" s="375"/>
      <c r="BQ22" s="375"/>
      <c r="BR22" s="375"/>
      <c r="BS22" s="375"/>
      <c r="BT22" s="375"/>
      <c r="BU22" s="376"/>
      <c r="BV22" s="374">
        <v>16426166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5450047</v>
      </c>
      <c r="BO23" s="412"/>
      <c r="BP23" s="412"/>
      <c r="BQ23" s="412"/>
      <c r="BR23" s="412"/>
      <c r="BS23" s="412"/>
      <c r="BT23" s="412"/>
      <c r="BU23" s="413"/>
      <c r="BV23" s="411">
        <v>5986147</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9200</v>
      </c>
      <c r="R24" s="463"/>
      <c r="S24" s="463"/>
      <c r="T24" s="463"/>
      <c r="U24" s="463"/>
      <c r="V24" s="505"/>
      <c r="W24" s="557"/>
      <c r="X24" s="558"/>
      <c r="Y24" s="559"/>
      <c r="Z24" s="461" t="s">
        <v>171</v>
      </c>
      <c r="AA24" s="441"/>
      <c r="AB24" s="441"/>
      <c r="AC24" s="441"/>
      <c r="AD24" s="441"/>
      <c r="AE24" s="441"/>
      <c r="AF24" s="441"/>
      <c r="AG24" s="442"/>
      <c r="AH24" s="462">
        <v>289</v>
      </c>
      <c r="AI24" s="463"/>
      <c r="AJ24" s="463"/>
      <c r="AK24" s="463"/>
      <c r="AL24" s="505"/>
      <c r="AM24" s="462">
        <v>874225</v>
      </c>
      <c r="AN24" s="463"/>
      <c r="AO24" s="463"/>
      <c r="AP24" s="463"/>
      <c r="AQ24" s="463"/>
      <c r="AR24" s="505"/>
      <c r="AS24" s="462">
        <v>3025</v>
      </c>
      <c r="AT24" s="463"/>
      <c r="AU24" s="463"/>
      <c r="AV24" s="463"/>
      <c r="AW24" s="463"/>
      <c r="AX24" s="464"/>
      <c r="AY24" s="530" t="s">
        <v>172</v>
      </c>
      <c r="AZ24" s="531"/>
      <c r="BA24" s="531"/>
      <c r="BB24" s="531"/>
      <c r="BC24" s="531"/>
      <c r="BD24" s="531"/>
      <c r="BE24" s="531"/>
      <c r="BF24" s="531"/>
      <c r="BG24" s="531"/>
      <c r="BH24" s="531"/>
      <c r="BI24" s="531"/>
      <c r="BJ24" s="531"/>
      <c r="BK24" s="531"/>
      <c r="BL24" s="531"/>
      <c r="BM24" s="532"/>
      <c r="BN24" s="411">
        <v>10209025</v>
      </c>
      <c r="BO24" s="412"/>
      <c r="BP24" s="412"/>
      <c r="BQ24" s="412"/>
      <c r="BR24" s="412"/>
      <c r="BS24" s="412"/>
      <c r="BT24" s="412"/>
      <c r="BU24" s="413"/>
      <c r="BV24" s="411">
        <v>11369854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6950</v>
      </c>
      <c r="R25" s="463"/>
      <c r="S25" s="463"/>
      <c r="T25" s="463"/>
      <c r="U25" s="463"/>
      <c r="V25" s="505"/>
      <c r="W25" s="557"/>
      <c r="X25" s="558"/>
      <c r="Y25" s="559"/>
      <c r="Z25" s="461" t="s">
        <v>174</v>
      </c>
      <c r="AA25" s="441"/>
      <c r="AB25" s="441"/>
      <c r="AC25" s="441"/>
      <c r="AD25" s="441"/>
      <c r="AE25" s="441"/>
      <c r="AF25" s="441"/>
      <c r="AG25" s="442"/>
      <c r="AH25" s="462">
        <v>55</v>
      </c>
      <c r="AI25" s="463"/>
      <c r="AJ25" s="463"/>
      <c r="AK25" s="463"/>
      <c r="AL25" s="505"/>
      <c r="AM25" s="462">
        <v>144210</v>
      </c>
      <c r="AN25" s="463"/>
      <c r="AO25" s="463"/>
      <c r="AP25" s="463"/>
      <c r="AQ25" s="463"/>
      <c r="AR25" s="505"/>
      <c r="AS25" s="462">
        <v>2622</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1565993</v>
      </c>
      <c r="BO25" s="375"/>
      <c r="BP25" s="375"/>
      <c r="BQ25" s="375"/>
      <c r="BR25" s="375"/>
      <c r="BS25" s="375"/>
      <c r="BT25" s="375"/>
      <c r="BU25" s="376"/>
      <c r="BV25" s="374">
        <v>1789865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5600</v>
      </c>
      <c r="R26" s="463"/>
      <c r="S26" s="463"/>
      <c r="T26" s="463"/>
      <c r="U26" s="463"/>
      <c r="V26" s="505"/>
      <c r="W26" s="557"/>
      <c r="X26" s="558"/>
      <c r="Y26" s="559"/>
      <c r="Z26" s="461" t="s">
        <v>177</v>
      </c>
      <c r="AA26" s="563"/>
      <c r="AB26" s="563"/>
      <c r="AC26" s="563"/>
      <c r="AD26" s="563"/>
      <c r="AE26" s="563"/>
      <c r="AF26" s="563"/>
      <c r="AG26" s="564"/>
      <c r="AH26" s="462">
        <v>20</v>
      </c>
      <c r="AI26" s="463"/>
      <c r="AJ26" s="463"/>
      <c r="AK26" s="463"/>
      <c r="AL26" s="505"/>
      <c r="AM26" s="462">
        <v>71380</v>
      </c>
      <c r="AN26" s="463"/>
      <c r="AO26" s="463"/>
      <c r="AP26" s="463"/>
      <c r="AQ26" s="463"/>
      <c r="AR26" s="505"/>
      <c r="AS26" s="462">
        <v>3569</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179</v>
      </c>
      <c r="BO26" s="412"/>
      <c r="BP26" s="412"/>
      <c r="BQ26" s="412"/>
      <c r="BR26" s="412"/>
      <c r="BS26" s="412"/>
      <c r="BT26" s="412"/>
      <c r="BU26" s="413"/>
      <c r="BV26" s="411" t="s">
        <v>129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4350</v>
      </c>
      <c r="R27" s="463"/>
      <c r="S27" s="463"/>
      <c r="T27" s="463"/>
      <c r="U27" s="463"/>
      <c r="V27" s="505"/>
      <c r="W27" s="557"/>
      <c r="X27" s="558"/>
      <c r="Y27" s="559"/>
      <c r="Z27" s="461" t="s">
        <v>181</v>
      </c>
      <c r="AA27" s="441"/>
      <c r="AB27" s="441"/>
      <c r="AC27" s="441"/>
      <c r="AD27" s="441"/>
      <c r="AE27" s="441"/>
      <c r="AF27" s="441"/>
      <c r="AG27" s="442"/>
      <c r="AH27" s="462">
        <v>4</v>
      </c>
      <c r="AI27" s="463"/>
      <c r="AJ27" s="463"/>
      <c r="AK27" s="463"/>
      <c r="AL27" s="505"/>
      <c r="AM27" s="462">
        <v>15692</v>
      </c>
      <c r="AN27" s="463"/>
      <c r="AO27" s="463"/>
      <c r="AP27" s="463"/>
      <c r="AQ27" s="463"/>
      <c r="AR27" s="505"/>
      <c r="AS27" s="462">
        <v>3923</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3" t="s">
        <v>128</v>
      </c>
      <c r="BO27" s="534"/>
      <c r="BP27" s="534"/>
      <c r="BQ27" s="534"/>
      <c r="BR27" s="534"/>
      <c r="BS27" s="534"/>
      <c r="BT27" s="534"/>
      <c r="BU27" s="535"/>
      <c r="BV27" s="533" t="s">
        <v>179</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183</v>
      </c>
      <c r="F28" s="441"/>
      <c r="G28" s="441"/>
      <c r="H28" s="441"/>
      <c r="I28" s="441"/>
      <c r="J28" s="441"/>
      <c r="K28" s="442"/>
      <c r="L28" s="462">
        <v>1</v>
      </c>
      <c r="M28" s="463"/>
      <c r="N28" s="463"/>
      <c r="O28" s="463"/>
      <c r="P28" s="505"/>
      <c r="Q28" s="462">
        <v>3850</v>
      </c>
      <c r="R28" s="463"/>
      <c r="S28" s="463"/>
      <c r="T28" s="463"/>
      <c r="U28" s="463"/>
      <c r="V28" s="505"/>
      <c r="W28" s="557"/>
      <c r="X28" s="558"/>
      <c r="Y28" s="559"/>
      <c r="Z28" s="461" t="s">
        <v>184</v>
      </c>
      <c r="AA28" s="441"/>
      <c r="AB28" s="441"/>
      <c r="AC28" s="441"/>
      <c r="AD28" s="441"/>
      <c r="AE28" s="441"/>
      <c r="AF28" s="441"/>
      <c r="AG28" s="442"/>
      <c r="AH28" s="462" t="s">
        <v>129</v>
      </c>
      <c r="AI28" s="463"/>
      <c r="AJ28" s="463"/>
      <c r="AK28" s="463"/>
      <c r="AL28" s="505"/>
      <c r="AM28" s="462" t="s">
        <v>129</v>
      </c>
      <c r="AN28" s="463"/>
      <c r="AO28" s="463"/>
      <c r="AP28" s="463"/>
      <c r="AQ28" s="463"/>
      <c r="AR28" s="505"/>
      <c r="AS28" s="462" t="s">
        <v>179</v>
      </c>
      <c r="AT28" s="463"/>
      <c r="AU28" s="463"/>
      <c r="AV28" s="463"/>
      <c r="AW28" s="463"/>
      <c r="AX28" s="464"/>
      <c r="AY28" s="565" t="s">
        <v>185</v>
      </c>
      <c r="AZ28" s="566"/>
      <c r="BA28" s="566"/>
      <c r="BB28" s="567"/>
      <c r="BC28" s="371" t="s">
        <v>47</v>
      </c>
      <c r="BD28" s="372"/>
      <c r="BE28" s="372"/>
      <c r="BF28" s="372"/>
      <c r="BG28" s="372"/>
      <c r="BH28" s="372"/>
      <c r="BI28" s="372"/>
      <c r="BJ28" s="372"/>
      <c r="BK28" s="372"/>
      <c r="BL28" s="372"/>
      <c r="BM28" s="373"/>
      <c r="BN28" s="374">
        <v>1554999</v>
      </c>
      <c r="BO28" s="375"/>
      <c r="BP28" s="375"/>
      <c r="BQ28" s="375"/>
      <c r="BR28" s="375"/>
      <c r="BS28" s="375"/>
      <c r="BT28" s="375"/>
      <c r="BU28" s="376"/>
      <c r="BV28" s="374">
        <v>1554961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186</v>
      </c>
      <c r="F29" s="441"/>
      <c r="G29" s="441"/>
      <c r="H29" s="441"/>
      <c r="I29" s="441"/>
      <c r="J29" s="441"/>
      <c r="K29" s="442"/>
      <c r="L29" s="462">
        <v>13</v>
      </c>
      <c r="M29" s="463"/>
      <c r="N29" s="463"/>
      <c r="O29" s="463"/>
      <c r="P29" s="505"/>
      <c r="Q29" s="462">
        <v>3600</v>
      </c>
      <c r="R29" s="463"/>
      <c r="S29" s="463"/>
      <c r="T29" s="463"/>
      <c r="U29" s="463"/>
      <c r="V29" s="505"/>
      <c r="W29" s="560"/>
      <c r="X29" s="561"/>
      <c r="Y29" s="562"/>
      <c r="Z29" s="461" t="s">
        <v>187</v>
      </c>
      <c r="AA29" s="441"/>
      <c r="AB29" s="441"/>
      <c r="AC29" s="441"/>
      <c r="AD29" s="441"/>
      <c r="AE29" s="441"/>
      <c r="AF29" s="441"/>
      <c r="AG29" s="442"/>
      <c r="AH29" s="462">
        <v>293</v>
      </c>
      <c r="AI29" s="463"/>
      <c r="AJ29" s="463"/>
      <c r="AK29" s="463"/>
      <c r="AL29" s="505"/>
      <c r="AM29" s="462">
        <v>889917</v>
      </c>
      <c r="AN29" s="463"/>
      <c r="AO29" s="463"/>
      <c r="AP29" s="463"/>
      <c r="AQ29" s="463"/>
      <c r="AR29" s="505"/>
      <c r="AS29" s="462">
        <v>3037</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402176</v>
      </c>
      <c r="BO29" s="412"/>
      <c r="BP29" s="412"/>
      <c r="BQ29" s="412"/>
      <c r="BR29" s="412"/>
      <c r="BS29" s="412"/>
      <c r="BT29" s="412"/>
      <c r="BU29" s="413"/>
      <c r="BV29" s="411">
        <v>392167</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41">
        <v>97.8</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49</v>
      </c>
      <c r="BD30" s="531"/>
      <c r="BE30" s="531"/>
      <c r="BF30" s="531"/>
      <c r="BG30" s="531"/>
      <c r="BH30" s="531"/>
      <c r="BI30" s="531"/>
      <c r="BJ30" s="531"/>
      <c r="BK30" s="531"/>
      <c r="BL30" s="531"/>
      <c r="BM30" s="532"/>
      <c r="BN30" s="533">
        <v>1499721</v>
      </c>
      <c r="BO30" s="534"/>
      <c r="BP30" s="534"/>
      <c r="BQ30" s="534"/>
      <c r="BR30" s="534"/>
      <c r="BS30" s="534"/>
      <c r="BT30" s="534"/>
      <c r="BU30" s="535"/>
      <c r="BV30" s="533">
        <v>1129399</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198</v>
      </c>
      <c r="X33" s="400"/>
      <c r="Y33" s="400"/>
      <c r="Z33" s="400"/>
      <c r="AA33" s="400"/>
      <c r="AB33" s="400"/>
      <c r="AC33" s="400"/>
      <c r="AD33" s="400"/>
      <c r="AE33" s="400"/>
      <c r="AF33" s="400"/>
      <c r="AG33" s="400"/>
      <c r="AH33" s="400"/>
      <c r="AI33" s="400"/>
      <c r="AJ33" s="400"/>
      <c r="AK33" s="400"/>
      <c r="AL33" s="203"/>
      <c r="AM33" s="435" t="s">
        <v>199</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196</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IF('各会計、関係団体の財政状況及び健全化判断比率'!B33="","",'各会計、関係団体の財政状況及び健全化判断比率'!B33)</f>
        <v>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山形県消防補償等組合</v>
      </c>
      <c r="BZ34" s="602"/>
      <c r="CA34" s="602"/>
      <c r="CB34" s="602"/>
      <c r="CC34" s="602"/>
      <c r="CD34" s="602"/>
      <c r="CE34" s="602"/>
      <c r="CF34" s="602"/>
      <c r="CG34" s="602"/>
      <c r="CH34" s="602"/>
      <c r="CI34" s="602"/>
      <c r="CJ34" s="602"/>
      <c r="CK34" s="602"/>
      <c r="CL34" s="602"/>
      <c r="CM34" s="602"/>
      <c r="CN34" s="178"/>
      <c r="CO34" s="601">
        <f>IF(CQ34="","",MAX(C34:D43,U34:V43,AM34:AN43,BE34:BF43,BW34:BX43)+1)</f>
        <v>16</v>
      </c>
      <c r="CP34" s="601"/>
      <c r="CQ34" s="602" t="str">
        <f>IF('各会計、関係団体の財政状況及び健全化判断比率'!BS7="","",'各会計、関係団体の財政状況及び健全化判断比率'!BS7)</f>
        <v>上山城郷土資料館</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f t="shared" ref="BE35:BE43" si="1">IF(BG35="","",BE34+1)</f>
        <v>8</v>
      </c>
      <c r="BF35" s="601"/>
      <c r="BG35" s="602" t="str">
        <f>IF('各会計、関係団体の財政状況及び健全化判断比率'!B34="","",'各会計、関係団体の財政状況及び健全化判断比率'!B34)</f>
        <v>浄化槽事業特別会計</v>
      </c>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山形県自治会館管理組合</v>
      </c>
      <c r="BZ35" s="602"/>
      <c r="CA35" s="602"/>
      <c r="CB35" s="602"/>
      <c r="CC35" s="602"/>
      <c r="CD35" s="602"/>
      <c r="CE35" s="602"/>
      <c r="CF35" s="602"/>
      <c r="CG35" s="602"/>
      <c r="CH35" s="602"/>
      <c r="CI35" s="602"/>
      <c r="CJ35" s="602"/>
      <c r="CK35" s="602"/>
      <c r="CL35" s="602"/>
      <c r="CM35" s="602"/>
      <c r="CN35" s="178"/>
      <c r="CO35" s="601">
        <f t="shared" ref="CO35:CO43" si="3">IF(CQ35="","",CO34+1)</f>
        <v>17</v>
      </c>
      <c r="CP35" s="601"/>
      <c r="CQ35" s="602" t="str">
        <f>IF('各会計、関係団体の財政状況及び健全化判断比率'!BS8="","",'各会計、関係団体の財政状況及び健全化判断比率'!BS8)</f>
        <v>ニュートラックかみのやま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9</v>
      </c>
      <c r="BF36" s="601"/>
      <c r="BG36" s="602" t="str">
        <f>IF('各会計、関係団体の財政状況及び健全化判断比率'!B35="","",'各会計、関係団体の財政状況及び健全化判断比率'!B35)</f>
        <v>産業団地整備事業特別会計</v>
      </c>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山形県市町村職員退職手当組合</v>
      </c>
      <c r="BZ36" s="602"/>
      <c r="CA36" s="602"/>
      <c r="CB36" s="602"/>
      <c r="CC36" s="602"/>
      <c r="CD36" s="602"/>
      <c r="CE36" s="602"/>
      <c r="CF36" s="602"/>
      <c r="CG36" s="602"/>
      <c r="CH36" s="602"/>
      <c r="CI36" s="602"/>
      <c r="CJ36" s="602"/>
      <c r="CK36" s="602"/>
      <c r="CL36" s="602"/>
      <c r="CM36" s="602"/>
      <c r="CN36" s="178"/>
      <c r="CO36" s="601">
        <f t="shared" si="3"/>
        <v>18</v>
      </c>
      <c r="CP36" s="601"/>
      <c r="CQ36" s="602" t="str">
        <f>IF('各会計、関係団体の財政状況及び健全化判断比率'!BS9="","",'各会計、関係団体の財政状況及び健全化判断比率'!BS9)</f>
        <v>上山市体育・文化振興公社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山形広域環境事務組合</v>
      </c>
      <c r="BZ37" s="602"/>
      <c r="CA37" s="602"/>
      <c r="CB37" s="602"/>
      <c r="CC37" s="602"/>
      <c r="CD37" s="602"/>
      <c r="CE37" s="602"/>
      <c r="CF37" s="602"/>
      <c r="CG37" s="602"/>
      <c r="CH37" s="602"/>
      <c r="CI37" s="602"/>
      <c r="CJ37" s="602"/>
      <c r="CK37" s="602"/>
      <c r="CL37" s="602"/>
      <c r="CM37" s="602"/>
      <c r="CN37" s="178"/>
      <c r="CO37" s="601">
        <f t="shared" si="3"/>
        <v>19</v>
      </c>
      <c r="CP37" s="601"/>
      <c r="CQ37" s="602" t="str">
        <f>IF('各会計、関係団体の財政状況及び健全化判断比率'!BS10="","",'各会計、関係団体の財政状況及び健全化判断比率'!BS10)</f>
        <v>上山二日町再開発</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14</v>
      </c>
      <c r="BX38" s="601"/>
      <c r="BY38" s="602" t="str">
        <f>IF('各会計、関係団体の財政状況及び健全化判断比率'!B72="","",'各会計、関係団体の財政状況及び健全化判断比率'!B72)</f>
        <v>山形県後期高齢者医療広域連合（普通会計分）</v>
      </c>
      <c r="BZ38" s="602"/>
      <c r="CA38" s="602"/>
      <c r="CB38" s="602"/>
      <c r="CC38" s="602"/>
      <c r="CD38" s="602"/>
      <c r="CE38" s="602"/>
      <c r="CF38" s="602"/>
      <c r="CG38" s="602"/>
      <c r="CH38" s="602"/>
      <c r="CI38" s="602"/>
      <c r="CJ38" s="602"/>
      <c r="CK38" s="602"/>
      <c r="CL38" s="602"/>
      <c r="CM38" s="602"/>
      <c r="CN38" s="178"/>
      <c r="CO38" s="601">
        <f t="shared" si="3"/>
        <v>20</v>
      </c>
      <c r="CP38" s="601"/>
      <c r="CQ38" s="602" t="str">
        <f>IF('各会計、関係団体の財政状況及び健全化判断比率'!BS11="","",'各会計、関係団体の財政状況及び健全化判断比率'!BS11)</f>
        <v>上山市土地開発公社</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15</v>
      </c>
      <c r="BX39" s="601"/>
      <c r="BY39" s="602" t="str">
        <f>IF('各会計、関係団体の財政状況及び健全化判断比率'!B73="","",'各会計、関係団体の財政状況及び健全化判断比率'!B73)</f>
        <v>山形県後期高齢者医療広域連合（事業会計分）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613</v>
      </c>
    </row>
    <row r="54" spans="5:113" x14ac:dyDescent="0.15"/>
    <row r="55" spans="5:113" x14ac:dyDescent="0.15"/>
    <row r="56" spans="5:113" x14ac:dyDescent="0.15"/>
  </sheetData>
  <sheetProtection algorithmName="SHA-512" hashValue="rXS5GR11hfMGRlrHng2opb3eH14KnBejXskrZHjDZoyBs4+z5jjV7tc7V1Ov89J8qMrliJb1v93LDGccKX6C/g==" saltValue="jq5kEyUcmIpRLiEVpx8KE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80" t="s">
        <v>580</v>
      </c>
      <c r="D34" s="1180"/>
      <c r="E34" s="1181"/>
      <c r="F34" s="32">
        <v>7.63</v>
      </c>
      <c r="G34" s="33">
        <v>9.44</v>
      </c>
      <c r="H34" s="33">
        <v>9.1300000000000008</v>
      </c>
      <c r="I34" s="33">
        <v>11.75</v>
      </c>
      <c r="J34" s="34">
        <v>11.02</v>
      </c>
      <c r="K34" s="22"/>
      <c r="L34" s="22"/>
      <c r="M34" s="22"/>
      <c r="N34" s="22"/>
      <c r="O34" s="22"/>
      <c r="P34" s="22"/>
    </row>
    <row r="35" spans="1:16" ht="39" customHeight="1" x14ac:dyDescent="0.15">
      <c r="A35" s="22"/>
      <c r="B35" s="35"/>
      <c r="C35" s="1174" t="s">
        <v>581</v>
      </c>
      <c r="D35" s="1175"/>
      <c r="E35" s="1176"/>
      <c r="F35" s="36">
        <v>5.59</v>
      </c>
      <c r="G35" s="37">
        <v>6.48</v>
      </c>
      <c r="H35" s="37">
        <v>7.61</v>
      </c>
      <c r="I35" s="37">
        <v>7.7</v>
      </c>
      <c r="J35" s="38">
        <v>8.7200000000000006</v>
      </c>
      <c r="K35" s="22"/>
      <c r="L35" s="22"/>
      <c r="M35" s="22"/>
      <c r="N35" s="22"/>
      <c r="O35" s="22"/>
      <c r="P35" s="22"/>
    </row>
    <row r="36" spans="1:16" ht="39" customHeight="1" x14ac:dyDescent="0.15">
      <c r="A36" s="22"/>
      <c r="B36" s="35"/>
      <c r="C36" s="1174" t="s">
        <v>582</v>
      </c>
      <c r="D36" s="1175"/>
      <c r="E36" s="1176"/>
      <c r="F36" s="36">
        <v>0.68</v>
      </c>
      <c r="G36" s="37">
        <v>1.49</v>
      </c>
      <c r="H36" s="37">
        <v>1.75</v>
      </c>
      <c r="I36" s="37">
        <v>1.58</v>
      </c>
      <c r="J36" s="38">
        <v>1.97</v>
      </c>
      <c r="K36" s="22"/>
      <c r="L36" s="22"/>
      <c r="M36" s="22"/>
      <c r="N36" s="22"/>
      <c r="O36" s="22"/>
      <c r="P36" s="22"/>
    </row>
    <row r="37" spans="1:16" ht="39" customHeight="1" x14ac:dyDescent="0.15">
      <c r="A37" s="22"/>
      <c r="B37" s="35"/>
      <c r="C37" s="1174" t="s">
        <v>583</v>
      </c>
      <c r="D37" s="1175"/>
      <c r="E37" s="1176"/>
      <c r="F37" s="36">
        <v>4.17</v>
      </c>
      <c r="G37" s="37">
        <v>1.55</v>
      </c>
      <c r="H37" s="37">
        <v>1.39</v>
      </c>
      <c r="I37" s="37">
        <v>1.32</v>
      </c>
      <c r="J37" s="38">
        <v>1.6</v>
      </c>
      <c r="K37" s="22"/>
      <c r="L37" s="22"/>
      <c r="M37" s="22"/>
      <c r="N37" s="22"/>
      <c r="O37" s="22"/>
      <c r="P37" s="22"/>
    </row>
    <row r="38" spans="1:16" ht="39" customHeight="1" x14ac:dyDescent="0.15">
      <c r="A38" s="22"/>
      <c r="B38" s="35"/>
      <c r="C38" s="1174" t="s">
        <v>584</v>
      </c>
      <c r="D38" s="1175"/>
      <c r="E38" s="1176"/>
      <c r="F38" s="36" t="s">
        <v>533</v>
      </c>
      <c r="G38" s="37" t="s">
        <v>533</v>
      </c>
      <c r="H38" s="37" t="s">
        <v>533</v>
      </c>
      <c r="I38" s="37">
        <v>0.46</v>
      </c>
      <c r="J38" s="38">
        <v>1.53</v>
      </c>
      <c r="K38" s="22"/>
      <c r="L38" s="22"/>
      <c r="M38" s="22"/>
      <c r="N38" s="22"/>
      <c r="O38" s="22"/>
      <c r="P38" s="22"/>
    </row>
    <row r="39" spans="1:16" ht="39" customHeight="1" x14ac:dyDescent="0.15">
      <c r="A39" s="22"/>
      <c r="B39" s="35"/>
      <c r="C39" s="1174" t="s">
        <v>585</v>
      </c>
      <c r="D39" s="1175"/>
      <c r="E39" s="1176"/>
      <c r="F39" s="36">
        <v>0.03</v>
      </c>
      <c r="G39" s="37">
        <v>0</v>
      </c>
      <c r="H39" s="37">
        <v>0.01</v>
      </c>
      <c r="I39" s="37">
        <v>0.01</v>
      </c>
      <c r="J39" s="38">
        <v>0.02</v>
      </c>
      <c r="K39" s="22"/>
      <c r="L39" s="22"/>
      <c r="M39" s="22"/>
      <c r="N39" s="22"/>
      <c r="O39" s="22"/>
      <c r="P39" s="22"/>
    </row>
    <row r="40" spans="1:16" ht="39" customHeight="1" x14ac:dyDescent="0.15">
      <c r="A40" s="22"/>
      <c r="B40" s="35"/>
      <c r="C40" s="1174" t="s">
        <v>586</v>
      </c>
      <c r="D40" s="1175"/>
      <c r="E40" s="1176"/>
      <c r="F40" s="36">
        <v>0.02</v>
      </c>
      <c r="G40" s="37">
        <v>0.02</v>
      </c>
      <c r="H40" s="37">
        <v>0</v>
      </c>
      <c r="I40" s="37">
        <v>0.01</v>
      </c>
      <c r="J40" s="38">
        <v>0.01</v>
      </c>
      <c r="K40" s="22"/>
      <c r="L40" s="22"/>
      <c r="M40" s="22"/>
      <c r="N40" s="22"/>
      <c r="O40" s="22"/>
      <c r="P40" s="22"/>
    </row>
    <row r="41" spans="1:16" ht="39" customHeight="1" x14ac:dyDescent="0.15">
      <c r="A41" s="22"/>
      <c r="B41" s="35"/>
      <c r="C41" s="1174" t="s">
        <v>587</v>
      </c>
      <c r="D41" s="1175"/>
      <c r="E41" s="1176"/>
      <c r="F41" s="36">
        <v>0.01</v>
      </c>
      <c r="G41" s="37">
        <v>0</v>
      </c>
      <c r="H41" s="37">
        <v>0.01</v>
      </c>
      <c r="I41" s="37">
        <v>0.04</v>
      </c>
      <c r="J41" s="38">
        <v>0</v>
      </c>
      <c r="K41" s="22"/>
      <c r="L41" s="22"/>
      <c r="M41" s="22"/>
      <c r="N41" s="22"/>
      <c r="O41" s="22"/>
      <c r="P41" s="22"/>
    </row>
    <row r="42" spans="1:16" ht="39" customHeight="1" x14ac:dyDescent="0.15">
      <c r="A42" s="22"/>
      <c r="B42" s="39"/>
      <c r="C42" s="1174" t="s">
        <v>588</v>
      </c>
      <c r="D42" s="1175"/>
      <c r="E42" s="1176"/>
      <c r="F42" s="36" t="s">
        <v>589</v>
      </c>
      <c r="G42" s="37" t="s">
        <v>533</v>
      </c>
      <c r="H42" s="37" t="s">
        <v>533</v>
      </c>
      <c r="I42" s="37" t="s">
        <v>533</v>
      </c>
      <c r="J42" s="38" t="s">
        <v>533</v>
      </c>
      <c r="K42" s="22"/>
      <c r="L42" s="22"/>
      <c r="M42" s="22"/>
      <c r="N42" s="22"/>
      <c r="O42" s="22"/>
      <c r="P42" s="22"/>
    </row>
    <row r="43" spans="1:16" ht="39" customHeight="1" thickBot="1" x14ac:dyDescent="0.2">
      <c r="A43" s="22"/>
      <c r="B43" s="40"/>
      <c r="C43" s="1177" t="s">
        <v>590</v>
      </c>
      <c r="D43" s="1178"/>
      <c r="E43" s="1179"/>
      <c r="F43" s="41">
        <v>0.17</v>
      </c>
      <c r="G43" s="42">
        <v>0.09</v>
      </c>
      <c r="H43" s="42">
        <v>0.85</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LP6LcIqfYvls+6sXE6PFWNVKTCk2bbGns9OBV0wn41f6ZUh7mOgYoSc30eFVfhDL/unvUtFORIfs2YbfNE+HA==" saltValue="KAfBXhSjAuOkZejHvILx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1259</v>
      </c>
      <c r="L45" s="60">
        <v>1292</v>
      </c>
      <c r="M45" s="60">
        <v>1201</v>
      </c>
      <c r="N45" s="60">
        <v>1314</v>
      </c>
      <c r="O45" s="61">
        <v>1275</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533</v>
      </c>
      <c r="L46" s="64" t="s">
        <v>533</v>
      </c>
      <c r="M46" s="64" t="s">
        <v>533</v>
      </c>
      <c r="N46" s="64" t="s">
        <v>533</v>
      </c>
      <c r="O46" s="65" t="s">
        <v>533</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533</v>
      </c>
      <c r="L47" s="64" t="s">
        <v>533</v>
      </c>
      <c r="M47" s="64" t="s">
        <v>533</v>
      </c>
      <c r="N47" s="64" t="s">
        <v>533</v>
      </c>
      <c r="O47" s="65" t="s">
        <v>533</v>
      </c>
      <c r="P47" s="48"/>
      <c r="Q47" s="48"/>
      <c r="R47" s="48"/>
      <c r="S47" s="48"/>
      <c r="T47" s="48"/>
      <c r="U47" s="48"/>
    </row>
    <row r="48" spans="1:21" ht="30.75" customHeight="1" x14ac:dyDescent="0.15">
      <c r="A48" s="48"/>
      <c r="B48" s="1184"/>
      <c r="C48" s="1185"/>
      <c r="D48" s="62"/>
      <c r="E48" s="1190" t="s">
        <v>14</v>
      </c>
      <c r="F48" s="1190"/>
      <c r="G48" s="1190"/>
      <c r="H48" s="1190"/>
      <c r="I48" s="1190"/>
      <c r="J48" s="1191"/>
      <c r="K48" s="63">
        <v>261</v>
      </c>
      <c r="L48" s="64">
        <v>243</v>
      </c>
      <c r="M48" s="64">
        <v>298</v>
      </c>
      <c r="N48" s="64">
        <v>305</v>
      </c>
      <c r="O48" s="65">
        <v>333</v>
      </c>
      <c r="P48" s="48"/>
      <c r="Q48" s="48"/>
      <c r="R48" s="48"/>
      <c r="S48" s="48"/>
      <c r="T48" s="48"/>
      <c r="U48" s="48"/>
    </row>
    <row r="49" spans="1:21" ht="30.75" customHeight="1" x14ac:dyDescent="0.15">
      <c r="A49" s="48"/>
      <c r="B49" s="1184"/>
      <c r="C49" s="1185"/>
      <c r="D49" s="62"/>
      <c r="E49" s="1190" t="s">
        <v>15</v>
      </c>
      <c r="F49" s="1190"/>
      <c r="G49" s="1190"/>
      <c r="H49" s="1190"/>
      <c r="I49" s="1190"/>
      <c r="J49" s="1191"/>
      <c r="K49" s="63">
        <v>2</v>
      </c>
      <c r="L49" s="64">
        <v>4</v>
      </c>
      <c r="M49" s="64">
        <v>10</v>
      </c>
      <c r="N49" s="64">
        <v>46</v>
      </c>
      <c r="O49" s="65">
        <v>87</v>
      </c>
      <c r="P49" s="48"/>
      <c r="Q49" s="48"/>
      <c r="R49" s="48"/>
      <c r="S49" s="48"/>
      <c r="T49" s="48"/>
      <c r="U49" s="48"/>
    </row>
    <row r="50" spans="1:21" ht="30.75" customHeight="1" x14ac:dyDescent="0.15">
      <c r="A50" s="48"/>
      <c r="B50" s="1184"/>
      <c r="C50" s="1185"/>
      <c r="D50" s="62"/>
      <c r="E50" s="1190" t="s">
        <v>16</v>
      </c>
      <c r="F50" s="1190"/>
      <c r="G50" s="1190"/>
      <c r="H50" s="1190"/>
      <c r="I50" s="1190"/>
      <c r="J50" s="1191"/>
      <c r="K50" s="63">
        <v>101</v>
      </c>
      <c r="L50" s="64">
        <v>99</v>
      </c>
      <c r="M50" s="64">
        <v>99</v>
      </c>
      <c r="N50" s="64">
        <v>47</v>
      </c>
      <c r="O50" s="65">
        <v>47</v>
      </c>
      <c r="P50" s="48"/>
      <c r="Q50" s="48"/>
      <c r="R50" s="48"/>
      <c r="S50" s="48"/>
      <c r="T50" s="48"/>
      <c r="U50" s="48"/>
    </row>
    <row r="51" spans="1:21" ht="30.75" customHeight="1" x14ac:dyDescent="0.15">
      <c r="A51" s="48"/>
      <c r="B51" s="1186"/>
      <c r="C51" s="1187"/>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1141</v>
      </c>
      <c r="L52" s="64">
        <v>1150</v>
      </c>
      <c r="M52" s="64">
        <v>1168</v>
      </c>
      <c r="N52" s="64">
        <v>1184</v>
      </c>
      <c r="O52" s="65">
        <v>1223</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482</v>
      </c>
      <c r="L53" s="69">
        <v>488</v>
      </c>
      <c r="M53" s="69">
        <v>440</v>
      </c>
      <c r="N53" s="69">
        <v>528</v>
      </c>
      <c r="O53" s="70">
        <v>519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198" t="s">
        <v>24</v>
      </c>
      <c r="C57" s="1199"/>
      <c r="D57" s="1202" t="s">
        <v>25</v>
      </c>
      <c r="E57" s="1203"/>
      <c r="F57" s="1203"/>
      <c r="G57" s="1203"/>
      <c r="H57" s="1203"/>
      <c r="I57" s="1203"/>
      <c r="J57" s="1204"/>
      <c r="K57" s="83" t="s">
        <v>533</v>
      </c>
      <c r="L57" s="84" t="s">
        <v>533</v>
      </c>
      <c r="M57" s="84" t="s">
        <v>533</v>
      </c>
      <c r="N57" s="84" t="s">
        <v>533</v>
      </c>
      <c r="O57" s="85" t="s">
        <v>533</v>
      </c>
    </row>
    <row r="58" spans="1:21" ht="31.5" customHeight="1" thickBot="1" x14ac:dyDescent="0.2">
      <c r="B58" s="1200"/>
      <c r="C58" s="1201"/>
      <c r="D58" s="1205" t="s">
        <v>26</v>
      </c>
      <c r="E58" s="1206"/>
      <c r="F58" s="1206"/>
      <c r="G58" s="1206"/>
      <c r="H58" s="1206"/>
      <c r="I58" s="1206"/>
      <c r="J58" s="1207"/>
      <c r="K58" s="86" t="s">
        <v>533</v>
      </c>
      <c r="L58" s="87" t="s">
        <v>533</v>
      </c>
      <c r="M58" s="87" t="s">
        <v>533</v>
      </c>
      <c r="N58" s="87" t="s">
        <v>533</v>
      </c>
      <c r="O58" s="88" t="s">
        <v>533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sanb+5ntixPng8x/4YRnEdSW9lahGYIlibyoqPlEOs4NPTDklg7q3KpOnvdZjpxvr43gdpmxehz2nY4ksIT+Q==" saltValue="8rSKGbwDuP5ICJNtUYtO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575</v>
      </c>
      <c r="J40" s="100" t="s">
        <v>576</v>
      </c>
      <c r="K40" s="100" t="s">
        <v>577</v>
      </c>
      <c r="L40" s="100" t="s">
        <v>578</v>
      </c>
      <c r="M40" s="101" t="s">
        <v>579</v>
      </c>
    </row>
    <row r="41" spans="2:13" ht="27.75" customHeight="1" x14ac:dyDescent="0.15">
      <c r="B41" s="1208" t="s">
        <v>29</v>
      </c>
      <c r="C41" s="1209"/>
      <c r="D41" s="102"/>
      <c r="E41" s="1214" t="s">
        <v>30</v>
      </c>
      <c r="F41" s="1214"/>
      <c r="G41" s="1214"/>
      <c r="H41" s="1215"/>
      <c r="I41" s="351">
        <v>18748</v>
      </c>
      <c r="J41" s="352">
        <v>17609</v>
      </c>
      <c r="K41" s="352">
        <v>17217</v>
      </c>
      <c r="L41" s="352">
        <v>16426</v>
      </c>
      <c r="M41" s="353">
        <v>14922</v>
      </c>
    </row>
    <row r="42" spans="2:13" ht="27.75" customHeight="1" x14ac:dyDescent="0.15">
      <c r="B42" s="1210"/>
      <c r="C42" s="1211"/>
      <c r="D42" s="103"/>
      <c r="E42" s="1216" t="s">
        <v>31</v>
      </c>
      <c r="F42" s="1216"/>
      <c r="G42" s="1216"/>
      <c r="H42" s="1217"/>
      <c r="I42" s="354">
        <v>733</v>
      </c>
      <c r="J42" s="355">
        <v>568</v>
      </c>
      <c r="K42" s="355">
        <v>357</v>
      </c>
      <c r="L42" s="355">
        <v>281</v>
      </c>
      <c r="M42" s="356">
        <v>209</v>
      </c>
    </row>
    <row r="43" spans="2:13" ht="27.75" customHeight="1" x14ac:dyDescent="0.15">
      <c r="B43" s="1210"/>
      <c r="C43" s="1211"/>
      <c r="D43" s="103"/>
      <c r="E43" s="1216" t="s">
        <v>32</v>
      </c>
      <c r="F43" s="1216"/>
      <c r="G43" s="1216"/>
      <c r="H43" s="1217"/>
      <c r="I43" s="354">
        <v>3767</v>
      </c>
      <c r="J43" s="355">
        <v>3719</v>
      </c>
      <c r="K43" s="355">
        <v>3751</v>
      </c>
      <c r="L43" s="355">
        <v>4000</v>
      </c>
      <c r="M43" s="356">
        <v>4376</v>
      </c>
    </row>
    <row r="44" spans="2:13" ht="27.75" customHeight="1" x14ac:dyDescent="0.15">
      <c r="B44" s="1210"/>
      <c r="C44" s="1211"/>
      <c r="D44" s="103"/>
      <c r="E44" s="1216" t="s">
        <v>33</v>
      </c>
      <c r="F44" s="1216"/>
      <c r="G44" s="1216"/>
      <c r="H44" s="1217"/>
      <c r="I44" s="354">
        <v>1018</v>
      </c>
      <c r="J44" s="355">
        <v>1271</v>
      </c>
      <c r="K44" s="355">
        <v>1303</v>
      </c>
      <c r="L44" s="355">
        <v>1265</v>
      </c>
      <c r="M44" s="356">
        <v>1138</v>
      </c>
    </row>
    <row r="45" spans="2:13" ht="27.75" customHeight="1" x14ac:dyDescent="0.15">
      <c r="B45" s="1210"/>
      <c r="C45" s="1211"/>
      <c r="D45" s="103"/>
      <c r="E45" s="1216" t="s">
        <v>34</v>
      </c>
      <c r="F45" s="1216"/>
      <c r="G45" s="1216"/>
      <c r="H45" s="1217"/>
      <c r="I45" s="354">
        <v>2574</v>
      </c>
      <c r="J45" s="355">
        <v>2398</v>
      </c>
      <c r="K45" s="355">
        <v>2305</v>
      </c>
      <c r="L45" s="355">
        <v>2258</v>
      </c>
      <c r="M45" s="356">
        <v>2084</v>
      </c>
    </row>
    <row r="46" spans="2:13" ht="27.75" customHeight="1" x14ac:dyDescent="0.15">
      <c r="B46" s="1210"/>
      <c r="C46" s="1211"/>
      <c r="D46" s="104"/>
      <c r="E46" s="1216" t="s">
        <v>35</v>
      </c>
      <c r="F46" s="1216"/>
      <c r="G46" s="1216"/>
      <c r="H46" s="1217"/>
      <c r="I46" s="354" t="s">
        <v>533</v>
      </c>
      <c r="J46" s="355" t="s">
        <v>533</v>
      </c>
      <c r="K46" s="355" t="s">
        <v>533</v>
      </c>
      <c r="L46" s="355" t="s">
        <v>533</v>
      </c>
      <c r="M46" s="356" t="s">
        <v>533</v>
      </c>
    </row>
    <row r="47" spans="2:13" ht="27.75" customHeight="1" x14ac:dyDescent="0.15">
      <c r="B47" s="1210"/>
      <c r="C47" s="1211"/>
      <c r="D47" s="105"/>
      <c r="E47" s="1218" t="s">
        <v>36</v>
      </c>
      <c r="F47" s="1219"/>
      <c r="G47" s="1219"/>
      <c r="H47" s="1220"/>
      <c r="I47" s="354" t="s">
        <v>533</v>
      </c>
      <c r="J47" s="355" t="s">
        <v>533</v>
      </c>
      <c r="K47" s="355" t="s">
        <v>533</v>
      </c>
      <c r="L47" s="355" t="s">
        <v>533</v>
      </c>
      <c r="M47" s="356" t="s">
        <v>533</v>
      </c>
    </row>
    <row r="48" spans="2:13" ht="27.75" customHeight="1" x14ac:dyDescent="0.15">
      <c r="B48" s="1210"/>
      <c r="C48" s="1211"/>
      <c r="D48" s="103"/>
      <c r="E48" s="1216" t="s">
        <v>37</v>
      </c>
      <c r="F48" s="1216"/>
      <c r="G48" s="1216"/>
      <c r="H48" s="1217"/>
      <c r="I48" s="354" t="s">
        <v>533</v>
      </c>
      <c r="J48" s="355" t="s">
        <v>533</v>
      </c>
      <c r="K48" s="355" t="s">
        <v>533</v>
      </c>
      <c r="L48" s="355" t="s">
        <v>533</v>
      </c>
      <c r="M48" s="356" t="s">
        <v>533</v>
      </c>
    </row>
    <row r="49" spans="2:13" ht="27.75" customHeight="1" x14ac:dyDescent="0.15">
      <c r="B49" s="1212"/>
      <c r="C49" s="1213"/>
      <c r="D49" s="103"/>
      <c r="E49" s="1216" t="s">
        <v>38</v>
      </c>
      <c r="F49" s="1216"/>
      <c r="G49" s="1216"/>
      <c r="H49" s="1217"/>
      <c r="I49" s="354" t="s">
        <v>533</v>
      </c>
      <c r="J49" s="355" t="s">
        <v>533</v>
      </c>
      <c r="K49" s="355" t="s">
        <v>533</v>
      </c>
      <c r="L49" s="355" t="s">
        <v>533</v>
      </c>
      <c r="M49" s="356" t="s">
        <v>533</v>
      </c>
    </row>
    <row r="50" spans="2:13" ht="27.75" customHeight="1" x14ac:dyDescent="0.15">
      <c r="B50" s="1221" t="s">
        <v>39</v>
      </c>
      <c r="C50" s="1222"/>
      <c r="D50" s="106"/>
      <c r="E50" s="1216" t="s">
        <v>40</v>
      </c>
      <c r="F50" s="1216"/>
      <c r="G50" s="1216"/>
      <c r="H50" s="1217"/>
      <c r="I50" s="354">
        <v>2903</v>
      </c>
      <c r="J50" s="355">
        <v>3190</v>
      </c>
      <c r="K50" s="355">
        <v>4078</v>
      </c>
      <c r="L50" s="355">
        <v>4526</v>
      </c>
      <c r="M50" s="356">
        <v>4997</v>
      </c>
    </row>
    <row r="51" spans="2:13" ht="27.75" customHeight="1" x14ac:dyDescent="0.15">
      <c r="B51" s="1210"/>
      <c r="C51" s="1211"/>
      <c r="D51" s="103"/>
      <c r="E51" s="1216" t="s">
        <v>41</v>
      </c>
      <c r="F51" s="1216"/>
      <c r="G51" s="1216"/>
      <c r="H51" s="1217"/>
      <c r="I51" s="354">
        <v>2429</v>
      </c>
      <c r="J51" s="355">
        <v>3061</v>
      </c>
      <c r="K51" s="355">
        <v>2994</v>
      </c>
      <c r="L51" s="355">
        <v>2988</v>
      </c>
      <c r="M51" s="356">
        <v>2907</v>
      </c>
    </row>
    <row r="52" spans="2:13" ht="27.75" customHeight="1" x14ac:dyDescent="0.15">
      <c r="B52" s="1212"/>
      <c r="C52" s="1213"/>
      <c r="D52" s="103"/>
      <c r="E52" s="1216" t="s">
        <v>42</v>
      </c>
      <c r="F52" s="1216"/>
      <c r="G52" s="1216"/>
      <c r="H52" s="1217"/>
      <c r="I52" s="354">
        <v>12119</v>
      </c>
      <c r="J52" s="355">
        <v>12178</v>
      </c>
      <c r="K52" s="355">
        <v>11985</v>
      </c>
      <c r="L52" s="355">
        <v>11885</v>
      </c>
      <c r="M52" s="356">
        <v>11462</v>
      </c>
    </row>
    <row r="53" spans="2:13" ht="27.75" customHeight="1" thickBot="1" x14ac:dyDescent="0.2">
      <c r="B53" s="1223" t="s">
        <v>43</v>
      </c>
      <c r="C53" s="1224"/>
      <c r="D53" s="107"/>
      <c r="E53" s="1225" t="s">
        <v>44</v>
      </c>
      <c r="F53" s="1225"/>
      <c r="G53" s="1225"/>
      <c r="H53" s="1226"/>
      <c r="I53" s="357">
        <v>9389</v>
      </c>
      <c r="J53" s="358">
        <v>7135</v>
      </c>
      <c r="K53" s="358">
        <v>5876</v>
      </c>
      <c r="L53" s="358">
        <v>4832</v>
      </c>
      <c r="M53" s="359">
        <v>3361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Bl9mdxWqkr0pf6GcaENE2de00Yql0yR7oKW05qQdY0YZXw8hH3PnT1woJ7kjFpbizjzN8zKjvgTjwdtzggSm9g==" saltValue="lGgSCCORWCSnrbM1uUUw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577</v>
      </c>
      <c r="G54" s="116" t="s">
        <v>578</v>
      </c>
      <c r="H54" s="117" t="s">
        <v>579</v>
      </c>
    </row>
    <row r="55" spans="2:8" ht="52.5" customHeight="1" x14ac:dyDescent="0.15">
      <c r="B55" s="118"/>
      <c r="C55" s="1235" t="s">
        <v>47</v>
      </c>
      <c r="D55" s="1235"/>
      <c r="E55" s="1236"/>
      <c r="F55" s="119">
        <v>1462</v>
      </c>
      <c r="G55" s="119">
        <v>1555</v>
      </c>
      <c r="H55" s="120">
        <v>1555</v>
      </c>
    </row>
    <row r="56" spans="2:8" ht="52.5" customHeight="1" x14ac:dyDescent="0.15">
      <c r="B56" s="121"/>
      <c r="C56" s="1237" t="s">
        <v>48</v>
      </c>
      <c r="D56" s="1237"/>
      <c r="E56" s="1238"/>
      <c r="F56" s="122">
        <v>370</v>
      </c>
      <c r="G56" s="122">
        <v>392</v>
      </c>
      <c r="H56" s="123">
        <v>402</v>
      </c>
    </row>
    <row r="57" spans="2:8" ht="53.25" customHeight="1" x14ac:dyDescent="0.15">
      <c r="B57" s="121"/>
      <c r="C57" s="1239" t="s">
        <v>49</v>
      </c>
      <c r="D57" s="1239"/>
      <c r="E57" s="1240"/>
      <c r="F57" s="124">
        <v>751</v>
      </c>
      <c r="G57" s="124">
        <v>1129</v>
      </c>
      <c r="H57" s="125">
        <v>1500</v>
      </c>
    </row>
    <row r="58" spans="2:8" ht="45.75" customHeight="1" x14ac:dyDescent="0.15">
      <c r="B58" s="126"/>
      <c r="C58" s="1227" t="s">
        <v>608</v>
      </c>
      <c r="D58" s="1228"/>
      <c r="E58" s="1229"/>
      <c r="F58" s="127">
        <v>50</v>
      </c>
      <c r="G58" s="127">
        <v>300</v>
      </c>
      <c r="H58" s="128">
        <v>700</v>
      </c>
    </row>
    <row r="59" spans="2:8" ht="45.75" customHeight="1" x14ac:dyDescent="0.15">
      <c r="B59" s="126"/>
      <c r="C59" s="1227" t="s">
        <v>609</v>
      </c>
      <c r="D59" s="1228"/>
      <c r="E59" s="1229"/>
      <c r="F59" s="127">
        <v>501</v>
      </c>
      <c r="G59" s="127">
        <v>601</v>
      </c>
      <c r="H59" s="128">
        <v>601</v>
      </c>
    </row>
    <row r="60" spans="2:8" ht="45.75" customHeight="1" x14ac:dyDescent="0.15">
      <c r="B60" s="126"/>
      <c r="C60" s="1227" t="s">
        <v>610</v>
      </c>
      <c r="D60" s="1228"/>
      <c r="E60" s="1229"/>
      <c r="F60" s="127">
        <v>96</v>
      </c>
      <c r="G60" s="127">
        <v>96</v>
      </c>
      <c r="H60" s="128">
        <v>96</v>
      </c>
    </row>
    <row r="61" spans="2:8" ht="45.75" customHeight="1" x14ac:dyDescent="0.15">
      <c r="B61" s="126"/>
      <c r="C61" s="1227" t="s">
        <v>611</v>
      </c>
      <c r="D61" s="1228"/>
      <c r="E61" s="1229"/>
      <c r="F61" s="127">
        <v>0</v>
      </c>
      <c r="G61" s="127">
        <v>120</v>
      </c>
      <c r="H61" s="128">
        <v>84</v>
      </c>
    </row>
    <row r="62" spans="2:8" ht="45.75" customHeight="1" thickBot="1" x14ac:dyDescent="0.2">
      <c r="B62" s="129"/>
      <c r="C62" s="1230" t="s">
        <v>612</v>
      </c>
      <c r="D62" s="1231"/>
      <c r="E62" s="1232"/>
      <c r="F62" s="130">
        <v>1</v>
      </c>
      <c r="G62" s="130">
        <v>9</v>
      </c>
      <c r="H62" s="131">
        <v>15</v>
      </c>
    </row>
    <row r="63" spans="2:8" ht="52.5" customHeight="1" thickBot="1" x14ac:dyDescent="0.2">
      <c r="B63" s="132"/>
      <c r="C63" s="1233" t="s">
        <v>50</v>
      </c>
      <c r="D63" s="1233"/>
      <c r="E63" s="1234"/>
      <c r="F63" s="133">
        <v>2583</v>
      </c>
      <c r="G63" s="133">
        <v>3077</v>
      </c>
      <c r="H63" s="134">
        <v>3457</v>
      </c>
    </row>
    <row r="64" spans="2:8" x14ac:dyDescent="0.15"/>
  </sheetData>
  <sheetProtection algorithmName="SHA-512" hashValue="aSKjJdfklnKhTosE8LaJzCZzQFLZqu8rTi/LMwhtHnAovX9pdHy09en1DwjKlPAW3yRm59bu5k+SNq5KiMo0ew==" saltValue="6Sqct/PPHq5vSwFuqm57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D5C5-C8DD-4D87-A3DA-81ECB106A401}">
  <sheetPr>
    <pageSetUpPr fitToPage="1"/>
  </sheetPr>
  <dimension ref="A1:DE85"/>
  <sheetViews>
    <sheetView showGridLines="0" topLeftCell="A7" zoomScaleNormal="100" zoomScaleSheetLayoutView="55" workbookViewId="0">
      <selection activeCell="AN43" sqref="AN43:DC47"/>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614</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615</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616</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617</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575</v>
      </c>
      <c r="BQ50" s="1274"/>
      <c r="BR50" s="1274"/>
      <c r="BS50" s="1274"/>
      <c r="BT50" s="1274"/>
      <c r="BU50" s="1274"/>
      <c r="BV50" s="1274"/>
      <c r="BW50" s="1274"/>
      <c r="BX50" s="1274" t="s">
        <v>576</v>
      </c>
      <c r="BY50" s="1274"/>
      <c r="BZ50" s="1274"/>
      <c r="CA50" s="1274"/>
      <c r="CB50" s="1274"/>
      <c r="CC50" s="1274"/>
      <c r="CD50" s="1274"/>
      <c r="CE50" s="1274"/>
      <c r="CF50" s="1274" t="s">
        <v>577</v>
      </c>
      <c r="CG50" s="1274"/>
      <c r="CH50" s="1274"/>
      <c r="CI50" s="1274"/>
      <c r="CJ50" s="1274"/>
      <c r="CK50" s="1274"/>
      <c r="CL50" s="1274"/>
      <c r="CM50" s="1274"/>
      <c r="CN50" s="1274" t="s">
        <v>578</v>
      </c>
      <c r="CO50" s="1274"/>
      <c r="CP50" s="1274"/>
      <c r="CQ50" s="1274"/>
      <c r="CR50" s="1274"/>
      <c r="CS50" s="1274"/>
      <c r="CT50" s="1274"/>
      <c r="CU50" s="1274"/>
      <c r="CV50" s="1274" t="s">
        <v>579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618</v>
      </c>
      <c r="AO51" s="1278"/>
      <c r="AP51" s="1278"/>
      <c r="AQ51" s="1278"/>
      <c r="AR51" s="1278"/>
      <c r="AS51" s="1278"/>
      <c r="AT51" s="1278"/>
      <c r="AU51" s="1278"/>
      <c r="AV51" s="1278"/>
      <c r="AW51" s="1278"/>
      <c r="AX51" s="1278"/>
      <c r="AY51" s="1278"/>
      <c r="AZ51" s="1278"/>
      <c r="BA51" s="1278"/>
      <c r="BB51" s="1278" t="s">
        <v>619</v>
      </c>
      <c r="BC51" s="1278"/>
      <c r="BD51" s="1278"/>
      <c r="BE51" s="1278"/>
      <c r="BF51" s="1278"/>
      <c r="BG51" s="1278"/>
      <c r="BH51" s="1278"/>
      <c r="BI51" s="1278"/>
      <c r="BJ51" s="1278"/>
      <c r="BK51" s="1278"/>
      <c r="BL51" s="1278"/>
      <c r="BM51" s="1278"/>
      <c r="BN51" s="1278"/>
      <c r="BO51" s="1278"/>
      <c r="BP51" s="1279">
        <v>135.30000000000001</v>
      </c>
      <c r="BQ51" s="1279"/>
      <c r="BR51" s="1279"/>
      <c r="BS51" s="1279"/>
      <c r="BT51" s="1279"/>
      <c r="BU51" s="1279"/>
      <c r="BV51" s="1279"/>
      <c r="BW51" s="1279"/>
      <c r="BX51" s="1279">
        <v>102.8</v>
      </c>
      <c r="BY51" s="1279"/>
      <c r="BZ51" s="1279"/>
      <c r="CA51" s="1279"/>
      <c r="CB51" s="1279"/>
      <c r="CC51" s="1279"/>
      <c r="CD51" s="1279"/>
      <c r="CE51" s="1279"/>
      <c r="CF51" s="1279">
        <v>84.3</v>
      </c>
      <c r="CG51" s="1279"/>
      <c r="CH51" s="1279"/>
      <c r="CI51" s="1279"/>
      <c r="CJ51" s="1279"/>
      <c r="CK51" s="1279"/>
      <c r="CL51" s="1279"/>
      <c r="CM51" s="1279"/>
      <c r="CN51" s="1279">
        <v>66.8</v>
      </c>
      <c r="CO51" s="1279"/>
      <c r="CP51" s="1279"/>
      <c r="CQ51" s="1279"/>
      <c r="CR51" s="1279"/>
      <c r="CS51" s="1279"/>
      <c r="CT51" s="1279"/>
      <c r="CU51" s="1279"/>
      <c r="CV51" s="1279">
        <v>43.9</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620</v>
      </c>
      <c r="BC53" s="1278"/>
      <c r="BD53" s="1278"/>
      <c r="BE53" s="1278"/>
      <c r="BF53" s="1278"/>
      <c r="BG53" s="1278"/>
      <c r="BH53" s="1278"/>
      <c r="BI53" s="1278"/>
      <c r="BJ53" s="1278"/>
      <c r="BK53" s="1278"/>
      <c r="BL53" s="1278"/>
      <c r="BM53" s="1278"/>
      <c r="BN53" s="1278"/>
      <c r="BO53" s="1278"/>
      <c r="BP53" s="1279">
        <v>56.5</v>
      </c>
      <c r="BQ53" s="1279"/>
      <c r="BR53" s="1279"/>
      <c r="BS53" s="1279"/>
      <c r="BT53" s="1279"/>
      <c r="BU53" s="1279"/>
      <c r="BV53" s="1279"/>
      <c r="BW53" s="1279"/>
      <c r="BX53" s="1279">
        <v>56.7</v>
      </c>
      <c r="BY53" s="1279"/>
      <c r="BZ53" s="1279"/>
      <c r="CA53" s="1279"/>
      <c r="CB53" s="1279"/>
      <c r="CC53" s="1279"/>
      <c r="CD53" s="1279"/>
      <c r="CE53" s="1279"/>
      <c r="CF53" s="1279">
        <v>58.1</v>
      </c>
      <c r="CG53" s="1279"/>
      <c r="CH53" s="1279"/>
      <c r="CI53" s="1279"/>
      <c r="CJ53" s="1279"/>
      <c r="CK53" s="1279"/>
      <c r="CL53" s="1279"/>
      <c r="CM53" s="1279"/>
      <c r="CN53" s="1279">
        <v>59.3</v>
      </c>
      <c r="CO53" s="1279"/>
      <c r="CP53" s="1279"/>
      <c r="CQ53" s="1279"/>
      <c r="CR53" s="1279"/>
      <c r="CS53" s="1279"/>
      <c r="CT53" s="1279"/>
      <c r="CU53" s="1279"/>
      <c r="CV53" s="1279">
        <v>60.7</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621</v>
      </c>
      <c r="AO55" s="1274"/>
      <c r="AP55" s="1274"/>
      <c r="AQ55" s="1274"/>
      <c r="AR55" s="1274"/>
      <c r="AS55" s="1274"/>
      <c r="AT55" s="1274"/>
      <c r="AU55" s="1274"/>
      <c r="AV55" s="1274"/>
      <c r="AW55" s="1274"/>
      <c r="AX55" s="1274"/>
      <c r="AY55" s="1274"/>
      <c r="AZ55" s="1274"/>
      <c r="BA55" s="1274"/>
      <c r="BB55" s="1278" t="s">
        <v>619</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620</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622</v>
      </c>
    </row>
    <row r="64" spans="1:109" x14ac:dyDescent="0.15">
      <c r="B64" s="1249"/>
      <c r="G64" s="1256"/>
      <c r="I64" s="1289"/>
      <c r="J64" s="1289"/>
      <c r="K64" s="1289"/>
      <c r="L64" s="1289"/>
      <c r="M64" s="1289"/>
      <c r="N64" s="1290"/>
      <c r="AM64" s="1256"/>
      <c r="AN64" s="1256" t="s">
        <v>615</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623</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617</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575</v>
      </c>
      <c r="BQ72" s="1274"/>
      <c r="BR72" s="1274"/>
      <c r="BS72" s="1274"/>
      <c r="BT72" s="1274"/>
      <c r="BU72" s="1274"/>
      <c r="BV72" s="1274"/>
      <c r="BW72" s="1274"/>
      <c r="BX72" s="1274" t="s">
        <v>576</v>
      </c>
      <c r="BY72" s="1274"/>
      <c r="BZ72" s="1274"/>
      <c r="CA72" s="1274"/>
      <c r="CB72" s="1274"/>
      <c r="CC72" s="1274"/>
      <c r="CD72" s="1274"/>
      <c r="CE72" s="1274"/>
      <c r="CF72" s="1274" t="s">
        <v>577</v>
      </c>
      <c r="CG72" s="1274"/>
      <c r="CH72" s="1274"/>
      <c r="CI72" s="1274"/>
      <c r="CJ72" s="1274"/>
      <c r="CK72" s="1274"/>
      <c r="CL72" s="1274"/>
      <c r="CM72" s="1274"/>
      <c r="CN72" s="1274" t="s">
        <v>578</v>
      </c>
      <c r="CO72" s="1274"/>
      <c r="CP72" s="1274"/>
      <c r="CQ72" s="1274"/>
      <c r="CR72" s="1274"/>
      <c r="CS72" s="1274"/>
      <c r="CT72" s="1274"/>
      <c r="CU72" s="1274"/>
      <c r="CV72" s="1274" t="s">
        <v>579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618</v>
      </c>
      <c r="AO73" s="1278"/>
      <c r="AP73" s="1278"/>
      <c r="AQ73" s="1278"/>
      <c r="AR73" s="1278"/>
      <c r="AS73" s="1278"/>
      <c r="AT73" s="1278"/>
      <c r="AU73" s="1278"/>
      <c r="AV73" s="1278"/>
      <c r="AW73" s="1278"/>
      <c r="AX73" s="1278"/>
      <c r="AY73" s="1278"/>
      <c r="AZ73" s="1278"/>
      <c r="BA73" s="1278"/>
      <c r="BB73" s="1278" t="s">
        <v>619</v>
      </c>
      <c r="BC73" s="1278"/>
      <c r="BD73" s="1278"/>
      <c r="BE73" s="1278"/>
      <c r="BF73" s="1278"/>
      <c r="BG73" s="1278"/>
      <c r="BH73" s="1278"/>
      <c r="BI73" s="1278"/>
      <c r="BJ73" s="1278"/>
      <c r="BK73" s="1278"/>
      <c r="BL73" s="1278"/>
      <c r="BM73" s="1278"/>
      <c r="BN73" s="1278"/>
      <c r="BO73" s="1278"/>
      <c r="BP73" s="1279">
        <v>135.30000000000001</v>
      </c>
      <c r="BQ73" s="1279"/>
      <c r="BR73" s="1279"/>
      <c r="BS73" s="1279"/>
      <c r="BT73" s="1279"/>
      <c r="BU73" s="1279"/>
      <c r="BV73" s="1279"/>
      <c r="BW73" s="1279"/>
      <c r="BX73" s="1279">
        <v>102.8</v>
      </c>
      <c r="BY73" s="1279"/>
      <c r="BZ73" s="1279"/>
      <c r="CA73" s="1279"/>
      <c r="CB73" s="1279"/>
      <c r="CC73" s="1279"/>
      <c r="CD73" s="1279"/>
      <c r="CE73" s="1279"/>
      <c r="CF73" s="1279">
        <v>84.3</v>
      </c>
      <c r="CG73" s="1279"/>
      <c r="CH73" s="1279"/>
      <c r="CI73" s="1279"/>
      <c r="CJ73" s="1279"/>
      <c r="CK73" s="1279"/>
      <c r="CL73" s="1279"/>
      <c r="CM73" s="1279"/>
      <c r="CN73" s="1279">
        <v>66.8</v>
      </c>
      <c r="CO73" s="1279"/>
      <c r="CP73" s="1279"/>
      <c r="CQ73" s="1279"/>
      <c r="CR73" s="1279"/>
      <c r="CS73" s="1279"/>
      <c r="CT73" s="1279"/>
      <c r="CU73" s="1279"/>
      <c r="CV73" s="1279">
        <v>43.9</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624</v>
      </c>
      <c r="BC75" s="1278"/>
      <c r="BD75" s="1278"/>
      <c r="BE75" s="1278"/>
      <c r="BF75" s="1278"/>
      <c r="BG75" s="1278"/>
      <c r="BH75" s="1278"/>
      <c r="BI75" s="1278"/>
      <c r="BJ75" s="1278"/>
      <c r="BK75" s="1278"/>
      <c r="BL75" s="1278"/>
      <c r="BM75" s="1278"/>
      <c r="BN75" s="1278"/>
      <c r="BO75" s="1278"/>
      <c r="BP75" s="1279">
        <v>9</v>
      </c>
      <c r="BQ75" s="1279"/>
      <c r="BR75" s="1279"/>
      <c r="BS75" s="1279"/>
      <c r="BT75" s="1279"/>
      <c r="BU75" s="1279"/>
      <c r="BV75" s="1279"/>
      <c r="BW75" s="1279"/>
      <c r="BX75" s="1279">
        <v>8.1999999999999993</v>
      </c>
      <c r="BY75" s="1279"/>
      <c r="BZ75" s="1279"/>
      <c r="CA75" s="1279"/>
      <c r="CB75" s="1279"/>
      <c r="CC75" s="1279"/>
      <c r="CD75" s="1279"/>
      <c r="CE75" s="1279"/>
      <c r="CF75" s="1279">
        <v>6.7</v>
      </c>
      <c r="CG75" s="1279"/>
      <c r="CH75" s="1279"/>
      <c r="CI75" s="1279"/>
      <c r="CJ75" s="1279"/>
      <c r="CK75" s="1279"/>
      <c r="CL75" s="1279"/>
      <c r="CM75" s="1279"/>
      <c r="CN75" s="1279">
        <v>6.8</v>
      </c>
      <c r="CO75" s="1279"/>
      <c r="CP75" s="1279"/>
      <c r="CQ75" s="1279"/>
      <c r="CR75" s="1279"/>
      <c r="CS75" s="1279"/>
      <c r="CT75" s="1279"/>
      <c r="CU75" s="1279"/>
      <c r="CV75" s="1279">
        <v>6.8</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621</v>
      </c>
      <c r="AO77" s="1274"/>
      <c r="AP77" s="1274"/>
      <c r="AQ77" s="1274"/>
      <c r="AR77" s="1274"/>
      <c r="AS77" s="1274"/>
      <c r="AT77" s="1274"/>
      <c r="AU77" s="1274"/>
      <c r="AV77" s="1274"/>
      <c r="AW77" s="1274"/>
      <c r="AX77" s="1274"/>
      <c r="AY77" s="1274"/>
      <c r="AZ77" s="1274"/>
      <c r="BA77" s="1274"/>
      <c r="BB77" s="1278" t="s">
        <v>619</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624</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JCf7ysOMjxTod6lQwK9vzMIZc5Q+e4byiMf9sFs/9xpI6sEQMpkSGdKQEmL1d4rc02rzEyHXFBRYJaWk/d7bmw==" saltValue="ubITTIW4zIF+DtFYxX2/+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CE454-E860-4CF3-ADBF-1530E6E11016}">
  <sheetPr>
    <pageSetUpPr fitToPage="1"/>
  </sheetPr>
  <dimension ref="A1:DR125"/>
  <sheetViews>
    <sheetView showGridLines="0" topLeftCell="A16"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522</v>
      </c>
    </row>
  </sheetData>
  <sheetProtection algorithmName="SHA-512" hashValue="wPz+7evJbLf/xJVmeWOnGhjJjPvZpuITIxIbR6Ua1WnVZeIpbm46Lq4aU4K1YWVUNiOMgQl/K+9TCuBvMsJQ8g==" saltValue="d1TC7eFg8xoih+v7SzPKe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B2798-6FC9-4362-A06D-3A2CCCF93AE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522</v>
      </c>
    </row>
  </sheetData>
  <sheetProtection algorithmName="SHA-512" hashValue="B5KRsIDNH1haMvSRRDuf+yFFUElOIaOUvrK107Rp7mqWMIqRLOdaIJKFUYx6eBV2tkb2CLRbIdqfi9GY/oO4pw==" saltValue="QrHOgrUSar0QKOayvS6Sd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572</v>
      </c>
      <c r="G2" s="148"/>
      <c r="H2" s="149"/>
    </row>
    <row r="3" spans="1:8" x14ac:dyDescent="0.15">
      <c r="A3" s="145" t="s">
        <v>565</v>
      </c>
      <c r="B3" s="150"/>
      <c r="C3" s="151"/>
      <c r="D3" s="152">
        <v>104376</v>
      </c>
      <c r="E3" s="153"/>
      <c r="F3" s="154">
        <v>88968</v>
      </c>
      <c r="G3" s="155"/>
      <c r="H3" s="156"/>
    </row>
    <row r="4" spans="1:8" x14ac:dyDescent="0.15">
      <c r="A4" s="157"/>
      <c r="B4" s="158"/>
      <c r="C4" s="159"/>
      <c r="D4" s="160">
        <v>82984</v>
      </c>
      <c r="E4" s="161"/>
      <c r="F4" s="162">
        <v>45482</v>
      </c>
      <c r="G4" s="163"/>
      <c r="H4" s="164"/>
    </row>
    <row r="5" spans="1:8" x14ac:dyDescent="0.15">
      <c r="A5" s="145" t="s">
        <v>567</v>
      </c>
      <c r="B5" s="150"/>
      <c r="C5" s="151"/>
      <c r="D5" s="152">
        <v>55268</v>
      </c>
      <c r="E5" s="153"/>
      <c r="F5" s="154">
        <v>85173</v>
      </c>
      <c r="G5" s="155"/>
      <c r="H5" s="156"/>
    </row>
    <row r="6" spans="1:8" x14ac:dyDescent="0.15">
      <c r="A6" s="157"/>
      <c r="B6" s="158"/>
      <c r="C6" s="159"/>
      <c r="D6" s="160">
        <v>40670</v>
      </c>
      <c r="E6" s="161"/>
      <c r="F6" s="162">
        <v>43913</v>
      </c>
      <c r="G6" s="163"/>
      <c r="H6" s="164"/>
    </row>
    <row r="7" spans="1:8" x14ac:dyDescent="0.15">
      <c r="A7" s="145" t="s">
        <v>568</v>
      </c>
      <c r="B7" s="150"/>
      <c r="C7" s="151"/>
      <c r="D7" s="152">
        <v>50181</v>
      </c>
      <c r="E7" s="153"/>
      <c r="F7" s="154">
        <v>94081</v>
      </c>
      <c r="G7" s="155"/>
      <c r="H7" s="156"/>
    </row>
    <row r="8" spans="1:8" x14ac:dyDescent="0.15">
      <c r="A8" s="157"/>
      <c r="B8" s="158"/>
      <c r="C8" s="159"/>
      <c r="D8" s="160">
        <v>22168</v>
      </c>
      <c r="E8" s="161"/>
      <c r="F8" s="162">
        <v>48949</v>
      </c>
      <c r="G8" s="163"/>
      <c r="H8" s="164"/>
    </row>
    <row r="9" spans="1:8" x14ac:dyDescent="0.15">
      <c r="A9" s="145" t="s">
        <v>569</v>
      </c>
      <c r="B9" s="150"/>
      <c r="C9" s="151"/>
      <c r="D9" s="152">
        <v>38051</v>
      </c>
      <c r="E9" s="153"/>
      <c r="F9" s="154">
        <v>92632</v>
      </c>
      <c r="G9" s="155"/>
      <c r="H9" s="156"/>
    </row>
    <row r="10" spans="1:8" x14ac:dyDescent="0.15">
      <c r="A10" s="157"/>
      <c r="B10" s="158"/>
      <c r="C10" s="159"/>
      <c r="D10" s="160">
        <v>17721</v>
      </c>
      <c r="E10" s="161"/>
      <c r="F10" s="162">
        <v>47978</v>
      </c>
      <c r="G10" s="163"/>
      <c r="H10" s="164"/>
    </row>
    <row r="11" spans="1:8" x14ac:dyDescent="0.15">
      <c r="A11" s="145" t="s">
        <v>570</v>
      </c>
      <c r="B11" s="150"/>
      <c r="C11" s="151"/>
      <c r="D11" s="152">
        <v>38964</v>
      </c>
      <c r="E11" s="153"/>
      <c r="F11" s="154">
        <v>96469</v>
      </c>
      <c r="G11" s="155"/>
      <c r="H11" s="156"/>
    </row>
    <row r="12" spans="1:8" x14ac:dyDescent="0.15">
      <c r="A12" s="157"/>
      <c r="B12" s="158"/>
      <c r="C12" s="165"/>
      <c r="D12" s="160">
        <v>25380</v>
      </c>
      <c r="E12" s="161"/>
      <c r="F12" s="162">
        <v>49775</v>
      </c>
      <c r="G12" s="163"/>
      <c r="H12" s="164"/>
    </row>
    <row r="13" spans="1:8" x14ac:dyDescent="0.15">
      <c r="A13" s="145"/>
      <c r="B13" s="150"/>
      <c r="C13" s="166"/>
      <c r="D13" s="167">
        <v>57368</v>
      </c>
      <c r="E13" s="168"/>
      <c r="F13" s="169">
        <v>91465</v>
      </c>
      <c r="G13" s="170"/>
      <c r="H13" s="156"/>
    </row>
    <row r="14" spans="1:8" x14ac:dyDescent="0.15">
      <c r="A14" s="157"/>
      <c r="B14" s="158"/>
      <c r="C14" s="159"/>
      <c r="D14" s="160">
        <v>37785</v>
      </c>
      <c r="E14" s="161"/>
      <c r="F14" s="162">
        <v>47219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7.65</v>
      </c>
      <c r="C19" s="171">
        <f>ROUND(VALUE(SUBSTITUTE(実質収支比率等に係る経年分析!G$48,"▲","-")),2)</f>
        <v>9.44</v>
      </c>
      <c r="D19" s="171">
        <f>ROUND(VALUE(SUBSTITUTE(実質収支比率等に係る経年分析!H$48,"▲","-")),2)</f>
        <v>9.14</v>
      </c>
      <c r="E19" s="171">
        <f>ROUND(VALUE(SUBSTITUTE(実質収支比率等に係る経年分析!I$48,"▲","-")),2)</f>
        <v>11.75</v>
      </c>
      <c r="F19" s="171">
        <f>ROUND(VALUE(SUBSTITUTE(実質収支比率等に係る経年分析!J$48,"▲","-")),2)</f>
        <v>11.03</v>
      </c>
    </row>
    <row r="20" spans="1:11" x14ac:dyDescent="0.15">
      <c r="A20" s="171" t="s">
        <v>54</v>
      </c>
      <c r="B20" s="171">
        <f>ROUND(VALUE(SUBSTITUTE(実質収支比率等に係る経年分析!F$47,"▲","-")),2)</f>
        <v>13.16</v>
      </c>
      <c r="C20" s="171">
        <f>ROUND(VALUE(SUBSTITUTE(実質収支比率等に係る経年分析!G$47,"▲","-")),2)</f>
        <v>13.8</v>
      </c>
      <c r="D20" s="171">
        <f>ROUND(VALUE(SUBSTITUTE(実質収支比率等に係る経年分析!H$47,"▲","-")),2)</f>
        <v>18.420000000000002</v>
      </c>
      <c r="E20" s="171">
        <f>ROUND(VALUE(SUBSTITUTE(実質収支比率等に係る経年分析!I$47,"▲","-")),2)</f>
        <v>18.93</v>
      </c>
      <c r="F20" s="171">
        <f>ROUND(VALUE(SUBSTITUTE(実質収支比率等に係る経年分析!J$47,"▲","-")),2)</f>
        <v>17.989999999999998</v>
      </c>
    </row>
    <row r="21" spans="1:11" x14ac:dyDescent="0.15">
      <c r="A21" s="171" t="s">
        <v>55</v>
      </c>
      <c r="B21" s="171">
        <f>IF(ISNUMBER(VALUE(SUBSTITUTE(実質収支比率等に係る経年分析!F$49,"▲","-"))),ROUND(VALUE(SUBSTITUTE(実質収支比率等に係る経年分析!F$49,"▲","-")),2),NA())</f>
        <v>3.54</v>
      </c>
      <c r="C21" s="171">
        <f>IF(ISNUMBER(VALUE(SUBSTITUTE(実質収支比率等に係る経年分析!G$49,"▲","-"))),ROUND(VALUE(SUBSTITUTE(実質収支比率等に係る経年分析!G$49,"▲","-")),2),NA())</f>
        <v>26.71</v>
      </c>
      <c r="D21" s="171">
        <f>IF(ISNUMBER(VALUE(SUBSTITUTE(実質収支比率等に係る経年分析!H$49,"▲","-"))),ROUND(VALUE(SUBSTITUTE(実質収支比率等に係る経年分析!H$49,"▲","-")),2),NA())</f>
        <v>5.04</v>
      </c>
      <c r="E21" s="171">
        <f>IF(ISNUMBER(VALUE(SUBSTITUTE(実質収支比率等に係る経年分析!I$49,"▲","-"))),ROUND(VALUE(SUBSTITUTE(実質収支比率等に係る経年分析!I$49,"▲","-")),2),NA())</f>
        <v>6.72</v>
      </c>
      <c r="F21" s="171">
        <f>IF(ISNUMBER(VALUE(SUBSTITUTE(実質収支比率等に係る経年分析!J$49,"▲","-"))),ROUND(VALUE(SUBSTITUTE(実質収支比率等に係る経年分析!J$49,"▲","-")),2),NA())</f>
        <v>9.65</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#N/A</v>
      </c>
      <c r="C28" s="172">
        <f>IF(ROUND(VALUE(SUBSTITUTE(連結実質赤字比率に係る赤字・黒字の構成分析!F$42,"▲", "-")), 2) &gt;= 0, ABS(ROUND(VALUE(SUBSTITUTE(連結実質赤字比率に係る赤字・黒字の構成分析!F$42,"▲", "-")), 2)), NA())</f>
        <v>0</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浄化槽事業特別会計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8.7200000000000006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9.1300000000000008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11.02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1141</v>
      </c>
      <c r="E42" s="173"/>
      <c r="F42" s="173"/>
      <c r="G42" s="173">
        <f>'実質公債費比率（分子）の構造'!L$52</f>
        <v>1150</v>
      </c>
      <c r="H42" s="173"/>
      <c r="I42" s="173"/>
      <c r="J42" s="173">
        <f>'実質公債費比率（分子）の構造'!M$52</f>
        <v>1168</v>
      </c>
      <c r="K42" s="173"/>
      <c r="L42" s="173"/>
      <c r="M42" s="173">
        <f>'実質公債費比率（分子）の構造'!N$52</f>
        <v>1184</v>
      </c>
      <c r="N42" s="173"/>
      <c r="O42" s="173"/>
      <c r="P42" s="173">
        <f>'実質公債費比率（分子）の構造'!O$52</f>
        <v>1223</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101</v>
      </c>
      <c r="C44" s="173"/>
      <c r="D44" s="173"/>
      <c r="E44" s="173">
        <f>'実質公債費比率（分子）の構造'!L$50</f>
        <v>99</v>
      </c>
      <c r="F44" s="173"/>
      <c r="G44" s="173"/>
      <c r="H44" s="173">
        <f>'実質公債費比率（分子）の構造'!M$50</f>
        <v>99</v>
      </c>
      <c r="I44" s="173"/>
      <c r="J44" s="173"/>
      <c r="K44" s="173">
        <f>'実質公債費比率（分子）の構造'!N$50</f>
        <v>47</v>
      </c>
      <c r="L44" s="173"/>
      <c r="M44" s="173"/>
      <c r="N44" s="173">
        <f>'実質公債費比率（分子）の構造'!O$50</f>
        <v>47</v>
      </c>
      <c r="O44" s="173"/>
      <c r="P44" s="173"/>
    </row>
    <row r="45" spans="1:16" x14ac:dyDescent="0.15">
      <c r="A45" s="173" t="s">
        <v>65</v>
      </c>
      <c r="B45" s="173">
        <f>'実質公債費比率（分子）の構造'!K$49</f>
        <v>2</v>
      </c>
      <c r="C45" s="173"/>
      <c r="D45" s="173"/>
      <c r="E45" s="173">
        <f>'実質公債費比率（分子）の構造'!L$49</f>
        <v>4</v>
      </c>
      <c r="F45" s="173"/>
      <c r="G45" s="173"/>
      <c r="H45" s="173">
        <f>'実質公債費比率（分子）の構造'!M$49</f>
        <v>10</v>
      </c>
      <c r="I45" s="173"/>
      <c r="J45" s="173"/>
      <c r="K45" s="173">
        <f>'実質公債費比率（分子）の構造'!N$49</f>
        <v>46</v>
      </c>
      <c r="L45" s="173"/>
      <c r="M45" s="173"/>
      <c r="N45" s="173">
        <f>'実質公債費比率（分子）の構造'!O$49</f>
        <v>87</v>
      </c>
      <c r="O45" s="173"/>
      <c r="P45" s="173"/>
    </row>
    <row r="46" spans="1:16" x14ac:dyDescent="0.15">
      <c r="A46" s="173" t="s">
        <v>66</v>
      </c>
      <c r="B46" s="173">
        <f>'実質公債費比率（分子）の構造'!K$48</f>
        <v>261</v>
      </c>
      <c r="C46" s="173"/>
      <c r="D46" s="173"/>
      <c r="E46" s="173">
        <f>'実質公債費比率（分子）の構造'!L$48</f>
        <v>243</v>
      </c>
      <c r="F46" s="173"/>
      <c r="G46" s="173"/>
      <c r="H46" s="173">
        <f>'実質公債費比率（分子）の構造'!M$48</f>
        <v>298</v>
      </c>
      <c r="I46" s="173"/>
      <c r="J46" s="173"/>
      <c r="K46" s="173">
        <f>'実質公債費比率（分子）の構造'!N$48</f>
        <v>305</v>
      </c>
      <c r="L46" s="173"/>
      <c r="M46" s="173"/>
      <c r="N46" s="173">
        <f>'実質公債費比率（分子）の構造'!O$48</f>
        <v>333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1259</v>
      </c>
      <c r="C49" s="173"/>
      <c r="D49" s="173"/>
      <c r="E49" s="173">
        <f>'実質公債費比率（分子）の構造'!L$45</f>
        <v>1292</v>
      </c>
      <c r="F49" s="173"/>
      <c r="G49" s="173"/>
      <c r="H49" s="173">
        <f>'実質公債費比率（分子）の構造'!M$45</f>
        <v>1201</v>
      </c>
      <c r="I49" s="173"/>
      <c r="J49" s="173"/>
      <c r="K49" s="173">
        <f>'実質公債費比率（分子）の構造'!N$45</f>
        <v>1314</v>
      </c>
      <c r="L49" s="173"/>
      <c r="M49" s="173"/>
      <c r="N49" s="173">
        <f>'実質公債費比率（分子）の構造'!O$45</f>
        <v>1275</v>
      </c>
      <c r="O49" s="173"/>
      <c r="P49" s="173"/>
    </row>
    <row r="50" spans="1:16" x14ac:dyDescent="0.15">
      <c r="A50" s="173" t="s">
        <v>70</v>
      </c>
      <c r="B50" s="173" t="e">
        <f>NA()</f>
        <v>#N/A</v>
      </c>
      <c r="C50" s="173">
        <f>IF(ISNUMBER('実質公債費比率（分子）の構造'!K$53),'実質公債費比率（分子）の構造'!K$53,NA())</f>
        <v>482</v>
      </c>
      <c r="D50" s="173" t="e">
        <f>NA()</f>
        <v>#N/A</v>
      </c>
      <c r="E50" s="173" t="e">
        <f>NA()</f>
        <v>#N/A</v>
      </c>
      <c r="F50" s="173">
        <f>IF(ISNUMBER('実質公債費比率（分子）の構造'!L$53),'実質公債費比率（分子）の構造'!L$53,NA())</f>
        <v>488</v>
      </c>
      <c r="G50" s="173" t="e">
        <f>NA()</f>
        <v>#N/A</v>
      </c>
      <c r="H50" s="173" t="e">
        <f>NA()</f>
        <v>#N/A</v>
      </c>
      <c r="I50" s="173">
        <f>IF(ISNUMBER('実質公債費比率（分子）の構造'!M$53),'実質公債費比率（分子）の構造'!M$53,NA())</f>
        <v>440</v>
      </c>
      <c r="J50" s="173" t="e">
        <f>NA()</f>
        <v>#N/A</v>
      </c>
      <c r="K50" s="173" t="e">
        <f>NA()</f>
        <v>#N/A</v>
      </c>
      <c r="L50" s="173">
        <f>IF(ISNUMBER('実質公債費比率（分子）の構造'!N$53),'実質公債費比率（分子）の構造'!N$53,NA())</f>
        <v>528</v>
      </c>
      <c r="M50" s="173" t="e">
        <f>NA()</f>
        <v>#N/A</v>
      </c>
      <c r="N50" s="173" t="e">
        <f>NA()</f>
        <v>#N/A</v>
      </c>
      <c r="O50" s="173">
        <f>IF(ISNUMBER('実質公債費比率（分子）の構造'!O$53),'実質公債費比率（分子）の構造'!O$53,NA())</f>
        <v>519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12119</v>
      </c>
      <c r="E56" s="172"/>
      <c r="F56" s="172"/>
      <c r="G56" s="172">
        <f>'将来負担比率（分子）の構造'!J$52</f>
        <v>12178</v>
      </c>
      <c r="H56" s="172"/>
      <c r="I56" s="172"/>
      <c r="J56" s="172">
        <f>'将来負担比率（分子）の構造'!K$52</f>
        <v>11985</v>
      </c>
      <c r="K56" s="172"/>
      <c r="L56" s="172"/>
      <c r="M56" s="172">
        <f>'将来負担比率（分子）の構造'!L$52</f>
        <v>11885</v>
      </c>
      <c r="N56" s="172"/>
      <c r="O56" s="172"/>
      <c r="P56" s="172">
        <f>'将来負担比率（分子）の構造'!M$52</f>
        <v>11462</v>
      </c>
    </row>
    <row r="57" spans="1:16" x14ac:dyDescent="0.15">
      <c r="A57" s="172" t="s">
        <v>41</v>
      </c>
      <c r="B57" s="172"/>
      <c r="C57" s="172"/>
      <c r="D57" s="172">
        <f>'将来負担比率（分子）の構造'!I$51</f>
        <v>2429</v>
      </c>
      <c r="E57" s="172"/>
      <c r="F57" s="172"/>
      <c r="G57" s="172">
        <f>'将来負担比率（分子）の構造'!J$51</f>
        <v>3061</v>
      </c>
      <c r="H57" s="172"/>
      <c r="I57" s="172"/>
      <c r="J57" s="172">
        <f>'将来負担比率（分子）の構造'!K$51</f>
        <v>2994</v>
      </c>
      <c r="K57" s="172"/>
      <c r="L57" s="172"/>
      <c r="M57" s="172">
        <f>'将来負担比率（分子）の構造'!L$51</f>
        <v>2988</v>
      </c>
      <c r="N57" s="172"/>
      <c r="O57" s="172"/>
      <c r="P57" s="172">
        <f>'将来負担比率（分子）の構造'!M$51</f>
        <v>2907</v>
      </c>
    </row>
    <row r="58" spans="1:16" x14ac:dyDescent="0.15">
      <c r="A58" s="172" t="s">
        <v>40</v>
      </c>
      <c r="B58" s="172"/>
      <c r="C58" s="172"/>
      <c r="D58" s="172">
        <f>'将来負担比率（分子）の構造'!I$50</f>
        <v>2903</v>
      </c>
      <c r="E58" s="172"/>
      <c r="F58" s="172"/>
      <c r="G58" s="172">
        <f>'将来負担比率（分子）の構造'!J$50</f>
        <v>3190</v>
      </c>
      <c r="H58" s="172"/>
      <c r="I58" s="172"/>
      <c r="J58" s="172">
        <f>'将来負担比率（分子）の構造'!K$50</f>
        <v>4078</v>
      </c>
      <c r="K58" s="172"/>
      <c r="L58" s="172"/>
      <c r="M58" s="172">
        <f>'将来負担比率（分子）の構造'!L$50</f>
        <v>4526</v>
      </c>
      <c r="N58" s="172"/>
      <c r="O58" s="172"/>
      <c r="P58" s="172">
        <f>'将来負担比率（分子）の構造'!M$50</f>
        <v>4997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2574</v>
      </c>
      <c r="C62" s="172"/>
      <c r="D62" s="172"/>
      <c r="E62" s="172">
        <f>'将来負担比率（分子）の構造'!J$45</f>
        <v>2398</v>
      </c>
      <c r="F62" s="172"/>
      <c r="G62" s="172"/>
      <c r="H62" s="172">
        <f>'将来負担比率（分子）の構造'!K$45</f>
        <v>2305</v>
      </c>
      <c r="I62" s="172"/>
      <c r="J62" s="172"/>
      <c r="K62" s="172">
        <f>'将来負担比率（分子）の構造'!L$45</f>
        <v>2258</v>
      </c>
      <c r="L62" s="172"/>
      <c r="M62" s="172"/>
      <c r="N62" s="172">
        <f>'将来負担比率（分子）の構造'!M$45</f>
        <v>2084</v>
      </c>
      <c r="O62" s="172"/>
      <c r="P62" s="172"/>
    </row>
    <row r="63" spans="1:16" x14ac:dyDescent="0.15">
      <c r="A63" s="172" t="s">
        <v>33</v>
      </c>
      <c r="B63" s="172">
        <f>'将来負担比率（分子）の構造'!I$44</f>
        <v>1018</v>
      </c>
      <c r="C63" s="172"/>
      <c r="D63" s="172"/>
      <c r="E63" s="172">
        <f>'将来負担比率（分子）の構造'!J$44</f>
        <v>1271</v>
      </c>
      <c r="F63" s="172"/>
      <c r="G63" s="172"/>
      <c r="H63" s="172">
        <f>'将来負担比率（分子）の構造'!K$44</f>
        <v>1303</v>
      </c>
      <c r="I63" s="172"/>
      <c r="J63" s="172"/>
      <c r="K63" s="172">
        <f>'将来負担比率（分子）の構造'!L$44</f>
        <v>1265</v>
      </c>
      <c r="L63" s="172"/>
      <c r="M63" s="172"/>
      <c r="N63" s="172">
        <f>'将来負担比率（分子）の構造'!M$44</f>
        <v>1138</v>
      </c>
      <c r="O63" s="172"/>
      <c r="P63" s="172"/>
    </row>
    <row r="64" spans="1:16" x14ac:dyDescent="0.15">
      <c r="A64" s="172" t="s">
        <v>32</v>
      </c>
      <c r="B64" s="172">
        <f>'将来負担比率（分子）の構造'!I$43</f>
        <v>3767</v>
      </c>
      <c r="C64" s="172"/>
      <c r="D64" s="172"/>
      <c r="E64" s="172">
        <f>'将来負担比率（分子）の構造'!J$43</f>
        <v>3719</v>
      </c>
      <c r="F64" s="172"/>
      <c r="G64" s="172"/>
      <c r="H64" s="172">
        <f>'将来負担比率（分子）の構造'!K$43</f>
        <v>3751</v>
      </c>
      <c r="I64" s="172"/>
      <c r="J64" s="172"/>
      <c r="K64" s="172">
        <f>'将来負担比率（分子）の構造'!L$43</f>
        <v>4000</v>
      </c>
      <c r="L64" s="172"/>
      <c r="M64" s="172"/>
      <c r="N64" s="172">
        <f>'将来負担比率（分子）の構造'!M$43</f>
        <v>4376</v>
      </c>
      <c r="O64" s="172"/>
      <c r="P64" s="172"/>
    </row>
    <row r="65" spans="1:16" x14ac:dyDescent="0.15">
      <c r="A65" s="172" t="s">
        <v>31</v>
      </c>
      <c r="B65" s="172">
        <f>'将来負担比率（分子）の構造'!I$42</f>
        <v>733</v>
      </c>
      <c r="C65" s="172"/>
      <c r="D65" s="172"/>
      <c r="E65" s="172">
        <f>'将来負担比率（分子）の構造'!J$42</f>
        <v>568</v>
      </c>
      <c r="F65" s="172"/>
      <c r="G65" s="172"/>
      <c r="H65" s="172">
        <f>'将来負担比率（分子）の構造'!K$42</f>
        <v>357</v>
      </c>
      <c r="I65" s="172"/>
      <c r="J65" s="172"/>
      <c r="K65" s="172">
        <f>'将来負担比率（分子）の構造'!L$42</f>
        <v>281</v>
      </c>
      <c r="L65" s="172"/>
      <c r="M65" s="172"/>
      <c r="N65" s="172">
        <f>'将来負担比率（分子）の構造'!M$42</f>
        <v>209</v>
      </c>
      <c r="O65" s="172"/>
      <c r="P65" s="172"/>
    </row>
    <row r="66" spans="1:16" x14ac:dyDescent="0.15">
      <c r="A66" s="172" t="s">
        <v>30</v>
      </c>
      <c r="B66" s="172">
        <f>'将来負担比率（分子）の構造'!I$41</f>
        <v>18748</v>
      </c>
      <c r="C66" s="172"/>
      <c r="D66" s="172"/>
      <c r="E66" s="172">
        <f>'将来負担比率（分子）の構造'!J$41</f>
        <v>17609</v>
      </c>
      <c r="F66" s="172"/>
      <c r="G66" s="172"/>
      <c r="H66" s="172">
        <f>'将来負担比率（分子）の構造'!K$41</f>
        <v>17217</v>
      </c>
      <c r="I66" s="172"/>
      <c r="J66" s="172"/>
      <c r="K66" s="172">
        <f>'将来負担比率（分子）の構造'!L$41</f>
        <v>16426</v>
      </c>
      <c r="L66" s="172"/>
      <c r="M66" s="172"/>
      <c r="N66" s="172">
        <f>'将来負担比率（分子）の構造'!M$41</f>
        <v>14922</v>
      </c>
      <c r="O66" s="172"/>
      <c r="P66" s="172"/>
    </row>
    <row r="67" spans="1:16" x14ac:dyDescent="0.15">
      <c r="A67" s="172" t="s">
        <v>74</v>
      </c>
      <c r="B67" s="172" t="e">
        <f>NA()</f>
        <v>#N/A</v>
      </c>
      <c r="C67" s="172">
        <f>IF(ISNUMBER('将来負担比率（分子）の構造'!I$53), IF('将来負担比率（分子）の構造'!I$53 &lt; 0, 0, '将来負担比率（分子）の構造'!I$53), NA())</f>
        <v>9389</v>
      </c>
      <c r="D67" s="172" t="e">
        <f>NA()</f>
        <v>#N/A</v>
      </c>
      <c r="E67" s="172" t="e">
        <f>NA()</f>
        <v>#N/A</v>
      </c>
      <c r="F67" s="172">
        <f>IF(ISNUMBER('将来負担比率（分子）の構造'!J$53), IF('将来負担比率（分子）の構造'!J$53 &lt; 0, 0, '将来負担比率（分子）の構造'!J$53), NA())</f>
        <v>7135</v>
      </c>
      <c r="G67" s="172" t="e">
        <f>NA()</f>
        <v>#N/A</v>
      </c>
      <c r="H67" s="172" t="e">
        <f>NA()</f>
        <v>#N/A</v>
      </c>
      <c r="I67" s="172">
        <f>IF(ISNUMBER('将来負担比率（分子）の構造'!K$53), IF('将来負担比率（分子）の構造'!K$53 &lt; 0, 0, '将来負担比率（分子）の構造'!K$53), NA())</f>
        <v>5876</v>
      </c>
      <c r="J67" s="172" t="e">
        <f>NA()</f>
        <v>#N/A</v>
      </c>
      <c r="K67" s="172" t="e">
        <f>NA()</f>
        <v>#N/A</v>
      </c>
      <c r="L67" s="172">
        <f>IF(ISNUMBER('将来負担比率（分子）の構造'!L$53), IF('将来負担比率（分子）の構造'!L$53 &lt; 0, 0, '将来負担比率（分子）の構造'!L$53), NA())</f>
        <v>4832</v>
      </c>
      <c r="M67" s="172" t="e">
        <f>NA()</f>
        <v>#N/A</v>
      </c>
      <c r="N67" s="172" t="e">
        <f>NA()</f>
        <v>#N/A</v>
      </c>
      <c r="O67" s="172">
        <f>IF(ISNUMBER('将来負担比率（分子）の構造'!M$53), IF('将来負担比率（分子）の構造'!M$53 &lt; 0, 0, '将来負担比率（分子）の構造'!M$53), NA())</f>
        <v>3361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1462</v>
      </c>
      <c r="C72" s="176">
        <f>基金残高に係る経年分析!G55</f>
        <v>1555</v>
      </c>
      <c r="D72" s="176">
        <f>基金残高に係る経年分析!H55</f>
        <v>1555</v>
      </c>
    </row>
    <row r="73" spans="1:16" x14ac:dyDescent="0.15">
      <c r="A73" s="175" t="s">
        <v>77</v>
      </c>
      <c r="B73" s="176">
        <f>基金残高に係る経年分析!F56</f>
        <v>370</v>
      </c>
      <c r="C73" s="176">
        <f>基金残高に係る経年分析!G56</f>
        <v>392</v>
      </c>
      <c r="D73" s="176">
        <f>基金残高に係る経年分析!H56</f>
        <v>402</v>
      </c>
    </row>
    <row r="74" spans="1:16" x14ac:dyDescent="0.15">
      <c r="A74" s="175" t="s">
        <v>78</v>
      </c>
      <c r="B74" s="176">
        <f>基金残高に係る経年分析!F57</f>
        <v>751</v>
      </c>
      <c r="C74" s="176">
        <f>基金残高に係る経年分析!G57</f>
        <v>1129</v>
      </c>
      <c r="D74" s="176">
        <f>基金残高に係る経年分析!H57</f>
        <v>1500</v>
      </c>
    </row>
  </sheetData>
  <sheetProtection algorithmName="SHA-512" hashValue="817KNcYcDIGYGiFUMk5IP2jrookzTETR32OUiF+fMV/XHwUiagSxuvMH6gdpOWqNAHkXc/d6zVxl0aNr0swP6g==" saltValue="XLfCL6IxrPAqEzhNcta5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election activeCell="AL22" sqref="AL22:AO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227</v>
      </c>
      <c r="C5" s="617"/>
      <c r="D5" s="617"/>
      <c r="E5" s="617"/>
      <c r="F5" s="617"/>
      <c r="G5" s="617"/>
      <c r="H5" s="617"/>
      <c r="I5" s="617"/>
      <c r="J5" s="617"/>
      <c r="K5" s="617"/>
      <c r="L5" s="617"/>
      <c r="M5" s="617"/>
      <c r="N5" s="617"/>
      <c r="O5" s="617"/>
      <c r="P5" s="617"/>
      <c r="Q5" s="618"/>
      <c r="R5" s="619">
        <v>3560387</v>
      </c>
      <c r="S5" s="620"/>
      <c r="T5" s="620"/>
      <c r="U5" s="620"/>
      <c r="V5" s="620"/>
      <c r="W5" s="620"/>
      <c r="X5" s="620"/>
      <c r="Y5" s="621"/>
      <c r="Z5" s="622">
        <v>19.100000000000001</v>
      </c>
      <c r="AA5" s="622"/>
      <c r="AB5" s="622"/>
      <c r="AC5" s="622"/>
      <c r="AD5" s="623">
        <v>3345699</v>
      </c>
      <c r="AE5" s="623"/>
      <c r="AF5" s="623"/>
      <c r="AG5" s="623"/>
      <c r="AH5" s="623"/>
      <c r="AI5" s="623"/>
      <c r="AJ5" s="623"/>
      <c r="AK5" s="623"/>
      <c r="AL5" s="624">
        <v>39.799999999999997</v>
      </c>
      <c r="AM5" s="625"/>
      <c r="AN5" s="625"/>
      <c r="AO5" s="626"/>
      <c r="AP5" s="616" t="s">
        <v>228</v>
      </c>
      <c r="AQ5" s="617"/>
      <c r="AR5" s="617"/>
      <c r="AS5" s="617"/>
      <c r="AT5" s="617"/>
      <c r="AU5" s="617"/>
      <c r="AV5" s="617"/>
      <c r="AW5" s="617"/>
      <c r="AX5" s="617"/>
      <c r="AY5" s="617"/>
      <c r="AZ5" s="617"/>
      <c r="BA5" s="617"/>
      <c r="BB5" s="617"/>
      <c r="BC5" s="617"/>
      <c r="BD5" s="617"/>
      <c r="BE5" s="617"/>
      <c r="BF5" s="618"/>
      <c r="BG5" s="630">
        <v>3326232</v>
      </c>
      <c r="BH5" s="631"/>
      <c r="BI5" s="631"/>
      <c r="BJ5" s="631"/>
      <c r="BK5" s="631"/>
      <c r="BL5" s="631"/>
      <c r="BM5" s="631"/>
      <c r="BN5" s="632"/>
      <c r="BO5" s="633">
        <v>93.4</v>
      </c>
      <c r="BP5" s="633"/>
      <c r="BQ5" s="633"/>
      <c r="BR5" s="633"/>
      <c r="BS5" s="634">
        <v>45476</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15">
      <c r="B6" s="627" t="s">
        <v>232</v>
      </c>
      <c r="C6" s="628"/>
      <c r="D6" s="628"/>
      <c r="E6" s="628"/>
      <c r="F6" s="628"/>
      <c r="G6" s="628"/>
      <c r="H6" s="628"/>
      <c r="I6" s="628"/>
      <c r="J6" s="628"/>
      <c r="K6" s="628"/>
      <c r="L6" s="628"/>
      <c r="M6" s="628"/>
      <c r="N6" s="628"/>
      <c r="O6" s="628"/>
      <c r="P6" s="628"/>
      <c r="Q6" s="629"/>
      <c r="R6" s="630">
        <v>131393</v>
      </c>
      <c r="S6" s="631"/>
      <c r="T6" s="631"/>
      <c r="U6" s="631"/>
      <c r="V6" s="631"/>
      <c r="W6" s="631"/>
      <c r="X6" s="631"/>
      <c r="Y6" s="632"/>
      <c r="Z6" s="633">
        <v>0.7</v>
      </c>
      <c r="AA6" s="633"/>
      <c r="AB6" s="633"/>
      <c r="AC6" s="633"/>
      <c r="AD6" s="634">
        <v>131393</v>
      </c>
      <c r="AE6" s="634"/>
      <c r="AF6" s="634"/>
      <c r="AG6" s="634"/>
      <c r="AH6" s="634"/>
      <c r="AI6" s="634"/>
      <c r="AJ6" s="634"/>
      <c r="AK6" s="634"/>
      <c r="AL6" s="635">
        <v>1.6</v>
      </c>
      <c r="AM6" s="636"/>
      <c r="AN6" s="636"/>
      <c r="AO6" s="637"/>
      <c r="AP6" s="627" t="s">
        <v>233</v>
      </c>
      <c r="AQ6" s="628"/>
      <c r="AR6" s="628"/>
      <c r="AS6" s="628"/>
      <c r="AT6" s="628"/>
      <c r="AU6" s="628"/>
      <c r="AV6" s="628"/>
      <c r="AW6" s="628"/>
      <c r="AX6" s="628"/>
      <c r="AY6" s="628"/>
      <c r="AZ6" s="628"/>
      <c r="BA6" s="628"/>
      <c r="BB6" s="628"/>
      <c r="BC6" s="628"/>
      <c r="BD6" s="628"/>
      <c r="BE6" s="628"/>
      <c r="BF6" s="629"/>
      <c r="BG6" s="630">
        <v>3326232</v>
      </c>
      <c r="BH6" s="631"/>
      <c r="BI6" s="631"/>
      <c r="BJ6" s="631"/>
      <c r="BK6" s="631"/>
      <c r="BL6" s="631"/>
      <c r="BM6" s="631"/>
      <c r="BN6" s="632"/>
      <c r="BO6" s="633">
        <v>93.4</v>
      </c>
      <c r="BP6" s="633"/>
      <c r="BQ6" s="633"/>
      <c r="BR6" s="633"/>
      <c r="BS6" s="634">
        <v>45476</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149229</v>
      </c>
      <c r="CS6" s="631"/>
      <c r="CT6" s="631"/>
      <c r="CU6" s="631"/>
      <c r="CV6" s="631"/>
      <c r="CW6" s="631"/>
      <c r="CX6" s="631"/>
      <c r="CY6" s="632"/>
      <c r="CZ6" s="624">
        <v>0.8</v>
      </c>
      <c r="DA6" s="625"/>
      <c r="DB6" s="625"/>
      <c r="DC6" s="644"/>
      <c r="DD6" s="639" t="s">
        <v>128</v>
      </c>
      <c r="DE6" s="631"/>
      <c r="DF6" s="631"/>
      <c r="DG6" s="631"/>
      <c r="DH6" s="631"/>
      <c r="DI6" s="631"/>
      <c r="DJ6" s="631"/>
      <c r="DK6" s="631"/>
      <c r="DL6" s="631"/>
      <c r="DM6" s="631"/>
      <c r="DN6" s="631"/>
      <c r="DO6" s="631"/>
      <c r="DP6" s="632"/>
      <c r="DQ6" s="639">
        <v>149229</v>
      </c>
      <c r="DR6" s="631"/>
      <c r="DS6" s="631"/>
      <c r="DT6" s="631"/>
      <c r="DU6" s="631"/>
      <c r="DV6" s="631"/>
      <c r="DW6" s="631"/>
      <c r="DX6" s="631"/>
      <c r="DY6" s="631"/>
      <c r="DZ6" s="631"/>
      <c r="EA6" s="631"/>
      <c r="EB6" s="631"/>
      <c r="EC6" s="640"/>
    </row>
    <row r="7" spans="2:143" ht="11.25" customHeight="1" x14ac:dyDescent="0.15">
      <c r="B7" s="627" t="s">
        <v>235</v>
      </c>
      <c r="C7" s="628"/>
      <c r="D7" s="628"/>
      <c r="E7" s="628"/>
      <c r="F7" s="628"/>
      <c r="G7" s="628"/>
      <c r="H7" s="628"/>
      <c r="I7" s="628"/>
      <c r="J7" s="628"/>
      <c r="K7" s="628"/>
      <c r="L7" s="628"/>
      <c r="M7" s="628"/>
      <c r="N7" s="628"/>
      <c r="O7" s="628"/>
      <c r="P7" s="628"/>
      <c r="Q7" s="629"/>
      <c r="R7" s="630">
        <v>2003</v>
      </c>
      <c r="S7" s="631"/>
      <c r="T7" s="631"/>
      <c r="U7" s="631"/>
      <c r="V7" s="631"/>
      <c r="W7" s="631"/>
      <c r="X7" s="631"/>
      <c r="Y7" s="632"/>
      <c r="Z7" s="633">
        <v>0</v>
      </c>
      <c r="AA7" s="633"/>
      <c r="AB7" s="633"/>
      <c r="AC7" s="633"/>
      <c r="AD7" s="634">
        <v>2003</v>
      </c>
      <c r="AE7" s="634"/>
      <c r="AF7" s="634"/>
      <c r="AG7" s="634"/>
      <c r="AH7" s="634"/>
      <c r="AI7" s="634"/>
      <c r="AJ7" s="634"/>
      <c r="AK7" s="634"/>
      <c r="AL7" s="635">
        <v>0</v>
      </c>
      <c r="AM7" s="636"/>
      <c r="AN7" s="636"/>
      <c r="AO7" s="637"/>
      <c r="AP7" s="627" t="s">
        <v>236</v>
      </c>
      <c r="AQ7" s="628"/>
      <c r="AR7" s="628"/>
      <c r="AS7" s="628"/>
      <c r="AT7" s="628"/>
      <c r="AU7" s="628"/>
      <c r="AV7" s="628"/>
      <c r="AW7" s="628"/>
      <c r="AX7" s="628"/>
      <c r="AY7" s="628"/>
      <c r="AZ7" s="628"/>
      <c r="BA7" s="628"/>
      <c r="BB7" s="628"/>
      <c r="BC7" s="628"/>
      <c r="BD7" s="628"/>
      <c r="BE7" s="628"/>
      <c r="BF7" s="629"/>
      <c r="BG7" s="630">
        <v>1327048</v>
      </c>
      <c r="BH7" s="631"/>
      <c r="BI7" s="631"/>
      <c r="BJ7" s="631"/>
      <c r="BK7" s="631"/>
      <c r="BL7" s="631"/>
      <c r="BM7" s="631"/>
      <c r="BN7" s="632"/>
      <c r="BO7" s="633">
        <v>37.299999999999997</v>
      </c>
      <c r="BP7" s="633"/>
      <c r="BQ7" s="633"/>
      <c r="BR7" s="633"/>
      <c r="BS7" s="634">
        <v>45476</v>
      </c>
      <c r="BT7" s="634"/>
      <c r="BU7" s="634"/>
      <c r="BV7" s="634"/>
      <c r="BW7" s="634"/>
      <c r="BX7" s="634"/>
      <c r="BY7" s="634"/>
      <c r="BZ7" s="634"/>
      <c r="CA7" s="634"/>
      <c r="CB7" s="638"/>
      <c r="CD7" s="645" t="s">
        <v>237</v>
      </c>
      <c r="CE7" s="646"/>
      <c r="CF7" s="646"/>
      <c r="CG7" s="646"/>
      <c r="CH7" s="646"/>
      <c r="CI7" s="646"/>
      <c r="CJ7" s="646"/>
      <c r="CK7" s="646"/>
      <c r="CL7" s="646"/>
      <c r="CM7" s="646"/>
      <c r="CN7" s="646"/>
      <c r="CO7" s="646"/>
      <c r="CP7" s="646"/>
      <c r="CQ7" s="647"/>
      <c r="CR7" s="630">
        <v>3138926</v>
      </c>
      <c r="CS7" s="631"/>
      <c r="CT7" s="631"/>
      <c r="CU7" s="631"/>
      <c r="CV7" s="631"/>
      <c r="CW7" s="631"/>
      <c r="CX7" s="631"/>
      <c r="CY7" s="632"/>
      <c r="CZ7" s="633">
        <v>17.8</v>
      </c>
      <c r="DA7" s="633"/>
      <c r="DB7" s="633"/>
      <c r="DC7" s="633"/>
      <c r="DD7" s="639">
        <v>38078</v>
      </c>
      <c r="DE7" s="631"/>
      <c r="DF7" s="631"/>
      <c r="DG7" s="631"/>
      <c r="DH7" s="631"/>
      <c r="DI7" s="631"/>
      <c r="DJ7" s="631"/>
      <c r="DK7" s="631"/>
      <c r="DL7" s="631"/>
      <c r="DM7" s="631"/>
      <c r="DN7" s="631"/>
      <c r="DO7" s="631"/>
      <c r="DP7" s="632"/>
      <c r="DQ7" s="639">
        <v>2988642</v>
      </c>
      <c r="DR7" s="631"/>
      <c r="DS7" s="631"/>
      <c r="DT7" s="631"/>
      <c r="DU7" s="631"/>
      <c r="DV7" s="631"/>
      <c r="DW7" s="631"/>
      <c r="DX7" s="631"/>
      <c r="DY7" s="631"/>
      <c r="DZ7" s="631"/>
      <c r="EA7" s="631"/>
      <c r="EB7" s="631"/>
      <c r="EC7" s="640"/>
    </row>
    <row r="8" spans="2:143" ht="11.25" customHeight="1" x14ac:dyDescent="0.15">
      <c r="B8" s="627" t="s">
        <v>238</v>
      </c>
      <c r="C8" s="628"/>
      <c r="D8" s="628"/>
      <c r="E8" s="628"/>
      <c r="F8" s="628"/>
      <c r="G8" s="628"/>
      <c r="H8" s="628"/>
      <c r="I8" s="628"/>
      <c r="J8" s="628"/>
      <c r="K8" s="628"/>
      <c r="L8" s="628"/>
      <c r="M8" s="628"/>
      <c r="N8" s="628"/>
      <c r="O8" s="628"/>
      <c r="P8" s="628"/>
      <c r="Q8" s="629"/>
      <c r="R8" s="630">
        <v>9731</v>
      </c>
      <c r="S8" s="631"/>
      <c r="T8" s="631"/>
      <c r="U8" s="631"/>
      <c r="V8" s="631"/>
      <c r="W8" s="631"/>
      <c r="X8" s="631"/>
      <c r="Y8" s="632"/>
      <c r="Z8" s="633">
        <v>0.1</v>
      </c>
      <c r="AA8" s="633"/>
      <c r="AB8" s="633"/>
      <c r="AC8" s="633"/>
      <c r="AD8" s="634">
        <v>9731</v>
      </c>
      <c r="AE8" s="634"/>
      <c r="AF8" s="634"/>
      <c r="AG8" s="634"/>
      <c r="AH8" s="634"/>
      <c r="AI8" s="634"/>
      <c r="AJ8" s="634"/>
      <c r="AK8" s="634"/>
      <c r="AL8" s="635">
        <v>0.1</v>
      </c>
      <c r="AM8" s="636"/>
      <c r="AN8" s="636"/>
      <c r="AO8" s="637"/>
      <c r="AP8" s="627" t="s">
        <v>239</v>
      </c>
      <c r="AQ8" s="628"/>
      <c r="AR8" s="628"/>
      <c r="AS8" s="628"/>
      <c r="AT8" s="628"/>
      <c r="AU8" s="628"/>
      <c r="AV8" s="628"/>
      <c r="AW8" s="628"/>
      <c r="AX8" s="628"/>
      <c r="AY8" s="628"/>
      <c r="AZ8" s="628"/>
      <c r="BA8" s="628"/>
      <c r="BB8" s="628"/>
      <c r="BC8" s="628"/>
      <c r="BD8" s="628"/>
      <c r="BE8" s="628"/>
      <c r="BF8" s="629"/>
      <c r="BG8" s="630">
        <v>52230</v>
      </c>
      <c r="BH8" s="631"/>
      <c r="BI8" s="631"/>
      <c r="BJ8" s="631"/>
      <c r="BK8" s="631"/>
      <c r="BL8" s="631"/>
      <c r="BM8" s="631"/>
      <c r="BN8" s="632"/>
      <c r="BO8" s="633">
        <v>1.5</v>
      </c>
      <c r="BP8" s="633"/>
      <c r="BQ8" s="633"/>
      <c r="BR8" s="633"/>
      <c r="BS8" s="634" t="s">
        <v>128</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5077119</v>
      </c>
      <c r="CS8" s="631"/>
      <c r="CT8" s="631"/>
      <c r="CU8" s="631"/>
      <c r="CV8" s="631"/>
      <c r="CW8" s="631"/>
      <c r="CX8" s="631"/>
      <c r="CY8" s="632"/>
      <c r="CZ8" s="633">
        <v>28.8</v>
      </c>
      <c r="DA8" s="633"/>
      <c r="DB8" s="633"/>
      <c r="DC8" s="633"/>
      <c r="DD8" s="639">
        <v>14571</v>
      </c>
      <c r="DE8" s="631"/>
      <c r="DF8" s="631"/>
      <c r="DG8" s="631"/>
      <c r="DH8" s="631"/>
      <c r="DI8" s="631"/>
      <c r="DJ8" s="631"/>
      <c r="DK8" s="631"/>
      <c r="DL8" s="631"/>
      <c r="DM8" s="631"/>
      <c r="DN8" s="631"/>
      <c r="DO8" s="631"/>
      <c r="DP8" s="632"/>
      <c r="DQ8" s="639">
        <v>2603015</v>
      </c>
      <c r="DR8" s="631"/>
      <c r="DS8" s="631"/>
      <c r="DT8" s="631"/>
      <c r="DU8" s="631"/>
      <c r="DV8" s="631"/>
      <c r="DW8" s="631"/>
      <c r="DX8" s="631"/>
      <c r="DY8" s="631"/>
      <c r="DZ8" s="631"/>
      <c r="EA8" s="631"/>
      <c r="EB8" s="631"/>
      <c r="EC8" s="640"/>
    </row>
    <row r="9" spans="2:143" ht="11.25" customHeight="1" x14ac:dyDescent="0.15">
      <c r="B9" s="627" t="s">
        <v>241</v>
      </c>
      <c r="C9" s="628"/>
      <c r="D9" s="628"/>
      <c r="E9" s="628"/>
      <c r="F9" s="628"/>
      <c r="G9" s="628"/>
      <c r="H9" s="628"/>
      <c r="I9" s="628"/>
      <c r="J9" s="628"/>
      <c r="K9" s="628"/>
      <c r="L9" s="628"/>
      <c r="M9" s="628"/>
      <c r="N9" s="628"/>
      <c r="O9" s="628"/>
      <c r="P9" s="628"/>
      <c r="Q9" s="629"/>
      <c r="R9" s="630">
        <v>12645</v>
      </c>
      <c r="S9" s="631"/>
      <c r="T9" s="631"/>
      <c r="U9" s="631"/>
      <c r="V9" s="631"/>
      <c r="W9" s="631"/>
      <c r="X9" s="631"/>
      <c r="Y9" s="632"/>
      <c r="Z9" s="633">
        <v>0.1</v>
      </c>
      <c r="AA9" s="633"/>
      <c r="AB9" s="633"/>
      <c r="AC9" s="633"/>
      <c r="AD9" s="634">
        <v>12645</v>
      </c>
      <c r="AE9" s="634"/>
      <c r="AF9" s="634"/>
      <c r="AG9" s="634"/>
      <c r="AH9" s="634"/>
      <c r="AI9" s="634"/>
      <c r="AJ9" s="634"/>
      <c r="AK9" s="634"/>
      <c r="AL9" s="635">
        <v>0.2</v>
      </c>
      <c r="AM9" s="636"/>
      <c r="AN9" s="636"/>
      <c r="AO9" s="637"/>
      <c r="AP9" s="627" t="s">
        <v>242</v>
      </c>
      <c r="AQ9" s="628"/>
      <c r="AR9" s="628"/>
      <c r="AS9" s="628"/>
      <c r="AT9" s="628"/>
      <c r="AU9" s="628"/>
      <c r="AV9" s="628"/>
      <c r="AW9" s="628"/>
      <c r="AX9" s="628"/>
      <c r="AY9" s="628"/>
      <c r="AZ9" s="628"/>
      <c r="BA9" s="628"/>
      <c r="BB9" s="628"/>
      <c r="BC9" s="628"/>
      <c r="BD9" s="628"/>
      <c r="BE9" s="628"/>
      <c r="BF9" s="629"/>
      <c r="BG9" s="630">
        <v>1035863</v>
      </c>
      <c r="BH9" s="631"/>
      <c r="BI9" s="631"/>
      <c r="BJ9" s="631"/>
      <c r="BK9" s="631"/>
      <c r="BL9" s="631"/>
      <c r="BM9" s="631"/>
      <c r="BN9" s="632"/>
      <c r="BO9" s="633">
        <v>29.1</v>
      </c>
      <c r="BP9" s="633"/>
      <c r="BQ9" s="633"/>
      <c r="BR9" s="633"/>
      <c r="BS9" s="634" t="s">
        <v>128</v>
      </c>
      <c r="BT9" s="634"/>
      <c r="BU9" s="634"/>
      <c r="BV9" s="634"/>
      <c r="BW9" s="634"/>
      <c r="BX9" s="634"/>
      <c r="BY9" s="634"/>
      <c r="BZ9" s="634"/>
      <c r="CA9" s="634"/>
      <c r="CB9" s="638"/>
      <c r="CD9" s="645" t="s">
        <v>243</v>
      </c>
      <c r="CE9" s="646"/>
      <c r="CF9" s="646"/>
      <c r="CG9" s="646"/>
      <c r="CH9" s="646"/>
      <c r="CI9" s="646"/>
      <c r="CJ9" s="646"/>
      <c r="CK9" s="646"/>
      <c r="CL9" s="646"/>
      <c r="CM9" s="646"/>
      <c r="CN9" s="646"/>
      <c r="CO9" s="646"/>
      <c r="CP9" s="646"/>
      <c r="CQ9" s="647"/>
      <c r="CR9" s="630">
        <v>1390280</v>
      </c>
      <c r="CS9" s="631"/>
      <c r="CT9" s="631"/>
      <c r="CU9" s="631"/>
      <c r="CV9" s="631"/>
      <c r="CW9" s="631"/>
      <c r="CX9" s="631"/>
      <c r="CY9" s="632"/>
      <c r="CZ9" s="633">
        <v>7.9</v>
      </c>
      <c r="DA9" s="633"/>
      <c r="DB9" s="633"/>
      <c r="DC9" s="633"/>
      <c r="DD9" s="639">
        <v>145870</v>
      </c>
      <c r="DE9" s="631"/>
      <c r="DF9" s="631"/>
      <c r="DG9" s="631"/>
      <c r="DH9" s="631"/>
      <c r="DI9" s="631"/>
      <c r="DJ9" s="631"/>
      <c r="DK9" s="631"/>
      <c r="DL9" s="631"/>
      <c r="DM9" s="631"/>
      <c r="DN9" s="631"/>
      <c r="DO9" s="631"/>
      <c r="DP9" s="632"/>
      <c r="DQ9" s="639">
        <v>883721</v>
      </c>
      <c r="DR9" s="631"/>
      <c r="DS9" s="631"/>
      <c r="DT9" s="631"/>
      <c r="DU9" s="631"/>
      <c r="DV9" s="631"/>
      <c r="DW9" s="631"/>
      <c r="DX9" s="631"/>
      <c r="DY9" s="631"/>
      <c r="DZ9" s="631"/>
      <c r="EA9" s="631"/>
      <c r="EB9" s="631"/>
      <c r="EC9" s="640"/>
    </row>
    <row r="10" spans="2:143" ht="11.25" customHeight="1" x14ac:dyDescent="0.15">
      <c r="B10" s="627" t="s">
        <v>244</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79820</v>
      </c>
      <c r="BH10" s="631"/>
      <c r="BI10" s="631"/>
      <c r="BJ10" s="631"/>
      <c r="BK10" s="631"/>
      <c r="BL10" s="631"/>
      <c r="BM10" s="631"/>
      <c r="BN10" s="632"/>
      <c r="BO10" s="633">
        <v>2.2000000000000002</v>
      </c>
      <c r="BP10" s="633"/>
      <c r="BQ10" s="633"/>
      <c r="BR10" s="633"/>
      <c r="BS10" s="634" t="s">
        <v>128</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38691</v>
      </c>
      <c r="CS10" s="631"/>
      <c r="CT10" s="631"/>
      <c r="CU10" s="631"/>
      <c r="CV10" s="631"/>
      <c r="CW10" s="631"/>
      <c r="CX10" s="631"/>
      <c r="CY10" s="632"/>
      <c r="CZ10" s="633">
        <v>0.2</v>
      </c>
      <c r="DA10" s="633"/>
      <c r="DB10" s="633"/>
      <c r="DC10" s="633"/>
      <c r="DD10" s="639" t="s">
        <v>128</v>
      </c>
      <c r="DE10" s="631"/>
      <c r="DF10" s="631"/>
      <c r="DG10" s="631"/>
      <c r="DH10" s="631"/>
      <c r="DI10" s="631"/>
      <c r="DJ10" s="631"/>
      <c r="DK10" s="631"/>
      <c r="DL10" s="631"/>
      <c r="DM10" s="631"/>
      <c r="DN10" s="631"/>
      <c r="DO10" s="631"/>
      <c r="DP10" s="632"/>
      <c r="DQ10" s="639">
        <v>13259</v>
      </c>
      <c r="DR10" s="631"/>
      <c r="DS10" s="631"/>
      <c r="DT10" s="631"/>
      <c r="DU10" s="631"/>
      <c r="DV10" s="631"/>
      <c r="DW10" s="631"/>
      <c r="DX10" s="631"/>
      <c r="DY10" s="631"/>
      <c r="DZ10" s="631"/>
      <c r="EA10" s="631"/>
      <c r="EB10" s="631"/>
      <c r="EC10" s="640"/>
    </row>
    <row r="11" spans="2:143" ht="11.25" customHeight="1" x14ac:dyDescent="0.15">
      <c r="B11" s="627" t="s">
        <v>247</v>
      </c>
      <c r="C11" s="628"/>
      <c r="D11" s="628"/>
      <c r="E11" s="628"/>
      <c r="F11" s="628"/>
      <c r="G11" s="628"/>
      <c r="H11" s="628"/>
      <c r="I11" s="628"/>
      <c r="J11" s="628"/>
      <c r="K11" s="628"/>
      <c r="L11" s="628"/>
      <c r="M11" s="628"/>
      <c r="N11" s="628"/>
      <c r="O11" s="628"/>
      <c r="P11" s="628"/>
      <c r="Q11" s="629"/>
      <c r="R11" s="630">
        <v>725551</v>
      </c>
      <c r="S11" s="631"/>
      <c r="T11" s="631"/>
      <c r="U11" s="631"/>
      <c r="V11" s="631"/>
      <c r="W11" s="631"/>
      <c r="X11" s="631"/>
      <c r="Y11" s="632"/>
      <c r="Z11" s="635">
        <v>3.9</v>
      </c>
      <c r="AA11" s="636"/>
      <c r="AB11" s="636"/>
      <c r="AC11" s="648"/>
      <c r="AD11" s="639">
        <v>725551</v>
      </c>
      <c r="AE11" s="631"/>
      <c r="AF11" s="631"/>
      <c r="AG11" s="631"/>
      <c r="AH11" s="631"/>
      <c r="AI11" s="631"/>
      <c r="AJ11" s="631"/>
      <c r="AK11" s="632"/>
      <c r="AL11" s="635">
        <v>8.6</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159135</v>
      </c>
      <c r="BH11" s="631"/>
      <c r="BI11" s="631"/>
      <c r="BJ11" s="631"/>
      <c r="BK11" s="631"/>
      <c r="BL11" s="631"/>
      <c r="BM11" s="631"/>
      <c r="BN11" s="632"/>
      <c r="BO11" s="633">
        <v>4.5</v>
      </c>
      <c r="BP11" s="633"/>
      <c r="BQ11" s="633"/>
      <c r="BR11" s="633"/>
      <c r="BS11" s="634">
        <v>45476</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548133</v>
      </c>
      <c r="CS11" s="631"/>
      <c r="CT11" s="631"/>
      <c r="CU11" s="631"/>
      <c r="CV11" s="631"/>
      <c r="CW11" s="631"/>
      <c r="CX11" s="631"/>
      <c r="CY11" s="632"/>
      <c r="CZ11" s="633">
        <v>3.1</v>
      </c>
      <c r="DA11" s="633"/>
      <c r="DB11" s="633"/>
      <c r="DC11" s="633"/>
      <c r="DD11" s="639">
        <v>76876</v>
      </c>
      <c r="DE11" s="631"/>
      <c r="DF11" s="631"/>
      <c r="DG11" s="631"/>
      <c r="DH11" s="631"/>
      <c r="DI11" s="631"/>
      <c r="DJ11" s="631"/>
      <c r="DK11" s="631"/>
      <c r="DL11" s="631"/>
      <c r="DM11" s="631"/>
      <c r="DN11" s="631"/>
      <c r="DO11" s="631"/>
      <c r="DP11" s="632"/>
      <c r="DQ11" s="639">
        <v>343231</v>
      </c>
      <c r="DR11" s="631"/>
      <c r="DS11" s="631"/>
      <c r="DT11" s="631"/>
      <c r="DU11" s="631"/>
      <c r="DV11" s="631"/>
      <c r="DW11" s="631"/>
      <c r="DX11" s="631"/>
      <c r="DY11" s="631"/>
      <c r="DZ11" s="631"/>
      <c r="EA11" s="631"/>
      <c r="EB11" s="631"/>
      <c r="EC11" s="640"/>
    </row>
    <row r="12" spans="2:143" ht="11.25" customHeight="1" x14ac:dyDescent="0.15">
      <c r="B12" s="627" t="s">
        <v>250</v>
      </c>
      <c r="C12" s="628"/>
      <c r="D12" s="628"/>
      <c r="E12" s="628"/>
      <c r="F12" s="628"/>
      <c r="G12" s="628"/>
      <c r="H12" s="628"/>
      <c r="I12" s="628"/>
      <c r="J12" s="628"/>
      <c r="K12" s="628"/>
      <c r="L12" s="628"/>
      <c r="M12" s="628"/>
      <c r="N12" s="628"/>
      <c r="O12" s="628"/>
      <c r="P12" s="628"/>
      <c r="Q12" s="629"/>
      <c r="R12" s="630">
        <v>5875</v>
      </c>
      <c r="S12" s="631"/>
      <c r="T12" s="631"/>
      <c r="U12" s="631"/>
      <c r="V12" s="631"/>
      <c r="W12" s="631"/>
      <c r="X12" s="631"/>
      <c r="Y12" s="632"/>
      <c r="Z12" s="633">
        <v>0</v>
      </c>
      <c r="AA12" s="633"/>
      <c r="AB12" s="633"/>
      <c r="AC12" s="633"/>
      <c r="AD12" s="634">
        <v>5875</v>
      </c>
      <c r="AE12" s="634"/>
      <c r="AF12" s="634"/>
      <c r="AG12" s="634"/>
      <c r="AH12" s="634"/>
      <c r="AI12" s="634"/>
      <c r="AJ12" s="634"/>
      <c r="AK12" s="634"/>
      <c r="AL12" s="635">
        <v>0.1</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1717981</v>
      </c>
      <c r="BH12" s="631"/>
      <c r="BI12" s="631"/>
      <c r="BJ12" s="631"/>
      <c r="BK12" s="631"/>
      <c r="BL12" s="631"/>
      <c r="BM12" s="631"/>
      <c r="BN12" s="632"/>
      <c r="BO12" s="633">
        <v>48.3</v>
      </c>
      <c r="BP12" s="633"/>
      <c r="BQ12" s="633"/>
      <c r="BR12" s="633"/>
      <c r="BS12" s="634" t="s">
        <v>128</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1526703</v>
      </c>
      <c r="CS12" s="631"/>
      <c r="CT12" s="631"/>
      <c r="CU12" s="631"/>
      <c r="CV12" s="631"/>
      <c r="CW12" s="631"/>
      <c r="CX12" s="631"/>
      <c r="CY12" s="632"/>
      <c r="CZ12" s="633">
        <v>8.6999999999999993</v>
      </c>
      <c r="DA12" s="633"/>
      <c r="DB12" s="633"/>
      <c r="DC12" s="633"/>
      <c r="DD12" s="639">
        <v>13112</v>
      </c>
      <c r="DE12" s="631"/>
      <c r="DF12" s="631"/>
      <c r="DG12" s="631"/>
      <c r="DH12" s="631"/>
      <c r="DI12" s="631"/>
      <c r="DJ12" s="631"/>
      <c r="DK12" s="631"/>
      <c r="DL12" s="631"/>
      <c r="DM12" s="631"/>
      <c r="DN12" s="631"/>
      <c r="DO12" s="631"/>
      <c r="DP12" s="632"/>
      <c r="DQ12" s="639">
        <v>613843</v>
      </c>
      <c r="DR12" s="631"/>
      <c r="DS12" s="631"/>
      <c r="DT12" s="631"/>
      <c r="DU12" s="631"/>
      <c r="DV12" s="631"/>
      <c r="DW12" s="631"/>
      <c r="DX12" s="631"/>
      <c r="DY12" s="631"/>
      <c r="DZ12" s="631"/>
      <c r="EA12" s="631"/>
      <c r="EB12" s="631"/>
      <c r="EC12" s="640"/>
    </row>
    <row r="13" spans="2:143" ht="11.25" customHeight="1" x14ac:dyDescent="0.15">
      <c r="B13" s="627" t="s">
        <v>253</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1707928</v>
      </c>
      <c r="BH13" s="631"/>
      <c r="BI13" s="631"/>
      <c r="BJ13" s="631"/>
      <c r="BK13" s="631"/>
      <c r="BL13" s="631"/>
      <c r="BM13" s="631"/>
      <c r="BN13" s="632"/>
      <c r="BO13" s="633">
        <v>48</v>
      </c>
      <c r="BP13" s="633"/>
      <c r="BQ13" s="633"/>
      <c r="BR13" s="633"/>
      <c r="BS13" s="634" t="s">
        <v>128</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1386634</v>
      </c>
      <c r="CS13" s="631"/>
      <c r="CT13" s="631"/>
      <c r="CU13" s="631"/>
      <c r="CV13" s="631"/>
      <c r="CW13" s="631"/>
      <c r="CX13" s="631"/>
      <c r="CY13" s="632"/>
      <c r="CZ13" s="633">
        <v>7.9</v>
      </c>
      <c r="DA13" s="633"/>
      <c r="DB13" s="633"/>
      <c r="DC13" s="633"/>
      <c r="DD13" s="639">
        <v>443010</v>
      </c>
      <c r="DE13" s="631"/>
      <c r="DF13" s="631"/>
      <c r="DG13" s="631"/>
      <c r="DH13" s="631"/>
      <c r="DI13" s="631"/>
      <c r="DJ13" s="631"/>
      <c r="DK13" s="631"/>
      <c r="DL13" s="631"/>
      <c r="DM13" s="631"/>
      <c r="DN13" s="631"/>
      <c r="DO13" s="631"/>
      <c r="DP13" s="632"/>
      <c r="DQ13" s="639">
        <v>973509</v>
      </c>
      <c r="DR13" s="631"/>
      <c r="DS13" s="631"/>
      <c r="DT13" s="631"/>
      <c r="DU13" s="631"/>
      <c r="DV13" s="631"/>
      <c r="DW13" s="631"/>
      <c r="DX13" s="631"/>
      <c r="DY13" s="631"/>
      <c r="DZ13" s="631"/>
      <c r="EA13" s="631"/>
      <c r="EB13" s="631"/>
      <c r="EC13" s="640"/>
    </row>
    <row r="14" spans="2:143" ht="11.25" customHeight="1" x14ac:dyDescent="0.15">
      <c r="B14" s="627" t="s">
        <v>256</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107119</v>
      </c>
      <c r="BH14" s="631"/>
      <c r="BI14" s="631"/>
      <c r="BJ14" s="631"/>
      <c r="BK14" s="631"/>
      <c r="BL14" s="631"/>
      <c r="BM14" s="631"/>
      <c r="BN14" s="632"/>
      <c r="BO14" s="633">
        <v>3</v>
      </c>
      <c r="BP14" s="633"/>
      <c r="BQ14" s="633"/>
      <c r="BR14" s="633"/>
      <c r="BS14" s="634" t="s">
        <v>128</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599418</v>
      </c>
      <c r="CS14" s="631"/>
      <c r="CT14" s="631"/>
      <c r="CU14" s="631"/>
      <c r="CV14" s="631"/>
      <c r="CW14" s="631"/>
      <c r="CX14" s="631"/>
      <c r="CY14" s="632"/>
      <c r="CZ14" s="633">
        <v>3.4</v>
      </c>
      <c r="DA14" s="633"/>
      <c r="DB14" s="633"/>
      <c r="DC14" s="633"/>
      <c r="DD14" s="639">
        <v>153248</v>
      </c>
      <c r="DE14" s="631"/>
      <c r="DF14" s="631"/>
      <c r="DG14" s="631"/>
      <c r="DH14" s="631"/>
      <c r="DI14" s="631"/>
      <c r="DJ14" s="631"/>
      <c r="DK14" s="631"/>
      <c r="DL14" s="631"/>
      <c r="DM14" s="631"/>
      <c r="DN14" s="631"/>
      <c r="DO14" s="631"/>
      <c r="DP14" s="632"/>
      <c r="DQ14" s="639">
        <v>538375</v>
      </c>
      <c r="DR14" s="631"/>
      <c r="DS14" s="631"/>
      <c r="DT14" s="631"/>
      <c r="DU14" s="631"/>
      <c r="DV14" s="631"/>
      <c r="DW14" s="631"/>
      <c r="DX14" s="631"/>
      <c r="DY14" s="631"/>
      <c r="DZ14" s="631"/>
      <c r="EA14" s="631"/>
      <c r="EB14" s="631"/>
      <c r="EC14" s="640"/>
    </row>
    <row r="15" spans="2:143" ht="11.25" customHeight="1" x14ac:dyDescent="0.15">
      <c r="B15" s="627" t="s">
        <v>259</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174084</v>
      </c>
      <c r="BH15" s="631"/>
      <c r="BI15" s="631"/>
      <c r="BJ15" s="631"/>
      <c r="BK15" s="631"/>
      <c r="BL15" s="631"/>
      <c r="BM15" s="631"/>
      <c r="BN15" s="632"/>
      <c r="BO15" s="633">
        <v>4.9000000000000004</v>
      </c>
      <c r="BP15" s="633"/>
      <c r="BQ15" s="633"/>
      <c r="BR15" s="633"/>
      <c r="BS15" s="634" t="s">
        <v>128</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1595254</v>
      </c>
      <c r="CS15" s="631"/>
      <c r="CT15" s="631"/>
      <c r="CU15" s="631"/>
      <c r="CV15" s="631"/>
      <c r="CW15" s="631"/>
      <c r="CX15" s="631"/>
      <c r="CY15" s="632"/>
      <c r="CZ15" s="633">
        <v>9.1</v>
      </c>
      <c r="DA15" s="633"/>
      <c r="DB15" s="633"/>
      <c r="DC15" s="633"/>
      <c r="DD15" s="639">
        <v>248784</v>
      </c>
      <c r="DE15" s="631"/>
      <c r="DF15" s="631"/>
      <c r="DG15" s="631"/>
      <c r="DH15" s="631"/>
      <c r="DI15" s="631"/>
      <c r="DJ15" s="631"/>
      <c r="DK15" s="631"/>
      <c r="DL15" s="631"/>
      <c r="DM15" s="631"/>
      <c r="DN15" s="631"/>
      <c r="DO15" s="631"/>
      <c r="DP15" s="632"/>
      <c r="DQ15" s="639">
        <v>1314049</v>
      </c>
      <c r="DR15" s="631"/>
      <c r="DS15" s="631"/>
      <c r="DT15" s="631"/>
      <c r="DU15" s="631"/>
      <c r="DV15" s="631"/>
      <c r="DW15" s="631"/>
      <c r="DX15" s="631"/>
      <c r="DY15" s="631"/>
      <c r="DZ15" s="631"/>
      <c r="EA15" s="631"/>
      <c r="EB15" s="631"/>
      <c r="EC15" s="640"/>
    </row>
    <row r="16" spans="2:143" ht="11.25" customHeight="1" x14ac:dyDescent="0.15">
      <c r="B16" s="627" t="s">
        <v>262</v>
      </c>
      <c r="C16" s="628"/>
      <c r="D16" s="628"/>
      <c r="E16" s="628"/>
      <c r="F16" s="628"/>
      <c r="G16" s="628"/>
      <c r="H16" s="628"/>
      <c r="I16" s="628"/>
      <c r="J16" s="628"/>
      <c r="K16" s="628"/>
      <c r="L16" s="628"/>
      <c r="M16" s="628"/>
      <c r="N16" s="628"/>
      <c r="O16" s="628"/>
      <c r="P16" s="628"/>
      <c r="Q16" s="629"/>
      <c r="R16" s="630">
        <v>8948</v>
      </c>
      <c r="S16" s="631"/>
      <c r="T16" s="631"/>
      <c r="U16" s="631"/>
      <c r="V16" s="631"/>
      <c r="W16" s="631"/>
      <c r="X16" s="631"/>
      <c r="Y16" s="632"/>
      <c r="Z16" s="633">
        <v>0</v>
      </c>
      <c r="AA16" s="633"/>
      <c r="AB16" s="633"/>
      <c r="AC16" s="633"/>
      <c r="AD16" s="634">
        <v>8948</v>
      </c>
      <c r="AE16" s="634"/>
      <c r="AF16" s="634"/>
      <c r="AG16" s="634"/>
      <c r="AH16" s="634"/>
      <c r="AI16" s="634"/>
      <c r="AJ16" s="634"/>
      <c r="AK16" s="634"/>
      <c r="AL16" s="635">
        <v>0.1</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21068</v>
      </c>
      <c r="CS16" s="631"/>
      <c r="CT16" s="631"/>
      <c r="CU16" s="631"/>
      <c r="CV16" s="631"/>
      <c r="CW16" s="631"/>
      <c r="CX16" s="631"/>
      <c r="CY16" s="632"/>
      <c r="CZ16" s="633">
        <v>0.1</v>
      </c>
      <c r="DA16" s="633"/>
      <c r="DB16" s="633"/>
      <c r="DC16" s="633"/>
      <c r="DD16" s="639" t="s">
        <v>128</v>
      </c>
      <c r="DE16" s="631"/>
      <c r="DF16" s="631"/>
      <c r="DG16" s="631"/>
      <c r="DH16" s="631"/>
      <c r="DI16" s="631"/>
      <c r="DJ16" s="631"/>
      <c r="DK16" s="631"/>
      <c r="DL16" s="631"/>
      <c r="DM16" s="631"/>
      <c r="DN16" s="631"/>
      <c r="DO16" s="631"/>
      <c r="DP16" s="632"/>
      <c r="DQ16" s="639">
        <v>21068</v>
      </c>
      <c r="DR16" s="631"/>
      <c r="DS16" s="631"/>
      <c r="DT16" s="631"/>
      <c r="DU16" s="631"/>
      <c r="DV16" s="631"/>
      <c r="DW16" s="631"/>
      <c r="DX16" s="631"/>
      <c r="DY16" s="631"/>
      <c r="DZ16" s="631"/>
      <c r="EA16" s="631"/>
      <c r="EB16" s="631"/>
      <c r="EC16" s="640"/>
    </row>
    <row r="17" spans="2:133" ht="11.25" customHeight="1" x14ac:dyDescent="0.15">
      <c r="B17" s="627" t="s">
        <v>265</v>
      </c>
      <c r="C17" s="628"/>
      <c r="D17" s="628"/>
      <c r="E17" s="628"/>
      <c r="F17" s="628"/>
      <c r="G17" s="628"/>
      <c r="H17" s="628"/>
      <c r="I17" s="628"/>
      <c r="J17" s="628"/>
      <c r="K17" s="628"/>
      <c r="L17" s="628"/>
      <c r="M17" s="628"/>
      <c r="N17" s="628"/>
      <c r="O17" s="628"/>
      <c r="P17" s="628"/>
      <c r="Q17" s="629"/>
      <c r="R17" s="630">
        <v>41145</v>
      </c>
      <c r="S17" s="631"/>
      <c r="T17" s="631"/>
      <c r="U17" s="631"/>
      <c r="V17" s="631"/>
      <c r="W17" s="631"/>
      <c r="X17" s="631"/>
      <c r="Y17" s="632"/>
      <c r="Z17" s="633">
        <v>0.2</v>
      </c>
      <c r="AA17" s="633"/>
      <c r="AB17" s="633"/>
      <c r="AC17" s="633"/>
      <c r="AD17" s="634">
        <v>41145</v>
      </c>
      <c r="AE17" s="634"/>
      <c r="AF17" s="634"/>
      <c r="AG17" s="634"/>
      <c r="AH17" s="634"/>
      <c r="AI17" s="634"/>
      <c r="AJ17" s="634"/>
      <c r="AK17" s="634"/>
      <c r="AL17" s="635">
        <v>0.5</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2127422</v>
      </c>
      <c r="CS17" s="631"/>
      <c r="CT17" s="631"/>
      <c r="CU17" s="631"/>
      <c r="CV17" s="631"/>
      <c r="CW17" s="631"/>
      <c r="CX17" s="631"/>
      <c r="CY17" s="632"/>
      <c r="CZ17" s="633">
        <v>12.1</v>
      </c>
      <c r="DA17" s="633"/>
      <c r="DB17" s="633"/>
      <c r="DC17" s="633"/>
      <c r="DD17" s="639" t="s">
        <v>128</v>
      </c>
      <c r="DE17" s="631"/>
      <c r="DF17" s="631"/>
      <c r="DG17" s="631"/>
      <c r="DH17" s="631"/>
      <c r="DI17" s="631"/>
      <c r="DJ17" s="631"/>
      <c r="DK17" s="631"/>
      <c r="DL17" s="631"/>
      <c r="DM17" s="631"/>
      <c r="DN17" s="631"/>
      <c r="DO17" s="631"/>
      <c r="DP17" s="632"/>
      <c r="DQ17" s="639">
        <v>2070764</v>
      </c>
      <c r="DR17" s="631"/>
      <c r="DS17" s="631"/>
      <c r="DT17" s="631"/>
      <c r="DU17" s="631"/>
      <c r="DV17" s="631"/>
      <c r="DW17" s="631"/>
      <c r="DX17" s="631"/>
      <c r="DY17" s="631"/>
      <c r="DZ17" s="631"/>
      <c r="EA17" s="631"/>
      <c r="EB17" s="631"/>
      <c r="EC17" s="640"/>
    </row>
    <row r="18" spans="2:133" ht="11.25" customHeight="1" x14ac:dyDescent="0.15">
      <c r="B18" s="627" t="s">
        <v>268</v>
      </c>
      <c r="C18" s="628"/>
      <c r="D18" s="628"/>
      <c r="E18" s="628"/>
      <c r="F18" s="628"/>
      <c r="G18" s="628"/>
      <c r="H18" s="628"/>
      <c r="I18" s="628"/>
      <c r="J18" s="628"/>
      <c r="K18" s="628"/>
      <c r="L18" s="628"/>
      <c r="M18" s="628"/>
      <c r="N18" s="628"/>
      <c r="O18" s="628"/>
      <c r="P18" s="628"/>
      <c r="Q18" s="629"/>
      <c r="R18" s="630">
        <v>153323</v>
      </c>
      <c r="S18" s="631"/>
      <c r="T18" s="631"/>
      <c r="U18" s="631"/>
      <c r="V18" s="631"/>
      <c r="W18" s="631"/>
      <c r="X18" s="631"/>
      <c r="Y18" s="632"/>
      <c r="Z18" s="633">
        <v>0.8</v>
      </c>
      <c r="AA18" s="633"/>
      <c r="AB18" s="633"/>
      <c r="AC18" s="633"/>
      <c r="AD18" s="634">
        <v>137547</v>
      </c>
      <c r="AE18" s="634"/>
      <c r="AF18" s="634"/>
      <c r="AG18" s="634"/>
      <c r="AH18" s="634"/>
      <c r="AI18" s="634"/>
      <c r="AJ18" s="634"/>
      <c r="AK18" s="634"/>
      <c r="AL18" s="635">
        <v>1.6000000238418579</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15">
      <c r="B19" s="627" t="s">
        <v>271</v>
      </c>
      <c r="C19" s="628"/>
      <c r="D19" s="628"/>
      <c r="E19" s="628"/>
      <c r="F19" s="628"/>
      <c r="G19" s="628"/>
      <c r="H19" s="628"/>
      <c r="I19" s="628"/>
      <c r="J19" s="628"/>
      <c r="K19" s="628"/>
      <c r="L19" s="628"/>
      <c r="M19" s="628"/>
      <c r="N19" s="628"/>
      <c r="O19" s="628"/>
      <c r="P19" s="628"/>
      <c r="Q19" s="629"/>
      <c r="R19" s="630">
        <v>20076</v>
      </c>
      <c r="S19" s="631"/>
      <c r="T19" s="631"/>
      <c r="U19" s="631"/>
      <c r="V19" s="631"/>
      <c r="W19" s="631"/>
      <c r="X19" s="631"/>
      <c r="Y19" s="632"/>
      <c r="Z19" s="633">
        <v>0.1</v>
      </c>
      <c r="AA19" s="633"/>
      <c r="AB19" s="633"/>
      <c r="AC19" s="633"/>
      <c r="AD19" s="634">
        <v>20076</v>
      </c>
      <c r="AE19" s="634"/>
      <c r="AF19" s="634"/>
      <c r="AG19" s="634"/>
      <c r="AH19" s="634"/>
      <c r="AI19" s="634"/>
      <c r="AJ19" s="634"/>
      <c r="AK19" s="634"/>
      <c r="AL19" s="635">
        <v>0.2</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v>234155</v>
      </c>
      <c r="BH19" s="631"/>
      <c r="BI19" s="631"/>
      <c r="BJ19" s="631"/>
      <c r="BK19" s="631"/>
      <c r="BL19" s="631"/>
      <c r="BM19" s="631"/>
      <c r="BN19" s="632"/>
      <c r="BO19" s="633">
        <v>6.6</v>
      </c>
      <c r="BP19" s="633"/>
      <c r="BQ19" s="633"/>
      <c r="BR19" s="633"/>
      <c r="BS19" s="634" t="s">
        <v>128</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274</v>
      </c>
      <c r="C20" s="628"/>
      <c r="D20" s="628"/>
      <c r="E20" s="628"/>
      <c r="F20" s="628"/>
      <c r="G20" s="628"/>
      <c r="H20" s="628"/>
      <c r="I20" s="628"/>
      <c r="J20" s="628"/>
      <c r="K20" s="628"/>
      <c r="L20" s="628"/>
      <c r="M20" s="628"/>
      <c r="N20" s="628"/>
      <c r="O20" s="628"/>
      <c r="P20" s="628"/>
      <c r="Q20" s="629"/>
      <c r="R20" s="630">
        <v>2784</v>
      </c>
      <c r="S20" s="631"/>
      <c r="T20" s="631"/>
      <c r="U20" s="631"/>
      <c r="V20" s="631"/>
      <c r="W20" s="631"/>
      <c r="X20" s="631"/>
      <c r="Y20" s="632"/>
      <c r="Z20" s="633">
        <v>0</v>
      </c>
      <c r="AA20" s="633"/>
      <c r="AB20" s="633"/>
      <c r="AC20" s="633"/>
      <c r="AD20" s="634">
        <v>2784</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v>234155</v>
      </c>
      <c r="BH20" s="631"/>
      <c r="BI20" s="631"/>
      <c r="BJ20" s="631"/>
      <c r="BK20" s="631"/>
      <c r="BL20" s="631"/>
      <c r="BM20" s="631"/>
      <c r="BN20" s="632"/>
      <c r="BO20" s="633">
        <v>6.6</v>
      </c>
      <c r="BP20" s="633"/>
      <c r="BQ20" s="633"/>
      <c r="BR20" s="633"/>
      <c r="BS20" s="634" t="s">
        <v>128</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17598877</v>
      </c>
      <c r="CS20" s="631"/>
      <c r="CT20" s="631"/>
      <c r="CU20" s="631"/>
      <c r="CV20" s="631"/>
      <c r="CW20" s="631"/>
      <c r="CX20" s="631"/>
      <c r="CY20" s="632"/>
      <c r="CZ20" s="633">
        <v>100</v>
      </c>
      <c r="DA20" s="633"/>
      <c r="DB20" s="633"/>
      <c r="DC20" s="633"/>
      <c r="DD20" s="639">
        <v>1133549</v>
      </c>
      <c r="DE20" s="631"/>
      <c r="DF20" s="631"/>
      <c r="DG20" s="631"/>
      <c r="DH20" s="631"/>
      <c r="DI20" s="631"/>
      <c r="DJ20" s="631"/>
      <c r="DK20" s="631"/>
      <c r="DL20" s="631"/>
      <c r="DM20" s="631"/>
      <c r="DN20" s="631"/>
      <c r="DO20" s="631"/>
      <c r="DP20" s="632"/>
      <c r="DQ20" s="639">
        <v>12512705</v>
      </c>
      <c r="DR20" s="631"/>
      <c r="DS20" s="631"/>
      <c r="DT20" s="631"/>
      <c r="DU20" s="631"/>
      <c r="DV20" s="631"/>
      <c r="DW20" s="631"/>
      <c r="DX20" s="631"/>
      <c r="DY20" s="631"/>
      <c r="DZ20" s="631"/>
      <c r="EA20" s="631"/>
      <c r="EB20" s="631"/>
      <c r="EC20" s="640"/>
    </row>
    <row r="21" spans="2:133" ht="11.25" customHeight="1" x14ac:dyDescent="0.15">
      <c r="B21" s="627" t="s">
        <v>277</v>
      </c>
      <c r="C21" s="628"/>
      <c r="D21" s="628"/>
      <c r="E21" s="628"/>
      <c r="F21" s="628"/>
      <c r="G21" s="628"/>
      <c r="H21" s="628"/>
      <c r="I21" s="628"/>
      <c r="J21" s="628"/>
      <c r="K21" s="628"/>
      <c r="L21" s="628"/>
      <c r="M21" s="628"/>
      <c r="N21" s="628"/>
      <c r="O21" s="628"/>
      <c r="P21" s="628"/>
      <c r="Q21" s="629"/>
      <c r="R21" s="630">
        <v>1150</v>
      </c>
      <c r="S21" s="631"/>
      <c r="T21" s="631"/>
      <c r="U21" s="631"/>
      <c r="V21" s="631"/>
      <c r="W21" s="631"/>
      <c r="X21" s="631"/>
      <c r="Y21" s="632"/>
      <c r="Z21" s="633">
        <v>0</v>
      </c>
      <c r="AA21" s="633"/>
      <c r="AB21" s="633"/>
      <c r="AC21" s="633"/>
      <c r="AD21" s="634">
        <v>1150</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v>19467</v>
      </c>
      <c r="BH21" s="631"/>
      <c r="BI21" s="631"/>
      <c r="BJ21" s="631"/>
      <c r="BK21" s="631"/>
      <c r="BL21" s="631"/>
      <c r="BM21" s="631"/>
      <c r="BN21" s="632"/>
      <c r="BO21" s="633">
        <v>0.5</v>
      </c>
      <c r="BP21" s="633"/>
      <c r="BQ21" s="633"/>
      <c r="BR21" s="633"/>
      <c r="BS21" s="634" t="s">
        <v>128</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279</v>
      </c>
      <c r="C22" s="656"/>
      <c r="D22" s="656"/>
      <c r="E22" s="656"/>
      <c r="F22" s="656"/>
      <c r="G22" s="656"/>
      <c r="H22" s="656"/>
      <c r="I22" s="656"/>
      <c r="J22" s="656"/>
      <c r="K22" s="656"/>
      <c r="L22" s="656"/>
      <c r="M22" s="656"/>
      <c r="N22" s="656"/>
      <c r="O22" s="656"/>
      <c r="P22" s="656"/>
      <c r="Q22" s="657"/>
      <c r="R22" s="630">
        <v>129313</v>
      </c>
      <c r="S22" s="631"/>
      <c r="T22" s="631"/>
      <c r="U22" s="631"/>
      <c r="V22" s="631"/>
      <c r="W22" s="631"/>
      <c r="X22" s="631"/>
      <c r="Y22" s="632"/>
      <c r="Z22" s="633">
        <v>0.7</v>
      </c>
      <c r="AA22" s="633"/>
      <c r="AB22" s="633"/>
      <c r="AC22" s="633"/>
      <c r="AD22" s="634">
        <v>113537</v>
      </c>
      <c r="AE22" s="634"/>
      <c r="AF22" s="634"/>
      <c r="AG22" s="634"/>
      <c r="AH22" s="634"/>
      <c r="AI22" s="634"/>
      <c r="AJ22" s="634"/>
      <c r="AK22" s="634"/>
      <c r="AL22" s="635">
        <v>1.2999999523162842</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282</v>
      </c>
      <c r="C23" s="628"/>
      <c r="D23" s="628"/>
      <c r="E23" s="628"/>
      <c r="F23" s="628"/>
      <c r="G23" s="628"/>
      <c r="H23" s="628"/>
      <c r="I23" s="628"/>
      <c r="J23" s="628"/>
      <c r="K23" s="628"/>
      <c r="L23" s="628"/>
      <c r="M23" s="628"/>
      <c r="N23" s="628"/>
      <c r="O23" s="628"/>
      <c r="P23" s="628"/>
      <c r="Q23" s="629"/>
      <c r="R23" s="630">
        <v>4720926</v>
      </c>
      <c r="S23" s="631"/>
      <c r="T23" s="631"/>
      <c r="U23" s="631"/>
      <c r="V23" s="631"/>
      <c r="W23" s="631"/>
      <c r="X23" s="631"/>
      <c r="Y23" s="632"/>
      <c r="Z23" s="633">
        <v>25.4</v>
      </c>
      <c r="AA23" s="633"/>
      <c r="AB23" s="633"/>
      <c r="AC23" s="633"/>
      <c r="AD23" s="634">
        <v>3954610</v>
      </c>
      <c r="AE23" s="634"/>
      <c r="AF23" s="634"/>
      <c r="AG23" s="634"/>
      <c r="AH23" s="634"/>
      <c r="AI23" s="634"/>
      <c r="AJ23" s="634"/>
      <c r="AK23" s="634"/>
      <c r="AL23" s="635">
        <v>47</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v>214688</v>
      </c>
      <c r="BH23" s="631"/>
      <c r="BI23" s="631"/>
      <c r="BJ23" s="631"/>
      <c r="BK23" s="631"/>
      <c r="BL23" s="631"/>
      <c r="BM23" s="631"/>
      <c r="BN23" s="632"/>
      <c r="BO23" s="633">
        <v>6</v>
      </c>
      <c r="BP23" s="633"/>
      <c r="BQ23" s="633"/>
      <c r="BR23" s="633"/>
      <c r="BS23" s="634" t="s">
        <v>128</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4" t="s">
        <v>287</v>
      </c>
      <c r="DM23" s="665"/>
      <c r="DN23" s="665"/>
      <c r="DO23" s="665"/>
      <c r="DP23" s="665"/>
      <c r="DQ23" s="665"/>
      <c r="DR23" s="665"/>
      <c r="DS23" s="665"/>
      <c r="DT23" s="665"/>
      <c r="DU23" s="665"/>
      <c r="DV23" s="666"/>
      <c r="DW23" s="612" t="s">
        <v>288</v>
      </c>
      <c r="DX23" s="613"/>
      <c r="DY23" s="613"/>
      <c r="DZ23" s="613"/>
      <c r="EA23" s="613"/>
      <c r="EB23" s="613"/>
      <c r="EC23" s="614"/>
    </row>
    <row r="24" spans="2:133" ht="11.25" customHeight="1" x14ac:dyDescent="0.15">
      <c r="B24" s="627" t="s">
        <v>289</v>
      </c>
      <c r="C24" s="628"/>
      <c r="D24" s="628"/>
      <c r="E24" s="628"/>
      <c r="F24" s="628"/>
      <c r="G24" s="628"/>
      <c r="H24" s="628"/>
      <c r="I24" s="628"/>
      <c r="J24" s="628"/>
      <c r="K24" s="628"/>
      <c r="L24" s="628"/>
      <c r="M24" s="628"/>
      <c r="N24" s="628"/>
      <c r="O24" s="628"/>
      <c r="P24" s="628"/>
      <c r="Q24" s="629"/>
      <c r="R24" s="630">
        <v>3954610</v>
      </c>
      <c r="S24" s="631"/>
      <c r="T24" s="631"/>
      <c r="U24" s="631"/>
      <c r="V24" s="631"/>
      <c r="W24" s="631"/>
      <c r="X24" s="631"/>
      <c r="Y24" s="632"/>
      <c r="Z24" s="633">
        <v>21.3</v>
      </c>
      <c r="AA24" s="633"/>
      <c r="AB24" s="633"/>
      <c r="AC24" s="633"/>
      <c r="AD24" s="634">
        <v>3954610</v>
      </c>
      <c r="AE24" s="634"/>
      <c r="AF24" s="634"/>
      <c r="AG24" s="634"/>
      <c r="AH24" s="634"/>
      <c r="AI24" s="634"/>
      <c r="AJ24" s="634"/>
      <c r="AK24" s="634"/>
      <c r="AL24" s="635">
        <v>47</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7711379</v>
      </c>
      <c r="CS24" s="620"/>
      <c r="CT24" s="620"/>
      <c r="CU24" s="620"/>
      <c r="CV24" s="620"/>
      <c r="CW24" s="620"/>
      <c r="CX24" s="620"/>
      <c r="CY24" s="621"/>
      <c r="CZ24" s="624">
        <v>43.8</v>
      </c>
      <c r="DA24" s="625"/>
      <c r="DB24" s="625"/>
      <c r="DC24" s="644"/>
      <c r="DD24" s="667">
        <v>5413754</v>
      </c>
      <c r="DE24" s="620"/>
      <c r="DF24" s="620"/>
      <c r="DG24" s="620"/>
      <c r="DH24" s="620"/>
      <c r="DI24" s="620"/>
      <c r="DJ24" s="620"/>
      <c r="DK24" s="621"/>
      <c r="DL24" s="667">
        <v>4382829</v>
      </c>
      <c r="DM24" s="620"/>
      <c r="DN24" s="620"/>
      <c r="DO24" s="620"/>
      <c r="DP24" s="620"/>
      <c r="DQ24" s="620"/>
      <c r="DR24" s="620"/>
      <c r="DS24" s="620"/>
      <c r="DT24" s="620"/>
      <c r="DU24" s="620"/>
      <c r="DV24" s="621"/>
      <c r="DW24" s="624">
        <v>50.6</v>
      </c>
      <c r="DX24" s="625"/>
      <c r="DY24" s="625"/>
      <c r="DZ24" s="625"/>
      <c r="EA24" s="625"/>
      <c r="EB24" s="625"/>
      <c r="EC24" s="626"/>
    </row>
    <row r="25" spans="2:133" ht="11.25" customHeight="1" x14ac:dyDescent="0.15">
      <c r="B25" s="627" t="s">
        <v>292</v>
      </c>
      <c r="C25" s="628"/>
      <c r="D25" s="628"/>
      <c r="E25" s="628"/>
      <c r="F25" s="628"/>
      <c r="G25" s="628"/>
      <c r="H25" s="628"/>
      <c r="I25" s="628"/>
      <c r="J25" s="628"/>
      <c r="K25" s="628"/>
      <c r="L25" s="628"/>
      <c r="M25" s="628"/>
      <c r="N25" s="628"/>
      <c r="O25" s="628"/>
      <c r="P25" s="628"/>
      <c r="Q25" s="629"/>
      <c r="R25" s="630">
        <v>765195</v>
      </c>
      <c r="S25" s="631"/>
      <c r="T25" s="631"/>
      <c r="U25" s="631"/>
      <c r="V25" s="631"/>
      <c r="W25" s="631"/>
      <c r="X25" s="631"/>
      <c r="Y25" s="632"/>
      <c r="Z25" s="633">
        <v>4.0999999999999996</v>
      </c>
      <c r="AA25" s="633"/>
      <c r="AB25" s="633"/>
      <c r="AC25" s="633"/>
      <c r="AD25" s="634" t="s">
        <v>128</v>
      </c>
      <c r="AE25" s="634"/>
      <c r="AF25" s="634"/>
      <c r="AG25" s="634"/>
      <c r="AH25" s="634"/>
      <c r="AI25" s="634"/>
      <c r="AJ25" s="634"/>
      <c r="AK25" s="634"/>
      <c r="AL25" s="635" t="s">
        <v>128</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2727494</v>
      </c>
      <c r="CS25" s="668"/>
      <c r="CT25" s="668"/>
      <c r="CU25" s="668"/>
      <c r="CV25" s="668"/>
      <c r="CW25" s="668"/>
      <c r="CX25" s="668"/>
      <c r="CY25" s="669"/>
      <c r="CZ25" s="635">
        <v>15.5</v>
      </c>
      <c r="DA25" s="670"/>
      <c r="DB25" s="670"/>
      <c r="DC25" s="673"/>
      <c r="DD25" s="639">
        <v>2597719</v>
      </c>
      <c r="DE25" s="668"/>
      <c r="DF25" s="668"/>
      <c r="DG25" s="668"/>
      <c r="DH25" s="668"/>
      <c r="DI25" s="668"/>
      <c r="DJ25" s="668"/>
      <c r="DK25" s="669"/>
      <c r="DL25" s="639">
        <v>2467651</v>
      </c>
      <c r="DM25" s="668"/>
      <c r="DN25" s="668"/>
      <c r="DO25" s="668"/>
      <c r="DP25" s="668"/>
      <c r="DQ25" s="668"/>
      <c r="DR25" s="668"/>
      <c r="DS25" s="668"/>
      <c r="DT25" s="668"/>
      <c r="DU25" s="668"/>
      <c r="DV25" s="669"/>
      <c r="DW25" s="635">
        <v>28.5</v>
      </c>
      <c r="DX25" s="670"/>
      <c r="DY25" s="670"/>
      <c r="DZ25" s="670"/>
      <c r="EA25" s="670"/>
      <c r="EB25" s="670"/>
      <c r="EC25" s="671"/>
    </row>
    <row r="26" spans="2:133" ht="11.25" customHeight="1" x14ac:dyDescent="0.15">
      <c r="B26" s="627" t="s">
        <v>295</v>
      </c>
      <c r="C26" s="628"/>
      <c r="D26" s="628"/>
      <c r="E26" s="628"/>
      <c r="F26" s="628"/>
      <c r="G26" s="628"/>
      <c r="H26" s="628"/>
      <c r="I26" s="628"/>
      <c r="J26" s="628"/>
      <c r="K26" s="628"/>
      <c r="L26" s="628"/>
      <c r="M26" s="628"/>
      <c r="N26" s="628"/>
      <c r="O26" s="628"/>
      <c r="P26" s="628"/>
      <c r="Q26" s="629"/>
      <c r="R26" s="630">
        <v>1121</v>
      </c>
      <c r="S26" s="631"/>
      <c r="T26" s="631"/>
      <c r="U26" s="631"/>
      <c r="V26" s="631"/>
      <c r="W26" s="631"/>
      <c r="X26" s="631"/>
      <c r="Y26" s="632"/>
      <c r="Z26" s="633">
        <v>0</v>
      </c>
      <c r="AA26" s="633"/>
      <c r="AB26" s="633"/>
      <c r="AC26" s="633"/>
      <c r="AD26" s="634" t="s">
        <v>128</v>
      </c>
      <c r="AE26" s="634"/>
      <c r="AF26" s="634"/>
      <c r="AG26" s="634"/>
      <c r="AH26" s="634"/>
      <c r="AI26" s="634"/>
      <c r="AJ26" s="634"/>
      <c r="AK26" s="634"/>
      <c r="AL26" s="635" t="s">
        <v>128</v>
      </c>
      <c r="AM26" s="636"/>
      <c r="AN26" s="636"/>
      <c r="AO26" s="637"/>
      <c r="AP26" s="649" t="s">
        <v>296</v>
      </c>
      <c r="AQ26" s="672"/>
      <c r="AR26" s="672"/>
      <c r="AS26" s="672"/>
      <c r="AT26" s="672"/>
      <c r="AU26" s="672"/>
      <c r="AV26" s="672"/>
      <c r="AW26" s="672"/>
      <c r="AX26" s="672"/>
      <c r="AY26" s="672"/>
      <c r="AZ26" s="672"/>
      <c r="BA26" s="672"/>
      <c r="BB26" s="672"/>
      <c r="BC26" s="672"/>
      <c r="BD26" s="672"/>
      <c r="BE26" s="672"/>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1644842</v>
      </c>
      <c r="CS26" s="631"/>
      <c r="CT26" s="631"/>
      <c r="CU26" s="631"/>
      <c r="CV26" s="631"/>
      <c r="CW26" s="631"/>
      <c r="CX26" s="631"/>
      <c r="CY26" s="632"/>
      <c r="CZ26" s="635">
        <v>9.3000000000000007</v>
      </c>
      <c r="DA26" s="670"/>
      <c r="DB26" s="670"/>
      <c r="DC26" s="673"/>
      <c r="DD26" s="639">
        <v>1548474</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70"/>
      <c r="DY26" s="670"/>
      <c r="DZ26" s="670"/>
      <c r="EA26" s="670"/>
      <c r="EB26" s="670"/>
      <c r="EC26" s="671"/>
    </row>
    <row r="27" spans="2:133" ht="11.25" customHeight="1" x14ac:dyDescent="0.15">
      <c r="B27" s="627" t="s">
        <v>298</v>
      </c>
      <c r="C27" s="628"/>
      <c r="D27" s="628"/>
      <c r="E27" s="628"/>
      <c r="F27" s="628"/>
      <c r="G27" s="628"/>
      <c r="H27" s="628"/>
      <c r="I27" s="628"/>
      <c r="J27" s="628"/>
      <c r="K27" s="628"/>
      <c r="L27" s="628"/>
      <c r="M27" s="628"/>
      <c r="N27" s="628"/>
      <c r="O27" s="628"/>
      <c r="P27" s="628"/>
      <c r="Q27" s="629"/>
      <c r="R27" s="630">
        <v>9371927</v>
      </c>
      <c r="S27" s="631"/>
      <c r="T27" s="631"/>
      <c r="U27" s="631"/>
      <c r="V27" s="631"/>
      <c r="W27" s="631"/>
      <c r="X27" s="631"/>
      <c r="Y27" s="632"/>
      <c r="Z27" s="633">
        <v>50.4</v>
      </c>
      <c r="AA27" s="633"/>
      <c r="AB27" s="633"/>
      <c r="AC27" s="633"/>
      <c r="AD27" s="634">
        <v>8375147</v>
      </c>
      <c r="AE27" s="634"/>
      <c r="AF27" s="634"/>
      <c r="AG27" s="634"/>
      <c r="AH27" s="634"/>
      <c r="AI27" s="634"/>
      <c r="AJ27" s="634"/>
      <c r="AK27" s="634"/>
      <c r="AL27" s="635">
        <v>99.599998474121094</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3560387</v>
      </c>
      <c r="BH27" s="631"/>
      <c r="BI27" s="631"/>
      <c r="BJ27" s="631"/>
      <c r="BK27" s="631"/>
      <c r="BL27" s="631"/>
      <c r="BM27" s="631"/>
      <c r="BN27" s="632"/>
      <c r="BO27" s="633">
        <v>100</v>
      </c>
      <c r="BP27" s="633"/>
      <c r="BQ27" s="633"/>
      <c r="BR27" s="633"/>
      <c r="BS27" s="634">
        <v>45476</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2862064</v>
      </c>
      <c r="CS27" s="668"/>
      <c r="CT27" s="668"/>
      <c r="CU27" s="668"/>
      <c r="CV27" s="668"/>
      <c r="CW27" s="668"/>
      <c r="CX27" s="668"/>
      <c r="CY27" s="669"/>
      <c r="CZ27" s="635">
        <v>16.3</v>
      </c>
      <c r="DA27" s="670"/>
      <c r="DB27" s="670"/>
      <c r="DC27" s="673"/>
      <c r="DD27" s="639">
        <v>750872</v>
      </c>
      <c r="DE27" s="668"/>
      <c r="DF27" s="668"/>
      <c r="DG27" s="668"/>
      <c r="DH27" s="668"/>
      <c r="DI27" s="668"/>
      <c r="DJ27" s="668"/>
      <c r="DK27" s="669"/>
      <c r="DL27" s="639">
        <v>696402</v>
      </c>
      <c r="DM27" s="668"/>
      <c r="DN27" s="668"/>
      <c r="DO27" s="668"/>
      <c r="DP27" s="668"/>
      <c r="DQ27" s="668"/>
      <c r="DR27" s="668"/>
      <c r="DS27" s="668"/>
      <c r="DT27" s="668"/>
      <c r="DU27" s="668"/>
      <c r="DV27" s="669"/>
      <c r="DW27" s="635">
        <v>8</v>
      </c>
      <c r="DX27" s="670"/>
      <c r="DY27" s="670"/>
      <c r="DZ27" s="670"/>
      <c r="EA27" s="670"/>
      <c r="EB27" s="670"/>
      <c r="EC27" s="671"/>
    </row>
    <row r="28" spans="2:133" ht="11.25" customHeight="1" x14ac:dyDescent="0.15">
      <c r="B28" s="627" t="s">
        <v>301</v>
      </c>
      <c r="C28" s="628"/>
      <c r="D28" s="628"/>
      <c r="E28" s="628"/>
      <c r="F28" s="628"/>
      <c r="G28" s="628"/>
      <c r="H28" s="628"/>
      <c r="I28" s="628"/>
      <c r="J28" s="628"/>
      <c r="K28" s="628"/>
      <c r="L28" s="628"/>
      <c r="M28" s="628"/>
      <c r="N28" s="628"/>
      <c r="O28" s="628"/>
      <c r="P28" s="628"/>
      <c r="Q28" s="629"/>
      <c r="R28" s="630">
        <v>5409</v>
      </c>
      <c r="S28" s="631"/>
      <c r="T28" s="631"/>
      <c r="U28" s="631"/>
      <c r="V28" s="631"/>
      <c r="W28" s="631"/>
      <c r="X28" s="631"/>
      <c r="Y28" s="632"/>
      <c r="Z28" s="633">
        <v>0</v>
      </c>
      <c r="AA28" s="633"/>
      <c r="AB28" s="633"/>
      <c r="AC28" s="633"/>
      <c r="AD28" s="634">
        <v>5409</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2121821</v>
      </c>
      <c r="CS28" s="631"/>
      <c r="CT28" s="631"/>
      <c r="CU28" s="631"/>
      <c r="CV28" s="631"/>
      <c r="CW28" s="631"/>
      <c r="CX28" s="631"/>
      <c r="CY28" s="632"/>
      <c r="CZ28" s="635">
        <v>12.1</v>
      </c>
      <c r="DA28" s="670"/>
      <c r="DB28" s="670"/>
      <c r="DC28" s="673"/>
      <c r="DD28" s="639">
        <v>2065163</v>
      </c>
      <c r="DE28" s="631"/>
      <c r="DF28" s="631"/>
      <c r="DG28" s="631"/>
      <c r="DH28" s="631"/>
      <c r="DI28" s="631"/>
      <c r="DJ28" s="631"/>
      <c r="DK28" s="632"/>
      <c r="DL28" s="639">
        <v>1218776</v>
      </c>
      <c r="DM28" s="631"/>
      <c r="DN28" s="631"/>
      <c r="DO28" s="631"/>
      <c r="DP28" s="631"/>
      <c r="DQ28" s="631"/>
      <c r="DR28" s="631"/>
      <c r="DS28" s="631"/>
      <c r="DT28" s="631"/>
      <c r="DU28" s="631"/>
      <c r="DV28" s="632"/>
      <c r="DW28" s="635">
        <v>14.1</v>
      </c>
      <c r="DX28" s="670"/>
      <c r="DY28" s="670"/>
      <c r="DZ28" s="670"/>
      <c r="EA28" s="670"/>
      <c r="EB28" s="670"/>
      <c r="EC28" s="671"/>
    </row>
    <row r="29" spans="2:133" ht="11.25" customHeight="1" x14ac:dyDescent="0.15">
      <c r="B29" s="627" t="s">
        <v>303</v>
      </c>
      <c r="C29" s="628"/>
      <c r="D29" s="628"/>
      <c r="E29" s="628"/>
      <c r="F29" s="628"/>
      <c r="G29" s="628"/>
      <c r="H29" s="628"/>
      <c r="I29" s="628"/>
      <c r="J29" s="628"/>
      <c r="K29" s="628"/>
      <c r="L29" s="628"/>
      <c r="M29" s="628"/>
      <c r="N29" s="628"/>
      <c r="O29" s="628"/>
      <c r="P29" s="628"/>
      <c r="Q29" s="629"/>
      <c r="R29" s="630">
        <v>26532</v>
      </c>
      <c r="S29" s="631"/>
      <c r="T29" s="631"/>
      <c r="U29" s="631"/>
      <c r="V29" s="631"/>
      <c r="W29" s="631"/>
      <c r="X29" s="631"/>
      <c r="Y29" s="632"/>
      <c r="Z29" s="633">
        <v>0.1</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304</v>
      </c>
      <c r="CE29" s="680"/>
      <c r="CF29" s="645" t="s">
        <v>69</v>
      </c>
      <c r="CG29" s="646"/>
      <c r="CH29" s="646"/>
      <c r="CI29" s="646"/>
      <c r="CJ29" s="646"/>
      <c r="CK29" s="646"/>
      <c r="CL29" s="646"/>
      <c r="CM29" s="646"/>
      <c r="CN29" s="646"/>
      <c r="CO29" s="646"/>
      <c r="CP29" s="646"/>
      <c r="CQ29" s="647"/>
      <c r="CR29" s="630">
        <v>2121469</v>
      </c>
      <c r="CS29" s="668"/>
      <c r="CT29" s="668"/>
      <c r="CU29" s="668"/>
      <c r="CV29" s="668"/>
      <c r="CW29" s="668"/>
      <c r="CX29" s="668"/>
      <c r="CY29" s="669"/>
      <c r="CZ29" s="635">
        <v>12.1</v>
      </c>
      <c r="DA29" s="670"/>
      <c r="DB29" s="670"/>
      <c r="DC29" s="673"/>
      <c r="DD29" s="639">
        <v>2064811</v>
      </c>
      <c r="DE29" s="668"/>
      <c r="DF29" s="668"/>
      <c r="DG29" s="668"/>
      <c r="DH29" s="668"/>
      <c r="DI29" s="668"/>
      <c r="DJ29" s="668"/>
      <c r="DK29" s="669"/>
      <c r="DL29" s="639">
        <v>1218424</v>
      </c>
      <c r="DM29" s="668"/>
      <c r="DN29" s="668"/>
      <c r="DO29" s="668"/>
      <c r="DP29" s="668"/>
      <c r="DQ29" s="668"/>
      <c r="DR29" s="668"/>
      <c r="DS29" s="668"/>
      <c r="DT29" s="668"/>
      <c r="DU29" s="668"/>
      <c r="DV29" s="669"/>
      <c r="DW29" s="635">
        <v>14.1</v>
      </c>
      <c r="DX29" s="670"/>
      <c r="DY29" s="670"/>
      <c r="DZ29" s="670"/>
      <c r="EA29" s="670"/>
      <c r="EB29" s="670"/>
      <c r="EC29" s="671"/>
    </row>
    <row r="30" spans="2:133" ht="11.25" customHeight="1" x14ac:dyDescent="0.15">
      <c r="B30" s="627" t="s">
        <v>305</v>
      </c>
      <c r="C30" s="628"/>
      <c r="D30" s="628"/>
      <c r="E30" s="628"/>
      <c r="F30" s="628"/>
      <c r="G30" s="628"/>
      <c r="H30" s="628"/>
      <c r="I30" s="628"/>
      <c r="J30" s="628"/>
      <c r="K30" s="628"/>
      <c r="L30" s="628"/>
      <c r="M30" s="628"/>
      <c r="N30" s="628"/>
      <c r="O30" s="628"/>
      <c r="P30" s="628"/>
      <c r="Q30" s="629"/>
      <c r="R30" s="630">
        <v>91915</v>
      </c>
      <c r="S30" s="631"/>
      <c r="T30" s="631"/>
      <c r="U30" s="631"/>
      <c r="V30" s="631"/>
      <c r="W30" s="631"/>
      <c r="X30" s="631"/>
      <c r="Y30" s="632"/>
      <c r="Z30" s="633">
        <v>0.5</v>
      </c>
      <c r="AA30" s="633"/>
      <c r="AB30" s="633"/>
      <c r="AC30" s="633"/>
      <c r="AD30" s="634">
        <v>11792</v>
      </c>
      <c r="AE30" s="634"/>
      <c r="AF30" s="634"/>
      <c r="AG30" s="634"/>
      <c r="AH30" s="634"/>
      <c r="AI30" s="634"/>
      <c r="AJ30" s="634"/>
      <c r="AK30" s="634"/>
      <c r="AL30" s="635">
        <v>0.1</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306</v>
      </c>
      <c r="BH30" s="677"/>
      <c r="BI30" s="677"/>
      <c r="BJ30" s="677"/>
      <c r="BK30" s="677"/>
      <c r="BL30" s="677"/>
      <c r="BM30" s="677"/>
      <c r="BN30" s="677"/>
      <c r="BO30" s="677"/>
      <c r="BP30" s="677"/>
      <c r="BQ30" s="678"/>
      <c r="BR30" s="609" t="s">
        <v>307</v>
      </c>
      <c r="BS30" s="677"/>
      <c r="BT30" s="677"/>
      <c r="BU30" s="677"/>
      <c r="BV30" s="677"/>
      <c r="BW30" s="677"/>
      <c r="BX30" s="677"/>
      <c r="BY30" s="677"/>
      <c r="BZ30" s="677"/>
      <c r="CA30" s="677"/>
      <c r="CB30" s="678"/>
      <c r="CD30" s="681"/>
      <c r="CE30" s="682"/>
      <c r="CF30" s="645" t="s">
        <v>308</v>
      </c>
      <c r="CG30" s="646"/>
      <c r="CH30" s="646"/>
      <c r="CI30" s="646"/>
      <c r="CJ30" s="646"/>
      <c r="CK30" s="646"/>
      <c r="CL30" s="646"/>
      <c r="CM30" s="646"/>
      <c r="CN30" s="646"/>
      <c r="CO30" s="646"/>
      <c r="CP30" s="646"/>
      <c r="CQ30" s="647"/>
      <c r="CR30" s="630">
        <v>2049452</v>
      </c>
      <c r="CS30" s="631"/>
      <c r="CT30" s="631"/>
      <c r="CU30" s="631"/>
      <c r="CV30" s="631"/>
      <c r="CW30" s="631"/>
      <c r="CX30" s="631"/>
      <c r="CY30" s="632"/>
      <c r="CZ30" s="635">
        <v>11.6</v>
      </c>
      <c r="DA30" s="670"/>
      <c r="DB30" s="670"/>
      <c r="DC30" s="673"/>
      <c r="DD30" s="639">
        <v>1993762</v>
      </c>
      <c r="DE30" s="631"/>
      <c r="DF30" s="631"/>
      <c r="DG30" s="631"/>
      <c r="DH30" s="631"/>
      <c r="DI30" s="631"/>
      <c r="DJ30" s="631"/>
      <c r="DK30" s="632"/>
      <c r="DL30" s="639">
        <v>1147375</v>
      </c>
      <c r="DM30" s="631"/>
      <c r="DN30" s="631"/>
      <c r="DO30" s="631"/>
      <c r="DP30" s="631"/>
      <c r="DQ30" s="631"/>
      <c r="DR30" s="631"/>
      <c r="DS30" s="631"/>
      <c r="DT30" s="631"/>
      <c r="DU30" s="631"/>
      <c r="DV30" s="632"/>
      <c r="DW30" s="635">
        <v>13.2</v>
      </c>
      <c r="DX30" s="670"/>
      <c r="DY30" s="670"/>
      <c r="DZ30" s="670"/>
      <c r="EA30" s="670"/>
      <c r="EB30" s="670"/>
      <c r="EC30" s="671"/>
    </row>
    <row r="31" spans="2:133" ht="11.25" customHeight="1" x14ac:dyDescent="0.15">
      <c r="B31" s="627" t="s">
        <v>309</v>
      </c>
      <c r="C31" s="628"/>
      <c r="D31" s="628"/>
      <c r="E31" s="628"/>
      <c r="F31" s="628"/>
      <c r="G31" s="628"/>
      <c r="H31" s="628"/>
      <c r="I31" s="628"/>
      <c r="J31" s="628"/>
      <c r="K31" s="628"/>
      <c r="L31" s="628"/>
      <c r="M31" s="628"/>
      <c r="N31" s="628"/>
      <c r="O31" s="628"/>
      <c r="P31" s="628"/>
      <c r="Q31" s="629"/>
      <c r="R31" s="630">
        <v>62188</v>
      </c>
      <c r="S31" s="631"/>
      <c r="T31" s="631"/>
      <c r="U31" s="631"/>
      <c r="V31" s="631"/>
      <c r="W31" s="631"/>
      <c r="X31" s="631"/>
      <c r="Y31" s="632"/>
      <c r="Z31" s="633">
        <v>0.3</v>
      </c>
      <c r="AA31" s="633"/>
      <c r="AB31" s="633"/>
      <c r="AC31" s="633"/>
      <c r="AD31" s="634" t="s">
        <v>128</v>
      </c>
      <c r="AE31" s="634"/>
      <c r="AF31" s="634"/>
      <c r="AG31" s="634"/>
      <c r="AH31" s="634"/>
      <c r="AI31" s="634"/>
      <c r="AJ31" s="634"/>
      <c r="AK31" s="634"/>
      <c r="AL31" s="635" t="s">
        <v>128</v>
      </c>
      <c r="AM31" s="636"/>
      <c r="AN31" s="636"/>
      <c r="AO31" s="637"/>
      <c r="AP31" s="685" t="s">
        <v>310</v>
      </c>
      <c r="AQ31" s="686"/>
      <c r="AR31" s="686"/>
      <c r="AS31" s="686"/>
      <c r="AT31" s="691" t="s">
        <v>311</v>
      </c>
      <c r="AU31" s="366"/>
      <c r="AV31" s="366"/>
      <c r="AW31" s="366"/>
      <c r="AX31" s="616" t="s">
        <v>187</v>
      </c>
      <c r="AY31" s="617"/>
      <c r="AZ31" s="617"/>
      <c r="BA31" s="617"/>
      <c r="BB31" s="617"/>
      <c r="BC31" s="617"/>
      <c r="BD31" s="617"/>
      <c r="BE31" s="617"/>
      <c r="BF31" s="618"/>
      <c r="BG31" s="694">
        <v>98.9</v>
      </c>
      <c r="BH31" s="695"/>
      <c r="BI31" s="695"/>
      <c r="BJ31" s="695"/>
      <c r="BK31" s="695"/>
      <c r="BL31" s="695"/>
      <c r="BM31" s="625">
        <v>90.8</v>
      </c>
      <c r="BN31" s="695"/>
      <c r="BO31" s="695"/>
      <c r="BP31" s="695"/>
      <c r="BQ31" s="696"/>
      <c r="BR31" s="694">
        <v>98.1</v>
      </c>
      <c r="BS31" s="695"/>
      <c r="BT31" s="695"/>
      <c r="BU31" s="695"/>
      <c r="BV31" s="695"/>
      <c r="BW31" s="695"/>
      <c r="BX31" s="625">
        <v>91.3</v>
      </c>
      <c r="BY31" s="695"/>
      <c r="BZ31" s="695"/>
      <c r="CA31" s="695"/>
      <c r="CB31" s="696"/>
      <c r="CD31" s="681"/>
      <c r="CE31" s="682"/>
      <c r="CF31" s="645" t="s">
        <v>312</v>
      </c>
      <c r="CG31" s="646"/>
      <c r="CH31" s="646"/>
      <c r="CI31" s="646"/>
      <c r="CJ31" s="646"/>
      <c r="CK31" s="646"/>
      <c r="CL31" s="646"/>
      <c r="CM31" s="646"/>
      <c r="CN31" s="646"/>
      <c r="CO31" s="646"/>
      <c r="CP31" s="646"/>
      <c r="CQ31" s="647"/>
      <c r="CR31" s="630">
        <v>72017</v>
      </c>
      <c r="CS31" s="668"/>
      <c r="CT31" s="668"/>
      <c r="CU31" s="668"/>
      <c r="CV31" s="668"/>
      <c r="CW31" s="668"/>
      <c r="CX31" s="668"/>
      <c r="CY31" s="669"/>
      <c r="CZ31" s="635">
        <v>0.4</v>
      </c>
      <c r="DA31" s="670"/>
      <c r="DB31" s="670"/>
      <c r="DC31" s="673"/>
      <c r="DD31" s="639">
        <v>71049</v>
      </c>
      <c r="DE31" s="668"/>
      <c r="DF31" s="668"/>
      <c r="DG31" s="668"/>
      <c r="DH31" s="668"/>
      <c r="DI31" s="668"/>
      <c r="DJ31" s="668"/>
      <c r="DK31" s="669"/>
      <c r="DL31" s="639">
        <v>71049</v>
      </c>
      <c r="DM31" s="668"/>
      <c r="DN31" s="668"/>
      <c r="DO31" s="668"/>
      <c r="DP31" s="668"/>
      <c r="DQ31" s="668"/>
      <c r="DR31" s="668"/>
      <c r="DS31" s="668"/>
      <c r="DT31" s="668"/>
      <c r="DU31" s="668"/>
      <c r="DV31" s="669"/>
      <c r="DW31" s="635">
        <v>0.8</v>
      </c>
      <c r="DX31" s="670"/>
      <c r="DY31" s="670"/>
      <c r="DZ31" s="670"/>
      <c r="EA31" s="670"/>
      <c r="EB31" s="670"/>
      <c r="EC31" s="671"/>
    </row>
    <row r="32" spans="2:133" ht="11.25" customHeight="1" x14ac:dyDescent="0.15">
      <c r="B32" s="627" t="s">
        <v>313</v>
      </c>
      <c r="C32" s="628"/>
      <c r="D32" s="628"/>
      <c r="E32" s="628"/>
      <c r="F32" s="628"/>
      <c r="G32" s="628"/>
      <c r="H32" s="628"/>
      <c r="I32" s="628"/>
      <c r="J32" s="628"/>
      <c r="K32" s="628"/>
      <c r="L32" s="628"/>
      <c r="M32" s="628"/>
      <c r="N32" s="628"/>
      <c r="O32" s="628"/>
      <c r="P32" s="628"/>
      <c r="Q32" s="629"/>
      <c r="R32" s="630">
        <v>2962309</v>
      </c>
      <c r="S32" s="631"/>
      <c r="T32" s="631"/>
      <c r="U32" s="631"/>
      <c r="V32" s="631"/>
      <c r="W32" s="631"/>
      <c r="X32" s="631"/>
      <c r="Y32" s="632"/>
      <c r="Z32" s="633">
        <v>15.9</v>
      </c>
      <c r="AA32" s="633"/>
      <c r="AB32" s="633"/>
      <c r="AC32" s="633"/>
      <c r="AD32" s="634" t="s">
        <v>128</v>
      </c>
      <c r="AE32" s="634"/>
      <c r="AF32" s="634"/>
      <c r="AG32" s="634"/>
      <c r="AH32" s="634"/>
      <c r="AI32" s="634"/>
      <c r="AJ32" s="634"/>
      <c r="AK32" s="634"/>
      <c r="AL32" s="635" t="s">
        <v>128</v>
      </c>
      <c r="AM32" s="636"/>
      <c r="AN32" s="636"/>
      <c r="AO32" s="637"/>
      <c r="AP32" s="687"/>
      <c r="AQ32" s="688"/>
      <c r="AR32" s="688"/>
      <c r="AS32" s="688"/>
      <c r="AT32" s="692"/>
      <c r="AU32" s="362" t="s">
        <v>314</v>
      </c>
      <c r="AV32" s="362"/>
      <c r="AW32" s="362"/>
      <c r="AX32" s="627" t="s">
        <v>315</v>
      </c>
      <c r="AY32" s="628"/>
      <c r="AZ32" s="628"/>
      <c r="BA32" s="628"/>
      <c r="BB32" s="628"/>
      <c r="BC32" s="628"/>
      <c r="BD32" s="628"/>
      <c r="BE32" s="628"/>
      <c r="BF32" s="629"/>
      <c r="BG32" s="697">
        <v>99.4</v>
      </c>
      <c r="BH32" s="668"/>
      <c r="BI32" s="668"/>
      <c r="BJ32" s="668"/>
      <c r="BK32" s="668"/>
      <c r="BL32" s="668"/>
      <c r="BM32" s="636">
        <v>97.9</v>
      </c>
      <c r="BN32" s="698"/>
      <c r="BO32" s="698"/>
      <c r="BP32" s="698"/>
      <c r="BQ32" s="699"/>
      <c r="BR32" s="697">
        <v>99.6</v>
      </c>
      <c r="BS32" s="668"/>
      <c r="BT32" s="668"/>
      <c r="BU32" s="668"/>
      <c r="BV32" s="668"/>
      <c r="BW32" s="668"/>
      <c r="BX32" s="636">
        <v>98</v>
      </c>
      <c r="BY32" s="698"/>
      <c r="BZ32" s="698"/>
      <c r="CA32" s="698"/>
      <c r="CB32" s="699"/>
      <c r="CD32" s="683"/>
      <c r="CE32" s="684"/>
      <c r="CF32" s="645" t="s">
        <v>316</v>
      </c>
      <c r="CG32" s="646"/>
      <c r="CH32" s="646"/>
      <c r="CI32" s="646"/>
      <c r="CJ32" s="646"/>
      <c r="CK32" s="646"/>
      <c r="CL32" s="646"/>
      <c r="CM32" s="646"/>
      <c r="CN32" s="646"/>
      <c r="CO32" s="646"/>
      <c r="CP32" s="646"/>
      <c r="CQ32" s="647"/>
      <c r="CR32" s="630">
        <v>352</v>
      </c>
      <c r="CS32" s="631"/>
      <c r="CT32" s="631"/>
      <c r="CU32" s="631"/>
      <c r="CV32" s="631"/>
      <c r="CW32" s="631"/>
      <c r="CX32" s="631"/>
      <c r="CY32" s="632"/>
      <c r="CZ32" s="635">
        <v>0</v>
      </c>
      <c r="DA32" s="670"/>
      <c r="DB32" s="670"/>
      <c r="DC32" s="673"/>
      <c r="DD32" s="639">
        <v>352</v>
      </c>
      <c r="DE32" s="631"/>
      <c r="DF32" s="631"/>
      <c r="DG32" s="631"/>
      <c r="DH32" s="631"/>
      <c r="DI32" s="631"/>
      <c r="DJ32" s="631"/>
      <c r="DK32" s="632"/>
      <c r="DL32" s="639">
        <v>352</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317</v>
      </c>
      <c r="C33" s="656"/>
      <c r="D33" s="656"/>
      <c r="E33" s="656"/>
      <c r="F33" s="656"/>
      <c r="G33" s="656"/>
      <c r="H33" s="656"/>
      <c r="I33" s="656"/>
      <c r="J33" s="656"/>
      <c r="K33" s="656"/>
      <c r="L33" s="656"/>
      <c r="M33" s="656"/>
      <c r="N33" s="656"/>
      <c r="O33" s="656"/>
      <c r="P33" s="656"/>
      <c r="Q33" s="657"/>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89"/>
      <c r="AQ33" s="690"/>
      <c r="AR33" s="690"/>
      <c r="AS33" s="690"/>
      <c r="AT33" s="693"/>
      <c r="AU33" s="360"/>
      <c r="AV33" s="360"/>
      <c r="AW33" s="360"/>
      <c r="AX33" s="674" t="s">
        <v>318</v>
      </c>
      <c r="AY33" s="675"/>
      <c r="AZ33" s="675"/>
      <c r="BA33" s="675"/>
      <c r="BB33" s="675"/>
      <c r="BC33" s="675"/>
      <c r="BD33" s="675"/>
      <c r="BE33" s="675"/>
      <c r="BF33" s="676"/>
      <c r="BG33" s="700">
        <v>98.5</v>
      </c>
      <c r="BH33" s="701"/>
      <c r="BI33" s="701"/>
      <c r="BJ33" s="701"/>
      <c r="BK33" s="701"/>
      <c r="BL33" s="701"/>
      <c r="BM33" s="702">
        <v>85.7</v>
      </c>
      <c r="BN33" s="701"/>
      <c r="BO33" s="701"/>
      <c r="BP33" s="701"/>
      <c r="BQ33" s="703"/>
      <c r="BR33" s="700">
        <v>97.1</v>
      </c>
      <c r="BS33" s="701"/>
      <c r="BT33" s="701"/>
      <c r="BU33" s="701"/>
      <c r="BV33" s="701"/>
      <c r="BW33" s="701"/>
      <c r="BX33" s="702">
        <v>86.7</v>
      </c>
      <c r="BY33" s="701"/>
      <c r="BZ33" s="701"/>
      <c r="CA33" s="701"/>
      <c r="CB33" s="703"/>
      <c r="CD33" s="645" t="s">
        <v>319</v>
      </c>
      <c r="CE33" s="646"/>
      <c r="CF33" s="646"/>
      <c r="CG33" s="646"/>
      <c r="CH33" s="646"/>
      <c r="CI33" s="646"/>
      <c r="CJ33" s="646"/>
      <c r="CK33" s="646"/>
      <c r="CL33" s="646"/>
      <c r="CM33" s="646"/>
      <c r="CN33" s="646"/>
      <c r="CO33" s="646"/>
      <c r="CP33" s="646"/>
      <c r="CQ33" s="647"/>
      <c r="CR33" s="630">
        <v>8732881</v>
      </c>
      <c r="CS33" s="668"/>
      <c r="CT33" s="668"/>
      <c r="CU33" s="668"/>
      <c r="CV33" s="668"/>
      <c r="CW33" s="668"/>
      <c r="CX33" s="668"/>
      <c r="CY33" s="669"/>
      <c r="CZ33" s="635">
        <v>49.6</v>
      </c>
      <c r="DA33" s="670"/>
      <c r="DB33" s="670"/>
      <c r="DC33" s="673"/>
      <c r="DD33" s="639">
        <v>6464468</v>
      </c>
      <c r="DE33" s="668"/>
      <c r="DF33" s="668"/>
      <c r="DG33" s="668"/>
      <c r="DH33" s="668"/>
      <c r="DI33" s="668"/>
      <c r="DJ33" s="668"/>
      <c r="DK33" s="669"/>
      <c r="DL33" s="639">
        <v>3464607</v>
      </c>
      <c r="DM33" s="668"/>
      <c r="DN33" s="668"/>
      <c r="DO33" s="668"/>
      <c r="DP33" s="668"/>
      <c r="DQ33" s="668"/>
      <c r="DR33" s="668"/>
      <c r="DS33" s="668"/>
      <c r="DT33" s="668"/>
      <c r="DU33" s="668"/>
      <c r="DV33" s="669"/>
      <c r="DW33" s="635">
        <v>40</v>
      </c>
      <c r="DX33" s="670"/>
      <c r="DY33" s="670"/>
      <c r="DZ33" s="670"/>
      <c r="EA33" s="670"/>
      <c r="EB33" s="670"/>
      <c r="EC33" s="671"/>
    </row>
    <row r="34" spans="2:133" ht="11.25" customHeight="1" x14ac:dyDescent="0.15">
      <c r="B34" s="627" t="s">
        <v>320</v>
      </c>
      <c r="C34" s="628"/>
      <c r="D34" s="628"/>
      <c r="E34" s="628"/>
      <c r="F34" s="628"/>
      <c r="G34" s="628"/>
      <c r="H34" s="628"/>
      <c r="I34" s="628"/>
      <c r="J34" s="628"/>
      <c r="K34" s="628"/>
      <c r="L34" s="628"/>
      <c r="M34" s="628"/>
      <c r="N34" s="628"/>
      <c r="O34" s="628"/>
      <c r="P34" s="628"/>
      <c r="Q34" s="629"/>
      <c r="R34" s="630">
        <v>991685</v>
      </c>
      <c r="S34" s="631"/>
      <c r="T34" s="631"/>
      <c r="U34" s="631"/>
      <c r="V34" s="631"/>
      <c r="W34" s="631"/>
      <c r="X34" s="631"/>
      <c r="Y34" s="632"/>
      <c r="Z34" s="633">
        <v>5.3</v>
      </c>
      <c r="AA34" s="633"/>
      <c r="AB34" s="633"/>
      <c r="AC34" s="633"/>
      <c r="AD34" s="634" t="s">
        <v>128</v>
      </c>
      <c r="AE34" s="634"/>
      <c r="AF34" s="634"/>
      <c r="AG34" s="634"/>
      <c r="AH34" s="634"/>
      <c r="AI34" s="634"/>
      <c r="AJ34" s="634"/>
      <c r="AK34" s="634"/>
      <c r="AL34" s="635" t="s">
        <v>128</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321</v>
      </c>
      <c r="CE34" s="646"/>
      <c r="CF34" s="646"/>
      <c r="CG34" s="646"/>
      <c r="CH34" s="646"/>
      <c r="CI34" s="646"/>
      <c r="CJ34" s="646"/>
      <c r="CK34" s="646"/>
      <c r="CL34" s="646"/>
      <c r="CM34" s="646"/>
      <c r="CN34" s="646"/>
      <c r="CO34" s="646"/>
      <c r="CP34" s="646"/>
      <c r="CQ34" s="647"/>
      <c r="CR34" s="630">
        <v>3598740</v>
      </c>
      <c r="CS34" s="631"/>
      <c r="CT34" s="631"/>
      <c r="CU34" s="631"/>
      <c r="CV34" s="631"/>
      <c r="CW34" s="631"/>
      <c r="CX34" s="631"/>
      <c r="CY34" s="632"/>
      <c r="CZ34" s="635">
        <v>20.399999999999999</v>
      </c>
      <c r="DA34" s="670"/>
      <c r="DB34" s="670"/>
      <c r="DC34" s="673"/>
      <c r="DD34" s="639">
        <v>2837550</v>
      </c>
      <c r="DE34" s="631"/>
      <c r="DF34" s="631"/>
      <c r="DG34" s="631"/>
      <c r="DH34" s="631"/>
      <c r="DI34" s="631"/>
      <c r="DJ34" s="631"/>
      <c r="DK34" s="632"/>
      <c r="DL34" s="639">
        <v>1225629</v>
      </c>
      <c r="DM34" s="631"/>
      <c r="DN34" s="631"/>
      <c r="DO34" s="631"/>
      <c r="DP34" s="631"/>
      <c r="DQ34" s="631"/>
      <c r="DR34" s="631"/>
      <c r="DS34" s="631"/>
      <c r="DT34" s="631"/>
      <c r="DU34" s="631"/>
      <c r="DV34" s="632"/>
      <c r="DW34" s="635">
        <v>14.1</v>
      </c>
      <c r="DX34" s="670"/>
      <c r="DY34" s="670"/>
      <c r="DZ34" s="670"/>
      <c r="EA34" s="670"/>
      <c r="EB34" s="670"/>
      <c r="EC34" s="671"/>
    </row>
    <row r="35" spans="2:133" ht="11.25" customHeight="1" x14ac:dyDescent="0.15">
      <c r="B35" s="627" t="s">
        <v>322</v>
      </c>
      <c r="C35" s="628"/>
      <c r="D35" s="628"/>
      <c r="E35" s="628"/>
      <c r="F35" s="628"/>
      <c r="G35" s="628"/>
      <c r="H35" s="628"/>
      <c r="I35" s="628"/>
      <c r="J35" s="628"/>
      <c r="K35" s="628"/>
      <c r="L35" s="628"/>
      <c r="M35" s="628"/>
      <c r="N35" s="628"/>
      <c r="O35" s="628"/>
      <c r="P35" s="628"/>
      <c r="Q35" s="629"/>
      <c r="R35" s="630">
        <v>26910</v>
      </c>
      <c r="S35" s="631"/>
      <c r="T35" s="631"/>
      <c r="U35" s="631"/>
      <c r="V35" s="631"/>
      <c r="W35" s="631"/>
      <c r="X35" s="631"/>
      <c r="Y35" s="632"/>
      <c r="Z35" s="633">
        <v>0.1</v>
      </c>
      <c r="AA35" s="633"/>
      <c r="AB35" s="633"/>
      <c r="AC35" s="633"/>
      <c r="AD35" s="634">
        <v>19883</v>
      </c>
      <c r="AE35" s="634"/>
      <c r="AF35" s="634"/>
      <c r="AG35" s="634"/>
      <c r="AH35" s="634"/>
      <c r="AI35" s="634"/>
      <c r="AJ35" s="634"/>
      <c r="AK35" s="634"/>
      <c r="AL35" s="635">
        <v>0.2</v>
      </c>
      <c r="AM35" s="636"/>
      <c r="AN35" s="636"/>
      <c r="AO35" s="637"/>
      <c r="AP35" s="218"/>
      <c r="AQ35" s="609" t="s">
        <v>323</v>
      </c>
      <c r="AR35" s="610"/>
      <c r="AS35" s="610"/>
      <c r="AT35" s="610"/>
      <c r="AU35" s="610"/>
      <c r="AV35" s="610"/>
      <c r="AW35" s="610"/>
      <c r="AX35" s="610"/>
      <c r="AY35" s="610"/>
      <c r="AZ35" s="610"/>
      <c r="BA35" s="610"/>
      <c r="BB35" s="610"/>
      <c r="BC35" s="610"/>
      <c r="BD35" s="610"/>
      <c r="BE35" s="610"/>
      <c r="BF35" s="611"/>
      <c r="BG35" s="609" t="s">
        <v>324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325</v>
      </c>
      <c r="CE35" s="646"/>
      <c r="CF35" s="646"/>
      <c r="CG35" s="646"/>
      <c r="CH35" s="646"/>
      <c r="CI35" s="646"/>
      <c r="CJ35" s="646"/>
      <c r="CK35" s="646"/>
      <c r="CL35" s="646"/>
      <c r="CM35" s="646"/>
      <c r="CN35" s="646"/>
      <c r="CO35" s="646"/>
      <c r="CP35" s="646"/>
      <c r="CQ35" s="647"/>
      <c r="CR35" s="630">
        <v>422856</v>
      </c>
      <c r="CS35" s="668"/>
      <c r="CT35" s="668"/>
      <c r="CU35" s="668"/>
      <c r="CV35" s="668"/>
      <c r="CW35" s="668"/>
      <c r="CX35" s="668"/>
      <c r="CY35" s="669"/>
      <c r="CZ35" s="635">
        <v>2.4</v>
      </c>
      <c r="DA35" s="670"/>
      <c r="DB35" s="670"/>
      <c r="DC35" s="673"/>
      <c r="DD35" s="639">
        <v>348343</v>
      </c>
      <c r="DE35" s="668"/>
      <c r="DF35" s="668"/>
      <c r="DG35" s="668"/>
      <c r="DH35" s="668"/>
      <c r="DI35" s="668"/>
      <c r="DJ35" s="668"/>
      <c r="DK35" s="669"/>
      <c r="DL35" s="639">
        <v>146965</v>
      </c>
      <c r="DM35" s="668"/>
      <c r="DN35" s="668"/>
      <c r="DO35" s="668"/>
      <c r="DP35" s="668"/>
      <c r="DQ35" s="668"/>
      <c r="DR35" s="668"/>
      <c r="DS35" s="668"/>
      <c r="DT35" s="668"/>
      <c r="DU35" s="668"/>
      <c r="DV35" s="669"/>
      <c r="DW35" s="635">
        <v>1.7</v>
      </c>
      <c r="DX35" s="670"/>
      <c r="DY35" s="670"/>
      <c r="DZ35" s="670"/>
      <c r="EA35" s="670"/>
      <c r="EB35" s="670"/>
      <c r="EC35" s="671"/>
    </row>
    <row r="36" spans="2:133" ht="11.25" customHeight="1" x14ac:dyDescent="0.15">
      <c r="B36" s="627" t="s">
        <v>326</v>
      </c>
      <c r="C36" s="628"/>
      <c r="D36" s="628"/>
      <c r="E36" s="628"/>
      <c r="F36" s="628"/>
      <c r="G36" s="628"/>
      <c r="H36" s="628"/>
      <c r="I36" s="628"/>
      <c r="J36" s="628"/>
      <c r="K36" s="628"/>
      <c r="L36" s="628"/>
      <c r="M36" s="628"/>
      <c r="N36" s="628"/>
      <c r="O36" s="628"/>
      <c r="P36" s="628"/>
      <c r="Q36" s="629"/>
      <c r="R36" s="630">
        <v>2058681</v>
      </c>
      <c r="S36" s="631"/>
      <c r="T36" s="631"/>
      <c r="U36" s="631"/>
      <c r="V36" s="631"/>
      <c r="W36" s="631"/>
      <c r="X36" s="631"/>
      <c r="Y36" s="632"/>
      <c r="Z36" s="633">
        <v>11.1</v>
      </c>
      <c r="AA36" s="633"/>
      <c r="AB36" s="633"/>
      <c r="AC36" s="633"/>
      <c r="AD36" s="634" t="s">
        <v>128</v>
      </c>
      <c r="AE36" s="634"/>
      <c r="AF36" s="634"/>
      <c r="AG36" s="634"/>
      <c r="AH36" s="634"/>
      <c r="AI36" s="634"/>
      <c r="AJ36" s="634"/>
      <c r="AK36" s="634"/>
      <c r="AL36" s="635" t="s">
        <v>128</v>
      </c>
      <c r="AM36" s="636"/>
      <c r="AN36" s="636"/>
      <c r="AO36" s="637"/>
      <c r="AP36" s="218"/>
      <c r="AQ36" s="704" t="s">
        <v>327</v>
      </c>
      <c r="AR36" s="705"/>
      <c r="AS36" s="705"/>
      <c r="AT36" s="705"/>
      <c r="AU36" s="705"/>
      <c r="AV36" s="705"/>
      <c r="AW36" s="705"/>
      <c r="AX36" s="705"/>
      <c r="AY36" s="706"/>
      <c r="AZ36" s="619">
        <v>1810778</v>
      </c>
      <c r="BA36" s="620"/>
      <c r="BB36" s="620"/>
      <c r="BC36" s="620"/>
      <c r="BD36" s="620"/>
      <c r="BE36" s="620"/>
      <c r="BF36" s="707"/>
      <c r="BG36" s="641" t="s">
        <v>328</v>
      </c>
      <c r="BH36" s="642"/>
      <c r="BI36" s="642"/>
      <c r="BJ36" s="642"/>
      <c r="BK36" s="642"/>
      <c r="BL36" s="642"/>
      <c r="BM36" s="642"/>
      <c r="BN36" s="642"/>
      <c r="BO36" s="642"/>
      <c r="BP36" s="642"/>
      <c r="BQ36" s="642"/>
      <c r="BR36" s="642"/>
      <c r="BS36" s="642"/>
      <c r="BT36" s="642"/>
      <c r="BU36" s="643"/>
      <c r="BV36" s="619">
        <v>138378</v>
      </c>
      <c r="BW36" s="620"/>
      <c r="BX36" s="620"/>
      <c r="BY36" s="620"/>
      <c r="BZ36" s="620"/>
      <c r="CA36" s="620"/>
      <c r="CB36" s="707"/>
      <c r="CD36" s="645" t="s">
        <v>329</v>
      </c>
      <c r="CE36" s="646"/>
      <c r="CF36" s="646"/>
      <c r="CG36" s="646"/>
      <c r="CH36" s="646"/>
      <c r="CI36" s="646"/>
      <c r="CJ36" s="646"/>
      <c r="CK36" s="646"/>
      <c r="CL36" s="646"/>
      <c r="CM36" s="646"/>
      <c r="CN36" s="646"/>
      <c r="CO36" s="646"/>
      <c r="CP36" s="646"/>
      <c r="CQ36" s="647"/>
      <c r="CR36" s="630">
        <v>1731223</v>
      </c>
      <c r="CS36" s="631"/>
      <c r="CT36" s="631"/>
      <c r="CU36" s="631"/>
      <c r="CV36" s="631"/>
      <c r="CW36" s="631"/>
      <c r="CX36" s="631"/>
      <c r="CY36" s="632"/>
      <c r="CZ36" s="635">
        <v>9.8000000000000007</v>
      </c>
      <c r="DA36" s="670"/>
      <c r="DB36" s="670"/>
      <c r="DC36" s="673"/>
      <c r="DD36" s="639">
        <v>1438692</v>
      </c>
      <c r="DE36" s="631"/>
      <c r="DF36" s="631"/>
      <c r="DG36" s="631"/>
      <c r="DH36" s="631"/>
      <c r="DI36" s="631"/>
      <c r="DJ36" s="631"/>
      <c r="DK36" s="632"/>
      <c r="DL36" s="639">
        <v>886170</v>
      </c>
      <c r="DM36" s="631"/>
      <c r="DN36" s="631"/>
      <c r="DO36" s="631"/>
      <c r="DP36" s="631"/>
      <c r="DQ36" s="631"/>
      <c r="DR36" s="631"/>
      <c r="DS36" s="631"/>
      <c r="DT36" s="631"/>
      <c r="DU36" s="631"/>
      <c r="DV36" s="632"/>
      <c r="DW36" s="635">
        <v>10.199999999999999</v>
      </c>
      <c r="DX36" s="670"/>
      <c r="DY36" s="670"/>
      <c r="DZ36" s="670"/>
      <c r="EA36" s="670"/>
      <c r="EB36" s="670"/>
      <c r="EC36" s="671"/>
    </row>
    <row r="37" spans="2:133" ht="11.25" customHeight="1" x14ac:dyDescent="0.15">
      <c r="B37" s="627" t="s">
        <v>330</v>
      </c>
      <c r="C37" s="628"/>
      <c r="D37" s="628"/>
      <c r="E37" s="628"/>
      <c r="F37" s="628"/>
      <c r="G37" s="628"/>
      <c r="H37" s="628"/>
      <c r="I37" s="628"/>
      <c r="J37" s="628"/>
      <c r="K37" s="628"/>
      <c r="L37" s="628"/>
      <c r="M37" s="628"/>
      <c r="N37" s="628"/>
      <c r="O37" s="628"/>
      <c r="P37" s="628"/>
      <c r="Q37" s="629"/>
      <c r="R37" s="630">
        <v>836041</v>
      </c>
      <c r="S37" s="631"/>
      <c r="T37" s="631"/>
      <c r="U37" s="631"/>
      <c r="V37" s="631"/>
      <c r="W37" s="631"/>
      <c r="X37" s="631"/>
      <c r="Y37" s="632"/>
      <c r="Z37" s="633">
        <v>4.5</v>
      </c>
      <c r="AA37" s="633"/>
      <c r="AB37" s="633"/>
      <c r="AC37" s="633"/>
      <c r="AD37" s="634" t="s">
        <v>128</v>
      </c>
      <c r="AE37" s="634"/>
      <c r="AF37" s="634"/>
      <c r="AG37" s="634"/>
      <c r="AH37" s="634"/>
      <c r="AI37" s="634"/>
      <c r="AJ37" s="634"/>
      <c r="AK37" s="634"/>
      <c r="AL37" s="635" t="s">
        <v>128</v>
      </c>
      <c r="AM37" s="636"/>
      <c r="AN37" s="636"/>
      <c r="AO37" s="637"/>
      <c r="AQ37" s="708" t="s">
        <v>331</v>
      </c>
      <c r="AR37" s="709"/>
      <c r="AS37" s="709"/>
      <c r="AT37" s="709"/>
      <c r="AU37" s="709"/>
      <c r="AV37" s="709"/>
      <c r="AW37" s="709"/>
      <c r="AX37" s="709"/>
      <c r="AY37" s="710"/>
      <c r="AZ37" s="630">
        <v>387198</v>
      </c>
      <c r="BA37" s="631"/>
      <c r="BB37" s="631"/>
      <c r="BC37" s="631"/>
      <c r="BD37" s="668"/>
      <c r="BE37" s="668"/>
      <c r="BF37" s="699"/>
      <c r="BG37" s="645" t="s">
        <v>332</v>
      </c>
      <c r="BH37" s="646"/>
      <c r="BI37" s="646"/>
      <c r="BJ37" s="646"/>
      <c r="BK37" s="646"/>
      <c r="BL37" s="646"/>
      <c r="BM37" s="646"/>
      <c r="BN37" s="646"/>
      <c r="BO37" s="646"/>
      <c r="BP37" s="646"/>
      <c r="BQ37" s="646"/>
      <c r="BR37" s="646"/>
      <c r="BS37" s="646"/>
      <c r="BT37" s="646"/>
      <c r="BU37" s="647"/>
      <c r="BV37" s="630">
        <v>113256</v>
      </c>
      <c r="BW37" s="631"/>
      <c r="BX37" s="631"/>
      <c r="BY37" s="631"/>
      <c r="BZ37" s="631"/>
      <c r="CA37" s="631"/>
      <c r="CB37" s="640"/>
      <c r="CD37" s="645" t="s">
        <v>333</v>
      </c>
      <c r="CE37" s="646"/>
      <c r="CF37" s="646"/>
      <c r="CG37" s="646"/>
      <c r="CH37" s="646"/>
      <c r="CI37" s="646"/>
      <c r="CJ37" s="646"/>
      <c r="CK37" s="646"/>
      <c r="CL37" s="646"/>
      <c r="CM37" s="646"/>
      <c r="CN37" s="646"/>
      <c r="CO37" s="646"/>
      <c r="CP37" s="646"/>
      <c r="CQ37" s="647"/>
      <c r="CR37" s="630">
        <v>234517</v>
      </c>
      <c r="CS37" s="668"/>
      <c r="CT37" s="668"/>
      <c r="CU37" s="668"/>
      <c r="CV37" s="668"/>
      <c r="CW37" s="668"/>
      <c r="CX37" s="668"/>
      <c r="CY37" s="669"/>
      <c r="CZ37" s="635">
        <v>1.3</v>
      </c>
      <c r="DA37" s="670"/>
      <c r="DB37" s="670"/>
      <c r="DC37" s="673"/>
      <c r="DD37" s="639">
        <v>233517</v>
      </c>
      <c r="DE37" s="668"/>
      <c r="DF37" s="668"/>
      <c r="DG37" s="668"/>
      <c r="DH37" s="668"/>
      <c r="DI37" s="668"/>
      <c r="DJ37" s="668"/>
      <c r="DK37" s="669"/>
      <c r="DL37" s="639">
        <v>233517</v>
      </c>
      <c r="DM37" s="668"/>
      <c r="DN37" s="668"/>
      <c r="DO37" s="668"/>
      <c r="DP37" s="668"/>
      <c r="DQ37" s="668"/>
      <c r="DR37" s="668"/>
      <c r="DS37" s="668"/>
      <c r="DT37" s="668"/>
      <c r="DU37" s="668"/>
      <c r="DV37" s="669"/>
      <c r="DW37" s="635">
        <v>2.7</v>
      </c>
      <c r="DX37" s="670"/>
      <c r="DY37" s="670"/>
      <c r="DZ37" s="670"/>
      <c r="EA37" s="670"/>
      <c r="EB37" s="670"/>
      <c r="EC37" s="671"/>
    </row>
    <row r="38" spans="2:133" ht="11.25" customHeight="1" x14ac:dyDescent="0.15">
      <c r="B38" s="627" t="s">
        <v>334</v>
      </c>
      <c r="C38" s="628"/>
      <c r="D38" s="628"/>
      <c r="E38" s="628"/>
      <c r="F38" s="628"/>
      <c r="G38" s="628"/>
      <c r="H38" s="628"/>
      <c r="I38" s="628"/>
      <c r="J38" s="628"/>
      <c r="K38" s="628"/>
      <c r="L38" s="628"/>
      <c r="M38" s="628"/>
      <c r="N38" s="628"/>
      <c r="O38" s="628"/>
      <c r="P38" s="628"/>
      <c r="Q38" s="629"/>
      <c r="R38" s="630">
        <v>434186</v>
      </c>
      <c r="S38" s="631"/>
      <c r="T38" s="631"/>
      <c r="U38" s="631"/>
      <c r="V38" s="631"/>
      <c r="W38" s="631"/>
      <c r="X38" s="631"/>
      <c r="Y38" s="632"/>
      <c r="Z38" s="633">
        <v>2.2999999999999998</v>
      </c>
      <c r="AA38" s="633"/>
      <c r="AB38" s="633"/>
      <c r="AC38" s="633"/>
      <c r="AD38" s="634" t="s">
        <v>128</v>
      </c>
      <c r="AE38" s="634"/>
      <c r="AF38" s="634"/>
      <c r="AG38" s="634"/>
      <c r="AH38" s="634"/>
      <c r="AI38" s="634"/>
      <c r="AJ38" s="634"/>
      <c r="AK38" s="634"/>
      <c r="AL38" s="635" t="s">
        <v>128</v>
      </c>
      <c r="AM38" s="636"/>
      <c r="AN38" s="636"/>
      <c r="AO38" s="637"/>
      <c r="AQ38" s="708" t="s">
        <v>335</v>
      </c>
      <c r="AR38" s="709"/>
      <c r="AS38" s="709"/>
      <c r="AT38" s="709"/>
      <c r="AU38" s="709"/>
      <c r="AV38" s="709"/>
      <c r="AW38" s="709"/>
      <c r="AX38" s="709"/>
      <c r="AY38" s="710"/>
      <c r="AZ38" s="630">
        <v>36897</v>
      </c>
      <c r="BA38" s="631"/>
      <c r="BB38" s="631"/>
      <c r="BC38" s="631"/>
      <c r="BD38" s="668"/>
      <c r="BE38" s="668"/>
      <c r="BF38" s="699"/>
      <c r="BG38" s="645" t="s">
        <v>336</v>
      </c>
      <c r="BH38" s="646"/>
      <c r="BI38" s="646"/>
      <c r="BJ38" s="646"/>
      <c r="BK38" s="646"/>
      <c r="BL38" s="646"/>
      <c r="BM38" s="646"/>
      <c r="BN38" s="646"/>
      <c r="BO38" s="646"/>
      <c r="BP38" s="646"/>
      <c r="BQ38" s="646"/>
      <c r="BR38" s="646"/>
      <c r="BS38" s="646"/>
      <c r="BT38" s="646"/>
      <c r="BU38" s="647"/>
      <c r="BV38" s="630">
        <v>4143</v>
      </c>
      <c r="BW38" s="631"/>
      <c r="BX38" s="631"/>
      <c r="BY38" s="631"/>
      <c r="BZ38" s="631"/>
      <c r="CA38" s="631"/>
      <c r="CB38" s="640"/>
      <c r="CD38" s="645" t="s">
        <v>337</v>
      </c>
      <c r="CE38" s="646"/>
      <c r="CF38" s="646"/>
      <c r="CG38" s="646"/>
      <c r="CH38" s="646"/>
      <c r="CI38" s="646"/>
      <c r="CJ38" s="646"/>
      <c r="CK38" s="646"/>
      <c r="CL38" s="646"/>
      <c r="CM38" s="646"/>
      <c r="CN38" s="646"/>
      <c r="CO38" s="646"/>
      <c r="CP38" s="646"/>
      <c r="CQ38" s="647"/>
      <c r="CR38" s="630">
        <v>1470983</v>
      </c>
      <c r="CS38" s="631"/>
      <c r="CT38" s="631"/>
      <c r="CU38" s="631"/>
      <c r="CV38" s="631"/>
      <c r="CW38" s="631"/>
      <c r="CX38" s="631"/>
      <c r="CY38" s="632"/>
      <c r="CZ38" s="635">
        <v>8.4</v>
      </c>
      <c r="DA38" s="670"/>
      <c r="DB38" s="670"/>
      <c r="DC38" s="673"/>
      <c r="DD38" s="639">
        <v>1234003</v>
      </c>
      <c r="DE38" s="631"/>
      <c r="DF38" s="631"/>
      <c r="DG38" s="631"/>
      <c r="DH38" s="631"/>
      <c r="DI38" s="631"/>
      <c r="DJ38" s="631"/>
      <c r="DK38" s="632"/>
      <c r="DL38" s="639">
        <v>1205843</v>
      </c>
      <c r="DM38" s="631"/>
      <c r="DN38" s="631"/>
      <c r="DO38" s="631"/>
      <c r="DP38" s="631"/>
      <c r="DQ38" s="631"/>
      <c r="DR38" s="631"/>
      <c r="DS38" s="631"/>
      <c r="DT38" s="631"/>
      <c r="DU38" s="631"/>
      <c r="DV38" s="632"/>
      <c r="DW38" s="635">
        <v>13.9</v>
      </c>
      <c r="DX38" s="670"/>
      <c r="DY38" s="670"/>
      <c r="DZ38" s="670"/>
      <c r="EA38" s="670"/>
      <c r="EB38" s="670"/>
      <c r="EC38" s="671"/>
    </row>
    <row r="39" spans="2:133" ht="11.25" customHeight="1" x14ac:dyDescent="0.15">
      <c r="B39" s="627" t="s">
        <v>338</v>
      </c>
      <c r="C39" s="628"/>
      <c r="D39" s="628"/>
      <c r="E39" s="628"/>
      <c r="F39" s="628"/>
      <c r="G39" s="628"/>
      <c r="H39" s="628"/>
      <c r="I39" s="628"/>
      <c r="J39" s="628"/>
      <c r="K39" s="628"/>
      <c r="L39" s="628"/>
      <c r="M39" s="628"/>
      <c r="N39" s="628"/>
      <c r="O39" s="628"/>
      <c r="P39" s="628"/>
      <c r="Q39" s="629"/>
      <c r="R39" s="630">
        <v>1184594</v>
      </c>
      <c r="S39" s="631"/>
      <c r="T39" s="631"/>
      <c r="U39" s="631"/>
      <c r="V39" s="631"/>
      <c r="W39" s="631"/>
      <c r="X39" s="631"/>
      <c r="Y39" s="632"/>
      <c r="Z39" s="633">
        <v>6.4</v>
      </c>
      <c r="AA39" s="633"/>
      <c r="AB39" s="633"/>
      <c r="AC39" s="633"/>
      <c r="AD39" s="634">
        <v>107</v>
      </c>
      <c r="AE39" s="634"/>
      <c r="AF39" s="634"/>
      <c r="AG39" s="634"/>
      <c r="AH39" s="634"/>
      <c r="AI39" s="634"/>
      <c r="AJ39" s="634"/>
      <c r="AK39" s="634"/>
      <c r="AL39" s="635">
        <v>0</v>
      </c>
      <c r="AM39" s="636"/>
      <c r="AN39" s="636"/>
      <c r="AO39" s="637"/>
      <c r="AQ39" s="708" t="s">
        <v>339</v>
      </c>
      <c r="AR39" s="709"/>
      <c r="AS39" s="709"/>
      <c r="AT39" s="709"/>
      <c r="AU39" s="709"/>
      <c r="AV39" s="709"/>
      <c r="AW39" s="709"/>
      <c r="AX39" s="709"/>
      <c r="AY39" s="710"/>
      <c r="AZ39" s="630" t="s">
        <v>128</v>
      </c>
      <c r="BA39" s="631"/>
      <c r="BB39" s="631"/>
      <c r="BC39" s="631"/>
      <c r="BD39" s="668"/>
      <c r="BE39" s="668"/>
      <c r="BF39" s="699"/>
      <c r="BG39" s="645" t="s">
        <v>340</v>
      </c>
      <c r="BH39" s="646"/>
      <c r="BI39" s="646"/>
      <c r="BJ39" s="646"/>
      <c r="BK39" s="646"/>
      <c r="BL39" s="646"/>
      <c r="BM39" s="646"/>
      <c r="BN39" s="646"/>
      <c r="BO39" s="646"/>
      <c r="BP39" s="646"/>
      <c r="BQ39" s="646"/>
      <c r="BR39" s="646"/>
      <c r="BS39" s="646"/>
      <c r="BT39" s="646"/>
      <c r="BU39" s="647"/>
      <c r="BV39" s="630">
        <v>6571</v>
      </c>
      <c r="BW39" s="631"/>
      <c r="BX39" s="631"/>
      <c r="BY39" s="631"/>
      <c r="BZ39" s="631"/>
      <c r="CA39" s="631"/>
      <c r="CB39" s="640"/>
      <c r="CD39" s="645" t="s">
        <v>341</v>
      </c>
      <c r="CE39" s="646"/>
      <c r="CF39" s="646"/>
      <c r="CG39" s="646"/>
      <c r="CH39" s="646"/>
      <c r="CI39" s="646"/>
      <c r="CJ39" s="646"/>
      <c r="CK39" s="646"/>
      <c r="CL39" s="646"/>
      <c r="CM39" s="646"/>
      <c r="CN39" s="646"/>
      <c r="CO39" s="646"/>
      <c r="CP39" s="646"/>
      <c r="CQ39" s="647"/>
      <c r="CR39" s="630">
        <v>606105</v>
      </c>
      <c r="CS39" s="668"/>
      <c r="CT39" s="668"/>
      <c r="CU39" s="668"/>
      <c r="CV39" s="668"/>
      <c r="CW39" s="668"/>
      <c r="CX39" s="668"/>
      <c r="CY39" s="669"/>
      <c r="CZ39" s="635">
        <v>3.4</v>
      </c>
      <c r="DA39" s="670"/>
      <c r="DB39" s="670"/>
      <c r="DC39" s="673"/>
      <c r="DD39" s="639">
        <v>605880</v>
      </c>
      <c r="DE39" s="668"/>
      <c r="DF39" s="668"/>
      <c r="DG39" s="668"/>
      <c r="DH39" s="668"/>
      <c r="DI39" s="668"/>
      <c r="DJ39" s="668"/>
      <c r="DK39" s="669"/>
      <c r="DL39" s="639" t="s">
        <v>128</v>
      </c>
      <c r="DM39" s="668"/>
      <c r="DN39" s="668"/>
      <c r="DO39" s="668"/>
      <c r="DP39" s="668"/>
      <c r="DQ39" s="668"/>
      <c r="DR39" s="668"/>
      <c r="DS39" s="668"/>
      <c r="DT39" s="668"/>
      <c r="DU39" s="668"/>
      <c r="DV39" s="669"/>
      <c r="DW39" s="635" t="s">
        <v>128</v>
      </c>
      <c r="DX39" s="670"/>
      <c r="DY39" s="670"/>
      <c r="DZ39" s="670"/>
      <c r="EA39" s="670"/>
      <c r="EB39" s="670"/>
      <c r="EC39" s="671"/>
    </row>
    <row r="40" spans="2:133" ht="11.25" customHeight="1" x14ac:dyDescent="0.15">
      <c r="B40" s="627" t="s">
        <v>342</v>
      </c>
      <c r="C40" s="628"/>
      <c r="D40" s="628"/>
      <c r="E40" s="628"/>
      <c r="F40" s="628"/>
      <c r="G40" s="628"/>
      <c r="H40" s="628"/>
      <c r="I40" s="628"/>
      <c r="J40" s="628"/>
      <c r="K40" s="628"/>
      <c r="L40" s="628"/>
      <c r="M40" s="628"/>
      <c r="N40" s="628"/>
      <c r="O40" s="628"/>
      <c r="P40" s="628"/>
      <c r="Q40" s="629"/>
      <c r="R40" s="630">
        <v>545000</v>
      </c>
      <c r="S40" s="631"/>
      <c r="T40" s="631"/>
      <c r="U40" s="631"/>
      <c r="V40" s="631"/>
      <c r="W40" s="631"/>
      <c r="X40" s="631"/>
      <c r="Y40" s="632"/>
      <c r="Z40" s="633">
        <v>2.9</v>
      </c>
      <c r="AA40" s="633"/>
      <c r="AB40" s="633"/>
      <c r="AC40" s="633"/>
      <c r="AD40" s="634" t="s">
        <v>128</v>
      </c>
      <c r="AE40" s="634"/>
      <c r="AF40" s="634"/>
      <c r="AG40" s="634"/>
      <c r="AH40" s="634"/>
      <c r="AI40" s="634"/>
      <c r="AJ40" s="634"/>
      <c r="AK40" s="634"/>
      <c r="AL40" s="635" t="s">
        <v>128</v>
      </c>
      <c r="AM40" s="636"/>
      <c r="AN40" s="636"/>
      <c r="AO40" s="637"/>
      <c r="AQ40" s="708" t="s">
        <v>343</v>
      </c>
      <c r="AR40" s="709"/>
      <c r="AS40" s="709"/>
      <c r="AT40" s="709"/>
      <c r="AU40" s="709"/>
      <c r="AV40" s="709"/>
      <c r="AW40" s="709"/>
      <c r="AX40" s="709"/>
      <c r="AY40" s="710"/>
      <c r="AZ40" s="630" t="s">
        <v>128</v>
      </c>
      <c r="BA40" s="631"/>
      <c r="BB40" s="631"/>
      <c r="BC40" s="631"/>
      <c r="BD40" s="668"/>
      <c r="BE40" s="668"/>
      <c r="BF40" s="699"/>
      <c r="BG40" s="711" t="s">
        <v>344</v>
      </c>
      <c r="BH40" s="712"/>
      <c r="BI40" s="712"/>
      <c r="BJ40" s="712"/>
      <c r="BK40" s="712"/>
      <c r="BL40" s="364"/>
      <c r="BM40" s="646" t="s">
        <v>345</v>
      </c>
      <c r="BN40" s="646"/>
      <c r="BO40" s="646"/>
      <c r="BP40" s="646"/>
      <c r="BQ40" s="646"/>
      <c r="BR40" s="646"/>
      <c r="BS40" s="646"/>
      <c r="BT40" s="646"/>
      <c r="BU40" s="647"/>
      <c r="BV40" s="630">
        <v>98</v>
      </c>
      <c r="BW40" s="631"/>
      <c r="BX40" s="631"/>
      <c r="BY40" s="631"/>
      <c r="BZ40" s="631"/>
      <c r="CA40" s="631"/>
      <c r="CB40" s="640"/>
      <c r="CD40" s="645" t="s">
        <v>346</v>
      </c>
      <c r="CE40" s="646"/>
      <c r="CF40" s="646"/>
      <c r="CG40" s="646"/>
      <c r="CH40" s="646"/>
      <c r="CI40" s="646"/>
      <c r="CJ40" s="646"/>
      <c r="CK40" s="646"/>
      <c r="CL40" s="646"/>
      <c r="CM40" s="646"/>
      <c r="CN40" s="646"/>
      <c r="CO40" s="646"/>
      <c r="CP40" s="646"/>
      <c r="CQ40" s="647"/>
      <c r="CR40" s="630">
        <v>902974</v>
      </c>
      <c r="CS40" s="631"/>
      <c r="CT40" s="631"/>
      <c r="CU40" s="631"/>
      <c r="CV40" s="631"/>
      <c r="CW40" s="631"/>
      <c r="CX40" s="631"/>
      <c r="CY40" s="632"/>
      <c r="CZ40" s="635">
        <v>5.0999999999999996</v>
      </c>
      <c r="DA40" s="670"/>
      <c r="DB40" s="670"/>
      <c r="DC40" s="673"/>
      <c r="DD40" s="639" t="s">
        <v>128</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70"/>
      <c r="DY40" s="670"/>
      <c r="DZ40" s="670"/>
      <c r="EA40" s="670"/>
      <c r="EB40" s="670"/>
      <c r="EC40" s="671"/>
    </row>
    <row r="41" spans="2:133" ht="11.25" customHeight="1" x14ac:dyDescent="0.15">
      <c r="B41" s="627" t="s">
        <v>347</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348</v>
      </c>
      <c r="AR41" s="709"/>
      <c r="AS41" s="709"/>
      <c r="AT41" s="709"/>
      <c r="AU41" s="709"/>
      <c r="AV41" s="709"/>
      <c r="AW41" s="709"/>
      <c r="AX41" s="709"/>
      <c r="AY41" s="710"/>
      <c r="AZ41" s="630">
        <v>258232</v>
      </c>
      <c r="BA41" s="631"/>
      <c r="BB41" s="631"/>
      <c r="BC41" s="631"/>
      <c r="BD41" s="668"/>
      <c r="BE41" s="668"/>
      <c r="BF41" s="699"/>
      <c r="BG41" s="711"/>
      <c r="BH41" s="712"/>
      <c r="BI41" s="712"/>
      <c r="BJ41" s="712"/>
      <c r="BK41" s="712"/>
      <c r="BL41" s="364"/>
      <c r="BM41" s="646" t="s">
        <v>349</v>
      </c>
      <c r="BN41" s="646"/>
      <c r="BO41" s="646"/>
      <c r="BP41" s="646"/>
      <c r="BQ41" s="646"/>
      <c r="BR41" s="646"/>
      <c r="BS41" s="646"/>
      <c r="BT41" s="646"/>
      <c r="BU41" s="647"/>
      <c r="BV41" s="630" t="s">
        <v>128</v>
      </c>
      <c r="BW41" s="631"/>
      <c r="BX41" s="631"/>
      <c r="BY41" s="631"/>
      <c r="BZ41" s="631"/>
      <c r="CA41" s="631"/>
      <c r="CB41" s="640"/>
      <c r="CD41" s="645" t="s">
        <v>350</v>
      </c>
      <c r="CE41" s="646"/>
      <c r="CF41" s="646"/>
      <c r="CG41" s="646"/>
      <c r="CH41" s="646"/>
      <c r="CI41" s="646"/>
      <c r="CJ41" s="646"/>
      <c r="CK41" s="646"/>
      <c r="CL41" s="646"/>
      <c r="CM41" s="646"/>
      <c r="CN41" s="646"/>
      <c r="CO41" s="646"/>
      <c r="CP41" s="646"/>
      <c r="CQ41" s="647"/>
      <c r="CR41" s="630" t="s">
        <v>128</v>
      </c>
      <c r="CS41" s="668"/>
      <c r="CT41" s="668"/>
      <c r="CU41" s="668"/>
      <c r="CV41" s="668"/>
      <c r="CW41" s="668"/>
      <c r="CX41" s="668"/>
      <c r="CY41" s="669"/>
      <c r="CZ41" s="635" t="s">
        <v>128</v>
      </c>
      <c r="DA41" s="670"/>
      <c r="DB41" s="670"/>
      <c r="DC41" s="673"/>
      <c r="DD41" s="639" t="s">
        <v>128</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351</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352</v>
      </c>
      <c r="AR42" s="719"/>
      <c r="AS42" s="719"/>
      <c r="AT42" s="719"/>
      <c r="AU42" s="719"/>
      <c r="AV42" s="719"/>
      <c r="AW42" s="719"/>
      <c r="AX42" s="719"/>
      <c r="AY42" s="720"/>
      <c r="AZ42" s="724">
        <v>1128451</v>
      </c>
      <c r="BA42" s="725"/>
      <c r="BB42" s="725"/>
      <c r="BC42" s="725"/>
      <c r="BD42" s="701"/>
      <c r="BE42" s="701"/>
      <c r="BF42" s="703"/>
      <c r="BG42" s="713"/>
      <c r="BH42" s="714"/>
      <c r="BI42" s="714"/>
      <c r="BJ42" s="714"/>
      <c r="BK42" s="714"/>
      <c r="BL42" s="365"/>
      <c r="BM42" s="659" t="s">
        <v>353</v>
      </c>
      <c r="BN42" s="659"/>
      <c r="BO42" s="659"/>
      <c r="BP42" s="659"/>
      <c r="BQ42" s="659"/>
      <c r="BR42" s="659"/>
      <c r="BS42" s="659"/>
      <c r="BT42" s="659"/>
      <c r="BU42" s="660"/>
      <c r="BV42" s="724">
        <v>383</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1154617</v>
      </c>
      <c r="CS42" s="668"/>
      <c r="CT42" s="668"/>
      <c r="CU42" s="668"/>
      <c r="CV42" s="668"/>
      <c r="CW42" s="668"/>
      <c r="CX42" s="668"/>
      <c r="CY42" s="669"/>
      <c r="CZ42" s="635">
        <v>6.6</v>
      </c>
      <c r="DA42" s="670"/>
      <c r="DB42" s="670"/>
      <c r="DC42" s="673"/>
      <c r="DD42" s="639">
        <v>634483</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355</v>
      </c>
      <c r="C43" s="628"/>
      <c r="D43" s="628"/>
      <c r="E43" s="628"/>
      <c r="F43" s="628"/>
      <c r="G43" s="628"/>
      <c r="H43" s="628"/>
      <c r="I43" s="628"/>
      <c r="J43" s="628"/>
      <c r="K43" s="628"/>
      <c r="L43" s="628"/>
      <c r="M43" s="628"/>
      <c r="N43" s="628"/>
      <c r="O43" s="628"/>
      <c r="P43" s="628"/>
      <c r="Q43" s="629"/>
      <c r="R43" s="630">
        <v>250000</v>
      </c>
      <c r="S43" s="631"/>
      <c r="T43" s="631"/>
      <c r="U43" s="631"/>
      <c r="V43" s="631"/>
      <c r="W43" s="631"/>
      <c r="X43" s="631"/>
      <c r="Y43" s="632"/>
      <c r="Z43" s="633">
        <v>1.3</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356</v>
      </c>
      <c r="CE43" s="628"/>
      <c r="CF43" s="628"/>
      <c r="CG43" s="628"/>
      <c r="CH43" s="628"/>
      <c r="CI43" s="628"/>
      <c r="CJ43" s="628"/>
      <c r="CK43" s="628"/>
      <c r="CL43" s="628"/>
      <c r="CM43" s="628"/>
      <c r="CN43" s="628"/>
      <c r="CO43" s="628"/>
      <c r="CP43" s="628"/>
      <c r="CQ43" s="629"/>
      <c r="CR43" s="630">
        <v>17940</v>
      </c>
      <c r="CS43" s="668"/>
      <c r="CT43" s="668"/>
      <c r="CU43" s="668"/>
      <c r="CV43" s="668"/>
      <c r="CW43" s="668"/>
      <c r="CX43" s="668"/>
      <c r="CY43" s="669"/>
      <c r="CZ43" s="635">
        <v>0.1</v>
      </c>
      <c r="DA43" s="670"/>
      <c r="DB43" s="670"/>
      <c r="DC43" s="673"/>
      <c r="DD43" s="639">
        <v>17940</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357</v>
      </c>
      <c r="C44" s="675"/>
      <c r="D44" s="675"/>
      <c r="E44" s="675"/>
      <c r="F44" s="675"/>
      <c r="G44" s="675"/>
      <c r="H44" s="675"/>
      <c r="I44" s="675"/>
      <c r="J44" s="675"/>
      <c r="K44" s="675"/>
      <c r="L44" s="675"/>
      <c r="M44" s="675"/>
      <c r="N44" s="675"/>
      <c r="O44" s="675"/>
      <c r="P44" s="675"/>
      <c r="Q44" s="676"/>
      <c r="R44" s="724">
        <v>18597377</v>
      </c>
      <c r="S44" s="725"/>
      <c r="T44" s="725"/>
      <c r="U44" s="725"/>
      <c r="V44" s="725"/>
      <c r="W44" s="725"/>
      <c r="X44" s="725"/>
      <c r="Y44" s="726"/>
      <c r="Z44" s="727">
        <v>100</v>
      </c>
      <c r="AA44" s="727"/>
      <c r="AB44" s="727"/>
      <c r="AC44" s="727"/>
      <c r="AD44" s="728">
        <v>8412338</v>
      </c>
      <c r="AE44" s="728"/>
      <c r="AF44" s="728"/>
      <c r="AG44" s="728"/>
      <c r="AH44" s="728"/>
      <c r="AI44" s="728"/>
      <c r="AJ44" s="728"/>
      <c r="AK44" s="728"/>
      <c r="AL44" s="729">
        <v>100</v>
      </c>
      <c r="AM44" s="702"/>
      <c r="AN44" s="702"/>
      <c r="AO44" s="730"/>
      <c r="CD44" s="731" t="s">
        <v>304</v>
      </c>
      <c r="CE44" s="732"/>
      <c r="CF44" s="627" t="s">
        <v>358</v>
      </c>
      <c r="CG44" s="628"/>
      <c r="CH44" s="628"/>
      <c r="CI44" s="628"/>
      <c r="CJ44" s="628"/>
      <c r="CK44" s="628"/>
      <c r="CL44" s="628"/>
      <c r="CM44" s="628"/>
      <c r="CN44" s="628"/>
      <c r="CO44" s="628"/>
      <c r="CP44" s="628"/>
      <c r="CQ44" s="629"/>
      <c r="CR44" s="630">
        <v>1133549</v>
      </c>
      <c r="CS44" s="631"/>
      <c r="CT44" s="631"/>
      <c r="CU44" s="631"/>
      <c r="CV44" s="631"/>
      <c r="CW44" s="631"/>
      <c r="CX44" s="631"/>
      <c r="CY44" s="632"/>
      <c r="CZ44" s="635">
        <v>6.4</v>
      </c>
      <c r="DA44" s="636"/>
      <c r="DB44" s="636"/>
      <c r="DC44" s="648"/>
      <c r="DD44" s="639">
        <v>613415</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359</v>
      </c>
      <c r="CG45" s="628"/>
      <c r="CH45" s="628"/>
      <c r="CI45" s="628"/>
      <c r="CJ45" s="628"/>
      <c r="CK45" s="628"/>
      <c r="CL45" s="628"/>
      <c r="CM45" s="628"/>
      <c r="CN45" s="628"/>
      <c r="CO45" s="628"/>
      <c r="CP45" s="628"/>
      <c r="CQ45" s="629"/>
      <c r="CR45" s="630">
        <v>355220</v>
      </c>
      <c r="CS45" s="668"/>
      <c r="CT45" s="668"/>
      <c r="CU45" s="668"/>
      <c r="CV45" s="668"/>
      <c r="CW45" s="668"/>
      <c r="CX45" s="668"/>
      <c r="CY45" s="669"/>
      <c r="CZ45" s="635">
        <v>2</v>
      </c>
      <c r="DA45" s="670"/>
      <c r="DB45" s="670"/>
      <c r="DC45" s="673"/>
      <c r="DD45" s="639">
        <v>23959</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361</v>
      </c>
      <c r="CG46" s="628"/>
      <c r="CH46" s="628"/>
      <c r="CI46" s="628"/>
      <c r="CJ46" s="628"/>
      <c r="CK46" s="628"/>
      <c r="CL46" s="628"/>
      <c r="CM46" s="628"/>
      <c r="CN46" s="628"/>
      <c r="CO46" s="628"/>
      <c r="CP46" s="628"/>
      <c r="CQ46" s="629"/>
      <c r="CR46" s="630">
        <v>738365</v>
      </c>
      <c r="CS46" s="631"/>
      <c r="CT46" s="631"/>
      <c r="CU46" s="631"/>
      <c r="CV46" s="631"/>
      <c r="CW46" s="631"/>
      <c r="CX46" s="631"/>
      <c r="CY46" s="632"/>
      <c r="CZ46" s="635">
        <v>4.2</v>
      </c>
      <c r="DA46" s="636"/>
      <c r="DB46" s="636"/>
      <c r="DC46" s="648"/>
      <c r="DD46" s="639">
        <v>583892</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21068</v>
      </c>
      <c r="CS47" s="668"/>
      <c r="CT47" s="668"/>
      <c r="CU47" s="668"/>
      <c r="CV47" s="668"/>
      <c r="CW47" s="668"/>
      <c r="CX47" s="668"/>
      <c r="CY47" s="669"/>
      <c r="CZ47" s="635">
        <v>0.1</v>
      </c>
      <c r="DA47" s="670"/>
      <c r="DB47" s="670"/>
      <c r="DC47" s="673"/>
      <c r="DD47" s="639">
        <v>21068</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366</v>
      </c>
      <c r="CE49" s="675"/>
      <c r="CF49" s="675"/>
      <c r="CG49" s="675"/>
      <c r="CH49" s="675"/>
      <c r="CI49" s="675"/>
      <c r="CJ49" s="675"/>
      <c r="CK49" s="675"/>
      <c r="CL49" s="675"/>
      <c r="CM49" s="675"/>
      <c r="CN49" s="675"/>
      <c r="CO49" s="675"/>
      <c r="CP49" s="675"/>
      <c r="CQ49" s="676"/>
      <c r="CR49" s="724">
        <v>17598877</v>
      </c>
      <c r="CS49" s="701"/>
      <c r="CT49" s="701"/>
      <c r="CU49" s="701"/>
      <c r="CV49" s="701"/>
      <c r="CW49" s="701"/>
      <c r="CX49" s="701"/>
      <c r="CY49" s="738"/>
      <c r="CZ49" s="729">
        <v>100</v>
      </c>
      <c r="DA49" s="739"/>
      <c r="DB49" s="739"/>
      <c r="DC49" s="740"/>
      <c r="DD49" s="741">
        <v>12512705</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7DEch52sEMowvQ4mcimUEu0pkxLiMhpGct6Fa2XIK3+HMDPNKA+VVa0BdTe8gK0Bve1LfLVd648i4lwY4SC3A==" saltValue="PYAAZOqlxEL/WawW0DTY2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368</v>
      </c>
      <c r="DK2" s="752"/>
      <c r="DL2" s="752"/>
      <c r="DM2" s="752"/>
      <c r="DN2" s="752"/>
      <c r="DO2" s="753"/>
      <c r="DP2" s="224"/>
      <c r="DQ2" s="751" t="s">
        <v>369</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28"/>
      <c r="BA5" s="228"/>
      <c r="BB5" s="228"/>
      <c r="BC5" s="228"/>
      <c r="BD5" s="228"/>
      <c r="BE5" s="229"/>
      <c r="BF5" s="229"/>
      <c r="BG5" s="229"/>
      <c r="BH5" s="229"/>
      <c r="BI5" s="229"/>
      <c r="BJ5" s="229"/>
      <c r="BK5" s="229"/>
      <c r="BL5" s="229"/>
      <c r="BM5" s="229"/>
      <c r="BN5" s="229"/>
      <c r="BO5" s="229"/>
      <c r="BP5" s="229"/>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389</v>
      </c>
      <c r="C7" s="779"/>
      <c r="D7" s="779"/>
      <c r="E7" s="779"/>
      <c r="F7" s="779"/>
      <c r="G7" s="779"/>
      <c r="H7" s="779"/>
      <c r="I7" s="779"/>
      <c r="J7" s="779"/>
      <c r="K7" s="779"/>
      <c r="L7" s="779"/>
      <c r="M7" s="779"/>
      <c r="N7" s="779"/>
      <c r="O7" s="779"/>
      <c r="P7" s="780"/>
      <c r="Q7" s="781">
        <v>18614</v>
      </c>
      <c r="R7" s="782"/>
      <c r="S7" s="782"/>
      <c r="T7" s="782"/>
      <c r="U7" s="782"/>
      <c r="V7" s="782">
        <v>17616</v>
      </c>
      <c r="W7" s="782"/>
      <c r="X7" s="782"/>
      <c r="Y7" s="782"/>
      <c r="Z7" s="782"/>
      <c r="AA7" s="782">
        <v>999</v>
      </c>
      <c r="AB7" s="782"/>
      <c r="AC7" s="782"/>
      <c r="AD7" s="782"/>
      <c r="AE7" s="783"/>
      <c r="AF7" s="784">
        <v>953</v>
      </c>
      <c r="AG7" s="785"/>
      <c r="AH7" s="785"/>
      <c r="AI7" s="785"/>
      <c r="AJ7" s="786"/>
      <c r="AK7" s="787">
        <v>806</v>
      </c>
      <c r="AL7" s="788"/>
      <c r="AM7" s="788"/>
      <c r="AN7" s="788"/>
      <c r="AO7" s="788"/>
      <c r="AP7" s="788">
        <v>14922</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603</v>
      </c>
      <c r="BT7" s="776"/>
      <c r="BU7" s="776"/>
      <c r="BV7" s="776"/>
      <c r="BW7" s="776"/>
      <c r="BX7" s="776"/>
      <c r="BY7" s="776"/>
      <c r="BZ7" s="776"/>
      <c r="CA7" s="776"/>
      <c r="CB7" s="776"/>
      <c r="CC7" s="776"/>
      <c r="CD7" s="776"/>
      <c r="CE7" s="776"/>
      <c r="CF7" s="776"/>
      <c r="CG7" s="791"/>
      <c r="CH7" s="772">
        <v>0</v>
      </c>
      <c r="CI7" s="773"/>
      <c r="CJ7" s="773"/>
      <c r="CK7" s="773"/>
      <c r="CL7" s="774"/>
      <c r="CM7" s="772">
        <v>29</v>
      </c>
      <c r="CN7" s="773"/>
      <c r="CO7" s="773"/>
      <c r="CP7" s="773"/>
      <c r="CQ7" s="774"/>
      <c r="CR7" s="772">
        <v>10</v>
      </c>
      <c r="CS7" s="773"/>
      <c r="CT7" s="773"/>
      <c r="CU7" s="773"/>
      <c r="CV7" s="774"/>
      <c r="CW7" s="772" t="s">
        <v>533</v>
      </c>
      <c r="CX7" s="773"/>
      <c r="CY7" s="773"/>
      <c r="CZ7" s="773"/>
      <c r="DA7" s="774"/>
      <c r="DB7" s="772" t="s">
        <v>533</v>
      </c>
      <c r="DC7" s="773"/>
      <c r="DD7" s="773"/>
      <c r="DE7" s="773"/>
      <c r="DF7" s="774"/>
      <c r="DG7" s="772" t="s">
        <v>533</v>
      </c>
      <c r="DH7" s="773"/>
      <c r="DI7" s="773"/>
      <c r="DJ7" s="773"/>
      <c r="DK7" s="774"/>
      <c r="DL7" s="772" t="s">
        <v>533</v>
      </c>
      <c r="DM7" s="773"/>
      <c r="DN7" s="773"/>
      <c r="DO7" s="773"/>
      <c r="DP7" s="774"/>
      <c r="DQ7" s="772" t="s">
        <v>533</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604</v>
      </c>
      <c r="BT8" s="803"/>
      <c r="BU8" s="803"/>
      <c r="BV8" s="803"/>
      <c r="BW8" s="803"/>
      <c r="BX8" s="803"/>
      <c r="BY8" s="803"/>
      <c r="BZ8" s="803"/>
      <c r="CA8" s="803"/>
      <c r="CB8" s="803"/>
      <c r="CC8" s="803"/>
      <c r="CD8" s="803"/>
      <c r="CE8" s="803"/>
      <c r="CF8" s="803"/>
      <c r="CG8" s="804"/>
      <c r="CH8" s="805">
        <v>40</v>
      </c>
      <c r="CI8" s="806"/>
      <c r="CJ8" s="806"/>
      <c r="CK8" s="806"/>
      <c r="CL8" s="807"/>
      <c r="CM8" s="805">
        <v>484</v>
      </c>
      <c r="CN8" s="806"/>
      <c r="CO8" s="806"/>
      <c r="CP8" s="806"/>
      <c r="CQ8" s="807"/>
      <c r="CR8" s="805">
        <v>10</v>
      </c>
      <c r="CS8" s="806"/>
      <c r="CT8" s="806"/>
      <c r="CU8" s="806"/>
      <c r="CV8" s="807"/>
      <c r="CW8" s="805" t="s">
        <v>533</v>
      </c>
      <c r="CX8" s="806"/>
      <c r="CY8" s="806"/>
      <c r="CZ8" s="806"/>
      <c r="DA8" s="807"/>
      <c r="DB8" s="805" t="s">
        <v>533</v>
      </c>
      <c r="DC8" s="806"/>
      <c r="DD8" s="806"/>
      <c r="DE8" s="806"/>
      <c r="DF8" s="807"/>
      <c r="DG8" s="805" t="s">
        <v>533</v>
      </c>
      <c r="DH8" s="806"/>
      <c r="DI8" s="806"/>
      <c r="DJ8" s="806"/>
      <c r="DK8" s="807"/>
      <c r="DL8" s="805" t="s">
        <v>533</v>
      </c>
      <c r="DM8" s="806"/>
      <c r="DN8" s="806"/>
      <c r="DO8" s="806"/>
      <c r="DP8" s="807"/>
      <c r="DQ8" s="805" t="s">
        <v>533</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605</v>
      </c>
      <c r="BT9" s="803"/>
      <c r="BU9" s="803"/>
      <c r="BV9" s="803"/>
      <c r="BW9" s="803"/>
      <c r="BX9" s="803"/>
      <c r="BY9" s="803"/>
      <c r="BZ9" s="803"/>
      <c r="CA9" s="803"/>
      <c r="CB9" s="803"/>
      <c r="CC9" s="803"/>
      <c r="CD9" s="803"/>
      <c r="CE9" s="803"/>
      <c r="CF9" s="803"/>
      <c r="CG9" s="804"/>
      <c r="CH9" s="805">
        <v>1</v>
      </c>
      <c r="CI9" s="806"/>
      <c r="CJ9" s="806"/>
      <c r="CK9" s="806"/>
      <c r="CL9" s="807"/>
      <c r="CM9" s="805">
        <v>39</v>
      </c>
      <c r="CN9" s="806"/>
      <c r="CO9" s="806"/>
      <c r="CP9" s="806"/>
      <c r="CQ9" s="807"/>
      <c r="CR9" s="805">
        <v>10</v>
      </c>
      <c r="CS9" s="806"/>
      <c r="CT9" s="806"/>
      <c r="CU9" s="806"/>
      <c r="CV9" s="807"/>
      <c r="CW9" s="805" t="s">
        <v>533</v>
      </c>
      <c r="CX9" s="806"/>
      <c r="CY9" s="806"/>
      <c r="CZ9" s="806"/>
      <c r="DA9" s="807"/>
      <c r="DB9" s="805" t="s">
        <v>533</v>
      </c>
      <c r="DC9" s="806"/>
      <c r="DD9" s="806"/>
      <c r="DE9" s="806"/>
      <c r="DF9" s="807"/>
      <c r="DG9" s="805" t="s">
        <v>533</v>
      </c>
      <c r="DH9" s="806"/>
      <c r="DI9" s="806"/>
      <c r="DJ9" s="806"/>
      <c r="DK9" s="807"/>
      <c r="DL9" s="805" t="s">
        <v>533</v>
      </c>
      <c r="DM9" s="806"/>
      <c r="DN9" s="806"/>
      <c r="DO9" s="806"/>
      <c r="DP9" s="807"/>
      <c r="DQ9" s="805" t="s">
        <v>533</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606</v>
      </c>
      <c r="BT10" s="803"/>
      <c r="BU10" s="803"/>
      <c r="BV10" s="803"/>
      <c r="BW10" s="803"/>
      <c r="BX10" s="803"/>
      <c r="BY10" s="803"/>
      <c r="BZ10" s="803"/>
      <c r="CA10" s="803"/>
      <c r="CB10" s="803"/>
      <c r="CC10" s="803"/>
      <c r="CD10" s="803"/>
      <c r="CE10" s="803"/>
      <c r="CF10" s="803"/>
      <c r="CG10" s="804"/>
      <c r="CH10" s="805">
        <v>-10</v>
      </c>
      <c r="CI10" s="806"/>
      <c r="CJ10" s="806"/>
      <c r="CK10" s="806"/>
      <c r="CL10" s="807"/>
      <c r="CM10" s="805">
        <v>471</v>
      </c>
      <c r="CN10" s="806"/>
      <c r="CO10" s="806"/>
      <c r="CP10" s="806"/>
      <c r="CQ10" s="807"/>
      <c r="CR10" s="805">
        <v>510</v>
      </c>
      <c r="CS10" s="806"/>
      <c r="CT10" s="806"/>
      <c r="CU10" s="806"/>
      <c r="CV10" s="807"/>
      <c r="CW10" s="805">
        <v>9</v>
      </c>
      <c r="CX10" s="806"/>
      <c r="CY10" s="806"/>
      <c r="CZ10" s="806"/>
      <c r="DA10" s="807"/>
      <c r="DB10" s="805" t="s">
        <v>533</v>
      </c>
      <c r="DC10" s="806"/>
      <c r="DD10" s="806"/>
      <c r="DE10" s="806"/>
      <c r="DF10" s="807"/>
      <c r="DG10" s="805" t="s">
        <v>533</v>
      </c>
      <c r="DH10" s="806"/>
      <c r="DI10" s="806"/>
      <c r="DJ10" s="806"/>
      <c r="DK10" s="807"/>
      <c r="DL10" s="805" t="s">
        <v>533</v>
      </c>
      <c r="DM10" s="806"/>
      <c r="DN10" s="806"/>
      <c r="DO10" s="806"/>
      <c r="DP10" s="807"/>
      <c r="DQ10" s="805" t="s">
        <v>533</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607</v>
      </c>
      <c r="BT11" s="803"/>
      <c r="BU11" s="803"/>
      <c r="BV11" s="803"/>
      <c r="BW11" s="803"/>
      <c r="BX11" s="803"/>
      <c r="BY11" s="803"/>
      <c r="BZ11" s="803"/>
      <c r="CA11" s="803"/>
      <c r="CB11" s="803"/>
      <c r="CC11" s="803"/>
      <c r="CD11" s="803"/>
      <c r="CE11" s="803"/>
      <c r="CF11" s="803"/>
      <c r="CG11" s="804"/>
      <c r="CH11" s="805">
        <v>0</v>
      </c>
      <c r="CI11" s="806"/>
      <c r="CJ11" s="806"/>
      <c r="CK11" s="806"/>
      <c r="CL11" s="807"/>
      <c r="CM11" s="805">
        <v>7</v>
      </c>
      <c r="CN11" s="806"/>
      <c r="CO11" s="806"/>
      <c r="CP11" s="806"/>
      <c r="CQ11" s="807"/>
      <c r="CR11" s="805">
        <v>5</v>
      </c>
      <c r="CS11" s="806"/>
      <c r="CT11" s="806"/>
      <c r="CU11" s="806"/>
      <c r="CV11" s="807"/>
      <c r="CW11" s="805" t="s">
        <v>533</v>
      </c>
      <c r="CX11" s="806"/>
      <c r="CY11" s="806"/>
      <c r="CZ11" s="806"/>
      <c r="DA11" s="807"/>
      <c r="DB11" s="805" t="s">
        <v>533</v>
      </c>
      <c r="DC11" s="806"/>
      <c r="DD11" s="806"/>
      <c r="DE11" s="806"/>
      <c r="DF11" s="807"/>
      <c r="DG11" s="805" t="s">
        <v>533</v>
      </c>
      <c r="DH11" s="806"/>
      <c r="DI11" s="806"/>
      <c r="DJ11" s="806"/>
      <c r="DK11" s="807"/>
      <c r="DL11" s="805" t="s">
        <v>533</v>
      </c>
      <c r="DM11" s="806"/>
      <c r="DN11" s="806"/>
      <c r="DO11" s="806"/>
      <c r="DP11" s="807"/>
      <c r="DQ11" s="805" t="s">
        <v>533</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390</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391</v>
      </c>
      <c r="B23" s="818" t="s">
        <v>392</v>
      </c>
      <c r="C23" s="819"/>
      <c r="D23" s="819"/>
      <c r="E23" s="819"/>
      <c r="F23" s="819"/>
      <c r="G23" s="819"/>
      <c r="H23" s="819"/>
      <c r="I23" s="819"/>
      <c r="J23" s="819"/>
      <c r="K23" s="819"/>
      <c r="L23" s="819"/>
      <c r="M23" s="819"/>
      <c r="N23" s="819"/>
      <c r="O23" s="819"/>
      <c r="P23" s="820"/>
      <c r="Q23" s="821">
        <v>18597</v>
      </c>
      <c r="R23" s="822"/>
      <c r="S23" s="822"/>
      <c r="T23" s="822"/>
      <c r="U23" s="822"/>
      <c r="V23" s="822">
        <v>17599</v>
      </c>
      <c r="W23" s="822"/>
      <c r="X23" s="822"/>
      <c r="Y23" s="822"/>
      <c r="Z23" s="822"/>
      <c r="AA23" s="822">
        <v>999</v>
      </c>
      <c r="AB23" s="822"/>
      <c r="AC23" s="822"/>
      <c r="AD23" s="822"/>
      <c r="AE23" s="823"/>
      <c r="AF23" s="824">
        <v>953</v>
      </c>
      <c r="AG23" s="822"/>
      <c r="AH23" s="822"/>
      <c r="AI23" s="822"/>
      <c r="AJ23" s="825"/>
      <c r="AK23" s="826"/>
      <c r="AL23" s="827"/>
      <c r="AM23" s="827"/>
      <c r="AN23" s="827"/>
      <c r="AO23" s="827"/>
      <c r="AP23" s="822">
        <v>14922</v>
      </c>
      <c r="AQ23" s="822"/>
      <c r="AR23" s="822"/>
      <c r="AS23" s="822"/>
      <c r="AT23" s="822"/>
      <c r="AU23" s="838"/>
      <c r="AV23" s="838"/>
      <c r="AW23" s="838"/>
      <c r="AX23" s="838"/>
      <c r="AY23" s="839"/>
      <c r="AZ23" s="840" t="s">
        <v>393</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372</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379</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404</v>
      </c>
      <c r="C28" s="779"/>
      <c r="D28" s="779"/>
      <c r="E28" s="779"/>
      <c r="F28" s="779"/>
      <c r="G28" s="779"/>
      <c r="H28" s="779"/>
      <c r="I28" s="779"/>
      <c r="J28" s="779"/>
      <c r="K28" s="779"/>
      <c r="L28" s="779"/>
      <c r="M28" s="779"/>
      <c r="N28" s="779"/>
      <c r="O28" s="779"/>
      <c r="P28" s="780"/>
      <c r="Q28" s="851">
        <v>3647</v>
      </c>
      <c r="R28" s="852"/>
      <c r="S28" s="852"/>
      <c r="T28" s="852"/>
      <c r="U28" s="852"/>
      <c r="V28" s="852">
        <v>3509</v>
      </c>
      <c r="W28" s="852"/>
      <c r="X28" s="852"/>
      <c r="Y28" s="852"/>
      <c r="Z28" s="852"/>
      <c r="AA28" s="852">
        <v>138</v>
      </c>
      <c r="AB28" s="852"/>
      <c r="AC28" s="852"/>
      <c r="AD28" s="852"/>
      <c r="AE28" s="853"/>
      <c r="AF28" s="854">
        <v>138</v>
      </c>
      <c r="AG28" s="852"/>
      <c r="AH28" s="852"/>
      <c r="AI28" s="852"/>
      <c r="AJ28" s="855"/>
      <c r="AK28" s="856">
        <v>258</v>
      </c>
      <c r="AL28" s="857"/>
      <c r="AM28" s="857"/>
      <c r="AN28" s="857"/>
      <c r="AO28" s="857"/>
      <c r="AP28" s="857" t="s">
        <v>533</v>
      </c>
      <c r="AQ28" s="857"/>
      <c r="AR28" s="857"/>
      <c r="AS28" s="857"/>
      <c r="AT28" s="857"/>
      <c r="AU28" s="857" t="s">
        <v>533</v>
      </c>
      <c r="AV28" s="857"/>
      <c r="AW28" s="857"/>
      <c r="AX28" s="857"/>
      <c r="AY28" s="857"/>
      <c r="AZ28" s="858" t="s">
        <v>533</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405</v>
      </c>
      <c r="C29" s="810"/>
      <c r="D29" s="810"/>
      <c r="E29" s="810"/>
      <c r="F29" s="810"/>
      <c r="G29" s="810"/>
      <c r="H29" s="810"/>
      <c r="I29" s="810"/>
      <c r="J29" s="810"/>
      <c r="K29" s="810"/>
      <c r="L29" s="810"/>
      <c r="M29" s="810"/>
      <c r="N29" s="810"/>
      <c r="O29" s="810"/>
      <c r="P29" s="811"/>
      <c r="Q29" s="812">
        <v>4046</v>
      </c>
      <c r="R29" s="813"/>
      <c r="S29" s="813"/>
      <c r="T29" s="813"/>
      <c r="U29" s="813"/>
      <c r="V29" s="813">
        <v>3875</v>
      </c>
      <c r="W29" s="813"/>
      <c r="X29" s="813"/>
      <c r="Y29" s="813"/>
      <c r="Z29" s="813"/>
      <c r="AA29" s="813">
        <v>171</v>
      </c>
      <c r="AB29" s="813"/>
      <c r="AC29" s="813"/>
      <c r="AD29" s="813"/>
      <c r="AE29" s="814"/>
      <c r="AF29" s="815">
        <v>171</v>
      </c>
      <c r="AG29" s="816"/>
      <c r="AH29" s="816"/>
      <c r="AI29" s="816"/>
      <c r="AJ29" s="817"/>
      <c r="AK29" s="863" t="s">
        <v>533</v>
      </c>
      <c r="AL29" s="859"/>
      <c r="AM29" s="859"/>
      <c r="AN29" s="859"/>
      <c r="AO29" s="859"/>
      <c r="AP29" s="859" t="s">
        <v>533</v>
      </c>
      <c r="AQ29" s="859"/>
      <c r="AR29" s="859"/>
      <c r="AS29" s="859"/>
      <c r="AT29" s="859"/>
      <c r="AU29" s="859" t="s">
        <v>533</v>
      </c>
      <c r="AV29" s="859"/>
      <c r="AW29" s="859"/>
      <c r="AX29" s="859"/>
      <c r="AY29" s="859"/>
      <c r="AZ29" s="860" t="s">
        <v>533</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406</v>
      </c>
      <c r="C30" s="810"/>
      <c r="D30" s="810"/>
      <c r="E30" s="810"/>
      <c r="F30" s="810"/>
      <c r="G30" s="810"/>
      <c r="H30" s="810"/>
      <c r="I30" s="810"/>
      <c r="J30" s="810"/>
      <c r="K30" s="810"/>
      <c r="L30" s="810"/>
      <c r="M30" s="810"/>
      <c r="N30" s="810"/>
      <c r="O30" s="810"/>
      <c r="P30" s="811"/>
      <c r="Q30" s="812">
        <v>443</v>
      </c>
      <c r="R30" s="813"/>
      <c r="S30" s="813"/>
      <c r="T30" s="813"/>
      <c r="U30" s="813"/>
      <c r="V30" s="813">
        <v>442</v>
      </c>
      <c r="W30" s="813"/>
      <c r="X30" s="813"/>
      <c r="Y30" s="813"/>
      <c r="Z30" s="813"/>
      <c r="AA30" s="813">
        <v>2</v>
      </c>
      <c r="AB30" s="813"/>
      <c r="AC30" s="813"/>
      <c r="AD30" s="813"/>
      <c r="AE30" s="814"/>
      <c r="AF30" s="815">
        <v>2</v>
      </c>
      <c r="AG30" s="816"/>
      <c r="AH30" s="816"/>
      <c r="AI30" s="816"/>
      <c r="AJ30" s="817"/>
      <c r="AK30" s="863" t="s">
        <v>533</v>
      </c>
      <c r="AL30" s="859"/>
      <c r="AM30" s="859"/>
      <c r="AN30" s="859"/>
      <c r="AO30" s="859"/>
      <c r="AP30" s="859" t="s">
        <v>533</v>
      </c>
      <c r="AQ30" s="859"/>
      <c r="AR30" s="859"/>
      <c r="AS30" s="859"/>
      <c r="AT30" s="859"/>
      <c r="AU30" s="859" t="s">
        <v>533</v>
      </c>
      <c r="AV30" s="859"/>
      <c r="AW30" s="859"/>
      <c r="AX30" s="859"/>
      <c r="AY30" s="859"/>
      <c r="AZ30" s="860" t="s">
        <v>533</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407</v>
      </c>
      <c r="C31" s="810"/>
      <c r="D31" s="810"/>
      <c r="E31" s="810"/>
      <c r="F31" s="810"/>
      <c r="G31" s="810"/>
      <c r="H31" s="810"/>
      <c r="I31" s="810"/>
      <c r="J31" s="810"/>
      <c r="K31" s="810"/>
      <c r="L31" s="810"/>
      <c r="M31" s="810"/>
      <c r="N31" s="810"/>
      <c r="O31" s="810"/>
      <c r="P31" s="811"/>
      <c r="Q31" s="812">
        <v>727</v>
      </c>
      <c r="R31" s="813"/>
      <c r="S31" s="813"/>
      <c r="T31" s="813"/>
      <c r="U31" s="813"/>
      <c r="V31" s="813">
        <v>684</v>
      </c>
      <c r="W31" s="813"/>
      <c r="X31" s="813"/>
      <c r="Y31" s="813"/>
      <c r="Z31" s="813"/>
      <c r="AA31" s="813">
        <v>43</v>
      </c>
      <c r="AB31" s="813"/>
      <c r="AC31" s="813"/>
      <c r="AD31" s="813"/>
      <c r="AE31" s="814"/>
      <c r="AF31" s="815">
        <v>754</v>
      </c>
      <c r="AG31" s="816"/>
      <c r="AH31" s="816"/>
      <c r="AI31" s="816"/>
      <c r="AJ31" s="817"/>
      <c r="AK31" s="863">
        <v>37</v>
      </c>
      <c r="AL31" s="859"/>
      <c r="AM31" s="859"/>
      <c r="AN31" s="859"/>
      <c r="AO31" s="859"/>
      <c r="AP31" s="859">
        <v>1643</v>
      </c>
      <c r="AQ31" s="859"/>
      <c r="AR31" s="859"/>
      <c r="AS31" s="859"/>
      <c r="AT31" s="859"/>
      <c r="AU31" s="859">
        <v>182</v>
      </c>
      <c r="AV31" s="859"/>
      <c r="AW31" s="859"/>
      <c r="AX31" s="859"/>
      <c r="AY31" s="859"/>
      <c r="AZ31" s="860" t="s">
        <v>533</v>
      </c>
      <c r="BA31" s="860"/>
      <c r="BB31" s="860"/>
      <c r="BC31" s="860"/>
      <c r="BD31" s="860"/>
      <c r="BE31" s="861" t="s">
        <v>408</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409</v>
      </c>
      <c r="C32" s="810"/>
      <c r="D32" s="810"/>
      <c r="E32" s="810"/>
      <c r="F32" s="810"/>
      <c r="G32" s="810"/>
      <c r="H32" s="810"/>
      <c r="I32" s="810"/>
      <c r="J32" s="810"/>
      <c r="K32" s="810"/>
      <c r="L32" s="810"/>
      <c r="M32" s="810"/>
      <c r="N32" s="810"/>
      <c r="O32" s="810"/>
      <c r="P32" s="811"/>
      <c r="Q32" s="812">
        <v>1017</v>
      </c>
      <c r="R32" s="813"/>
      <c r="S32" s="813"/>
      <c r="T32" s="813"/>
      <c r="U32" s="813"/>
      <c r="V32" s="813">
        <v>973</v>
      </c>
      <c r="W32" s="813"/>
      <c r="X32" s="813"/>
      <c r="Y32" s="813"/>
      <c r="Z32" s="813"/>
      <c r="AA32" s="813">
        <v>44</v>
      </c>
      <c r="AB32" s="813"/>
      <c r="AC32" s="813"/>
      <c r="AD32" s="813"/>
      <c r="AE32" s="814"/>
      <c r="AF32" s="815">
        <v>133</v>
      </c>
      <c r="AG32" s="816"/>
      <c r="AH32" s="816"/>
      <c r="AI32" s="816"/>
      <c r="AJ32" s="817"/>
      <c r="AK32" s="863">
        <v>303</v>
      </c>
      <c r="AL32" s="859"/>
      <c r="AM32" s="859"/>
      <c r="AN32" s="859"/>
      <c r="AO32" s="859"/>
      <c r="AP32" s="859">
        <v>6287</v>
      </c>
      <c r="AQ32" s="859"/>
      <c r="AR32" s="859"/>
      <c r="AS32" s="859"/>
      <c r="AT32" s="859"/>
      <c r="AU32" s="859">
        <v>3301</v>
      </c>
      <c r="AV32" s="859"/>
      <c r="AW32" s="859"/>
      <c r="AX32" s="859"/>
      <c r="AY32" s="859"/>
      <c r="AZ32" s="860" t="s">
        <v>533</v>
      </c>
      <c r="BA32" s="860"/>
      <c r="BB32" s="860"/>
      <c r="BC32" s="860"/>
      <c r="BD32" s="860"/>
      <c r="BE32" s="861" t="s">
        <v>410</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411</v>
      </c>
      <c r="C33" s="810"/>
      <c r="D33" s="810"/>
      <c r="E33" s="810"/>
      <c r="F33" s="810"/>
      <c r="G33" s="810"/>
      <c r="H33" s="810"/>
      <c r="I33" s="810"/>
      <c r="J33" s="810"/>
      <c r="K33" s="810"/>
      <c r="L33" s="810"/>
      <c r="M33" s="810"/>
      <c r="N33" s="810"/>
      <c r="O33" s="810"/>
      <c r="P33" s="811"/>
      <c r="Q33" s="812">
        <v>160</v>
      </c>
      <c r="R33" s="813"/>
      <c r="S33" s="813"/>
      <c r="T33" s="813"/>
      <c r="U33" s="813"/>
      <c r="V33" s="813">
        <v>159</v>
      </c>
      <c r="W33" s="813"/>
      <c r="X33" s="813"/>
      <c r="Y33" s="813"/>
      <c r="Z33" s="813"/>
      <c r="AA33" s="813">
        <v>1</v>
      </c>
      <c r="AB33" s="813"/>
      <c r="AC33" s="813"/>
      <c r="AD33" s="813"/>
      <c r="AE33" s="814"/>
      <c r="AF33" s="815">
        <v>1</v>
      </c>
      <c r="AG33" s="816"/>
      <c r="AH33" s="816"/>
      <c r="AI33" s="816"/>
      <c r="AJ33" s="817"/>
      <c r="AK33" s="863">
        <v>76</v>
      </c>
      <c r="AL33" s="859"/>
      <c r="AM33" s="859"/>
      <c r="AN33" s="859"/>
      <c r="AO33" s="859"/>
      <c r="AP33" s="859">
        <v>887</v>
      </c>
      <c r="AQ33" s="859"/>
      <c r="AR33" s="859"/>
      <c r="AS33" s="859"/>
      <c r="AT33" s="859"/>
      <c r="AU33" s="859">
        <v>826</v>
      </c>
      <c r="AV33" s="859"/>
      <c r="AW33" s="859"/>
      <c r="AX33" s="859"/>
      <c r="AY33" s="859"/>
      <c r="AZ33" s="860" t="s">
        <v>533</v>
      </c>
      <c r="BA33" s="860"/>
      <c r="BB33" s="860"/>
      <c r="BC33" s="860"/>
      <c r="BD33" s="860"/>
      <c r="BE33" s="861" t="s">
        <v>412</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413</v>
      </c>
      <c r="C34" s="810"/>
      <c r="D34" s="810"/>
      <c r="E34" s="810"/>
      <c r="F34" s="810"/>
      <c r="G34" s="810"/>
      <c r="H34" s="810"/>
      <c r="I34" s="810"/>
      <c r="J34" s="810"/>
      <c r="K34" s="810"/>
      <c r="L34" s="810"/>
      <c r="M34" s="810"/>
      <c r="N34" s="810"/>
      <c r="O34" s="810"/>
      <c r="P34" s="811"/>
      <c r="Q34" s="812">
        <v>19</v>
      </c>
      <c r="R34" s="813"/>
      <c r="S34" s="813"/>
      <c r="T34" s="813"/>
      <c r="U34" s="813"/>
      <c r="V34" s="813">
        <v>18</v>
      </c>
      <c r="W34" s="813"/>
      <c r="X34" s="813"/>
      <c r="Y34" s="813"/>
      <c r="Z34" s="813"/>
      <c r="AA34" s="813">
        <v>1</v>
      </c>
      <c r="AB34" s="813"/>
      <c r="AC34" s="813"/>
      <c r="AD34" s="813"/>
      <c r="AE34" s="814"/>
      <c r="AF34" s="815">
        <v>1</v>
      </c>
      <c r="AG34" s="816"/>
      <c r="AH34" s="816"/>
      <c r="AI34" s="816"/>
      <c r="AJ34" s="817"/>
      <c r="AK34" s="863">
        <v>8</v>
      </c>
      <c r="AL34" s="859"/>
      <c r="AM34" s="859"/>
      <c r="AN34" s="859"/>
      <c r="AO34" s="859"/>
      <c r="AP34" s="859">
        <v>67</v>
      </c>
      <c r="AQ34" s="859"/>
      <c r="AR34" s="859"/>
      <c r="AS34" s="859"/>
      <c r="AT34" s="859"/>
      <c r="AU34" s="859">
        <v>67</v>
      </c>
      <c r="AV34" s="859"/>
      <c r="AW34" s="859"/>
      <c r="AX34" s="859"/>
      <c r="AY34" s="859"/>
      <c r="AZ34" s="860" t="s">
        <v>533</v>
      </c>
      <c r="BA34" s="860"/>
      <c r="BB34" s="860"/>
      <c r="BC34" s="860"/>
      <c r="BD34" s="860"/>
      <c r="BE34" s="861" t="s">
        <v>414</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415</v>
      </c>
      <c r="C35" s="810"/>
      <c r="D35" s="810"/>
      <c r="E35" s="810"/>
      <c r="F35" s="810"/>
      <c r="G35" s="810"/>
      <c r="H35" s="810"/>
      <c r="I35" s="810"/>
      <c r="J35" s="810"/>
      <c r="K35" s="810"/>
      <c r="L35" s="810"/>
      <c r="M35" s="810"/>
      <c r="N35" s="810"/>
      <c r="O35" s="810"/>
      <c r="P35" s="811"/>
      <c r="Q35" s="812">
        <v>751</v>
      </c>
      <c r="R35" s="813"/>
      <c r="S35" s="813"/>
      <c r="T35" s="813"/>
      <c r="U35" s="813"/>
      <c r="V35" s="813">
        <v>750</v>
      </c>
      <c r="W35" s="813"/>
      <c r="X35" s="813"/>
      <c r="Y35" s="813"/>
      <c r="Z35" s="813"/>
      <c r="AA35" s="813">
        <v>1</v>
      </c>
      <c r="AB35" s="813"/>
      <c r="AC35" s="813"/>
      <c r="AD35" s="813"/>
      <c r="AE35" s="814"/>
      <c r="AF35" s="815">
        <v>0</v>
      </c>
      <c r="AG35" s="816"/>
      <c r="AH35" s="816"/>
      <c r="AI35" s="816"/>
      <c r="AJ35" s="817"/>
      <c r="AK35" s="863" t="s">
        <v>533</v>
      </c>
      <c r="AL35" s="859"/>
      <c r="AM35" s="859"/>
      <c r="AN35" s="859"/>
      <c r="AO35" s="859"/>
      <c r="AP35" s="859">
        <v>132</v>
      </c>
      <c r="AQ35" s="859"/>
      <c r="AR35" s="859"/>
      <c r="AS35" s="859"/>
      <c r="AT35" s="859"/>
      <c r="AU35" s="859" t="s">
        <v>533</v>
      </c>
      <c r="AV35" s="859"/>
      <c r="AW35" s="859"/>
      <c r="AX35" s="859"/>
      <c r="AY35" s="859"/>
      <c r="AZ35" s="860" t="s">
        <v>533</v>
      </c>
      <c r="BA35" s="860"/>
      <c r="BB35" s="860"/>
      <c r="BC35" s="860"/>
      <c r="BD35" s="860"/>
      <c r="BE35" s="861" t="s">
        <v>414</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416</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391</v>
      </c>
      <c r="B63" s="818" t="s">
        <v>417</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1200</v>
      </c>
      <c r="AG63" s="873"/>
      <c r="AH63" s="873"/>
      <c r="AI63" s="873"/>
      <c r="AJ63" s="874"/>
      <c r="AK63" s="875"/>
      <c r="AL63" s="870"/>
      <c r="AM63" s="870"/>
      <c r="AN63" s="870"/>
      <c r="AO63" s="870"/>
      <c r="AP63" s="873">
        <v>9016</v>
      </c>
      <c r="AQ63" s="873"/>
      <c r="AR63" s="873"/>
      <c r="AS63" s="873"/>
      <c r="AT63" s="873"/>
      <c r="AU63" s="873">
        <v>4376</v>
      </c>
      <c r="AV63" s="873"/>
      <c r="AW63" s="873"/>
      <c r="AX63" s="873"/>
      <c r="AY63" s="873"/>
      <c r="AZ63" s="877"/>
      <c r="BA63" s="877"/>
      <c r="BB63" s="877"/>
      <c r="BC63" s="877"/>
      <c r="BD63" s="877"/>
      <c r="BE63" s="878"/>
      <c r="BF63" s="878"/>
      <c r="BG63" s="878"/>
      <c r="BH63" s="878"/>
      <c r="BI63" s="879"/>
      <c r="BJ63" s="880" t="s">
        <v>393</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419</v>
      </c>
      <c r="B66" s="757"/>
      <c r="C66" s="757"/>
      <c r="D66" s="757"/>
      <c r="E66" s="757"/>
      <c r="F66" s="757"/>
      <c r="G66" s="757"/>
      <c r="H66" s="757"/>
      <c r="I66" s="757"/>
      <c r="J66" s="757"/>
      <c r="K66" s="757"/>
      <c r="L66" s="757"/>
      <c r="M66" s="757"/>
      <c r="N66" s="757"/>
      <c r="O66" s="757"/>
      <c r="P66" s="758"/>
      <c r="Q66" s="762" t="s">
        <v>420</v>
      </c>
      <c r="R66" s="763"/>
      <c r="S66" s="763"/>
      <c r="T66" s="763"/>
      <c r="U66" s="764"/>
      <c r="V66" s="762" t="s">
        <v>421</v>
      </c>
      <c r="W66" s="763"/>
      <c r="X66" s="763"/>
      <c r="Y66" s="763"/>
      <c r="Z66" s="764"/>
      <c r="AA66" s="762" t="s">
        <v>422</v>
      </c>
      <c r="AB66" s="763"/>
      <c r="AC66" s="763"/>
      <c r="AD66" s="763"/>
      <c r="AE66" s="764"/>
      <c r="AF66" s="883" t="s">
        <v>423</v>
      </c>
      <c r="AG66" s="844"/>
      <c r="AH66" s="844"/>
      <c r="AI66" s="844"/>
      <c r="AJ66" s="884"/>
      <c r="AK66" s="762" t="s">
        <v>424</v>
      </c>
      <c r="AL66" s="757"/>
      <c r="AM66" s="757"/>
      <c r="AN66" s="757"/>
      <c r="AO66" s="758"/>
      <c r="AP66" s="762" t="s">
        <v>425</v>
      </c>
      <c r="AQ66" s="763"/>
      <c r="AR66" s="763"/>
      <c r="AS66" s="763"/>
      <c r="AT66" s="764"/>
      <c r="AU66" s="762" t="s">
        <v>426</v>
      </c>
      <c r="AV66" s="763"/>
      <c r="AW66" s="763"/>
      <c r="AX66" s="763"/>
      <c r="AY66" s="764"/>
      <c r="AZ66" s="762" t="s">
        <v>379</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597</v>
      </c>
      <c r="C68" s="899"/>
      <c r="D68" s="899"/>
      <c r="E68" s="899"/>
      <c r="F68" s="899"/>
      <c r="G68" s="899"/>
      <c r="H68" s="899"/>
      <c r="I68" s="899"/>
      <c r="J68" s="899"/>
      <c r="K68" s="899"/>
      <c r="L68" s="899"/>
      <c r="M68" s="899"/>
      <c r="N68" s="899"/>
      <c r="O68" s="899"/>
      <c r="P68" s="900"/>
      <c r="Q68" s="901">
        <v>1065</v>
      </c>
      <c r="R68" s="895"/>
      <c r="S68" s="895"/>
      <c r="T68" s="895"/>
      <c r="U68" s="895"/>
      <c r="V68" s="895">
        <v>1062</v>
      </c>
      <c r="W68" s="895"/>
      <c r="X68" s="895"/>
      <c r="Y68" s="895"/>
      <c r="Z68" s="895"/>
      <c r="AA68" s="895">
        <v>4</v>
      </c>
      <c r="AB68" s="895"/>
      <c r="AC68" s="895"/>
      <c r="AD68" s="895"/>
      <c r="AE68" s="895"/>
      <c r="AF68" s="895">
        <v>4</v>
      </c>
      <c r="AG68" s="895"/>
      <c r="AH68" s="895"/>
      <c r="AI68" s="895"/>
      <c r="AJ68" s="895"/>
      <c r="AK68" s="895" t="s">
        <v>533</v>
      </c>
      <c r="AL68" s="895"/>
      <c r="AM68" s="895"/>
      <c r="AN68" s="895"/>
      <c r="AO68" s="895"/>
      <c r="AP68" s="895" t="s">
        <v>533</v>
      </c>
      <c r="AQ68" s="895"/>
      <c r="AR68" s="895"/>
      <c r="AS68" s="895"/>
      <c r="AT68" s="895"/>
      <c r="AU68" s="895" t="s">
        <v>533</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598</v>
      </c>
      <c r="C69" s="903"/>
      <c r="D69" s="903"/>
      <c r="E69" s="903"/>
      <c r="F69" s="903"/>
      <c r="G69" s="903"/>
      <c r="H69" s="903"/>
      <c r="I69" s="903"/>
      <c r="J69" s="903"/>
      <c r="K69" s="903"/>
      <c r="L69" s="903"/>
      <c r="M69" s="903"/>
      <c r="N69" s="903"/>
      <c r="O69" s="903"/>
      <c r="P69" s="904"/>
      <c r="Q69" s="905">
        <v>88</v>
      </c>
      <c r="R69" s="859"/>
      <c r="S69" s="859"/>
      <c r="T69" s="859"/>
      <c r="U69" s="859"/>
      <c r="V69" s="859">
        <v>76</v>
      </c>
      <c r="W69" s="859"/>
      <c r="X69" s="859"/>
      <c r="Y69" s="859"/>
      <c r="Z69" s="859"/>
      <c r="AA69" s="859">
        <v>12</v>
      </c>
      <c r="AB69" s="859"/>
      <c r="AC69" s="859"/>
      <c r="AD69" s="859"/>
      <c r="AE69" s="859"/>
      <c r="AF69" s="859">
        <v>12</v>
      </c>
      <c r="AG69" s="859"/>
      <c r="AH69" s="859"/>
      <c r="AI69" s="859"/>
      <c r="AJ69" s="859"/>
      <c r="AK69" s="859" t="s">
        <v>533</v>
      </c>
      <c r="AL69" s="859"/>
      <c r="AM69" s="859"/>
      <c r="AN69" s="859"/>
      <c r="AO69" s="859"/>
      <c r="AP69" s="859" t="s">
        <v>533</v>
      </c>
      <c r="AQ69" s="859"/>
      <c r="AR69" s="859"/>
      <c r="AS69" s="859"/>
      <c r="AT69" s="859"/>
      <c r="AU69" s="859" t="s">
        <v>533</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599</v>
      </c>
      <c r="C70" s="903"/>
      <c r="D70" s="903"/>
      <c r="E70" s="903"/>
      <c r="F70" s="903"/>
      <c r="G70" s="903"/>
      <c r="H70" s="903"/>
      <c r="I70" s="903"/>
      <c r="J70" s="903"/>
      <c r="K70" s="903"/>
      <c r="L70" s="903"/>
      <c r="M70" s="903"/>
      <c r="N70" s="903"/>
      <c r="O70" s="903"/>
      <c r="P70" s="904"/>
      <c r="Q70" s="905">
        <v>6846</v>
      </c>
      <c r="R70" s="859"/>
      <c r="S70" s="859"/>
      <c r="T70" s="859"/>
      <c r="U70" s="859"/>
      <c r="V70" s="859">
        <v>6764</v>
      </c>
      <c r="W70" s="859"/>
      <c r="X70" s="859"/>
      <c r="Y70" s="859"/>
      <c r="Z70" s="859"/>
      <c r="AA70" s="859">
        <v>82</v>
      </c>
      <c r="AB70" s="859"/>
      <c r="AC70" s="859"/>
      <c r="AD70" s="859"/>
      <c r="AE70" s="859"/>
      <c r="AF70" s="859">
        <v>82</v>
      </c>
      <c r="AG70" s="859"/>
      <c r="AH70" s="859"/>
      <c r="AI70" s="859"/>
      <c r="AJ70" s="859"/>
      <c r="AK70" s="859" t="s">
        <v>533</v>
      </c>
      <c r="AL70" s="859"/>
      <c r="AM70" s="859"/>
      <c r="AN70" s="859"/>
      <c r="AO70" s="859"/>
      <c r="AP70" s="859" t="s">
        <v>533</v>
      </c>
      <c r="AQ70" s="859"/>
      <c r="AR70" s="859"/>
      <c r="AS70" s="859"/>
      <c r="AT70" s="859"/>
      <c r="AU70" s="859" t="s">
        <v>533</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600</v>
      </c>
      <c r="C71" s="903"/>
      <c r="D71" s="903"/>
      <c r="E71" s="903"/>
      <c r="F71" s="903"/>
      <c r="G71" s="903"/>
      <c r="H71" s="903"/>
      <c r="I71" s="903"/>
      <c r="J71" s="903"/>
      <c r="K71" s="903"/>
      <c r="L71" s="903"/>
      <c r="M71" s="903"/>
      <c r="N71" s="903"/>
      <c r="O71" s="903"/>
      <c r="P71" s="904"/>
      <c r="Q71" s="905">
        <v>3713</v>
      </c>
      <c r="R71" s="859"/>
      <c r="S71" s="859"/>
      <c r="T71" s="859"/>
      <c r="U71" s="859"/>
      <c r="V71" s="859">
        <v>3630</v>
      </c>
      <c r="W71" s="859"/>
      <c r="X71" s="859"/>
      <c r="Y71" s="859"/>
      <c r="Z71" s="859"/>
      <c r="AA71" s="859">
        <v>84</v>
      </c>
      <c r="AB71" s="859"/>
      <c r="AC71" s="859"/>
      <c r="AD71" s="859"/>
      <c r="AE71" s="859"/>
      <c r="AF71" s="859">
        <v>84</v>
      </c>
      <c r="AG71" s="859"/>
      <c r="AH71" s="859"/>
      <c r="AI71" s="859"/>
      <c r="AJ71" s="859"/>
      <c r="AK71" s="859" t="s">
        <v>533</v>
      </c>
      <c r="AL71" s="859"/>
      <c r="AM71" s="859"/>
      <c r="AN71" s="859"/>
      <c r="AO71" s="859"/>
      <c r="AP71" s="859">
        <v>13507</v>
      </c>
      <c r="AQ71" s="859"/>
      <c r="AR71" s="859"/>
      <c r="AS71" s="859"/>
      <c r="AT71" s="859"/>
      <c r="AU71" s="859">
        <v>1138</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601</v>
      </c>
      <c r="C72" s="903"/>
      <c r="D72" s="903"/>
      <c r="E72" s="903"/>
      <c r="F72" s="903"/>
      <c r="G72" s="903"/>
      <c r="H72" s="903"/>
      <c r="I72" s="903"/>
      <c r="J72" s="903"/>
      <c r="K72" s="903"/>
      <c r="L72" s="903"/>
      <c r="M72" s="903"/>
      <c r="N72" s="903"/>
      <c r="O72" s="903"/>
      <c r="P72" s="904"/>
      <c r="Q72" s="905">
        <v>222</v>
      </c>
      <c r="R72" s="859"/>
      <c r="S72" s="859"/>
      <c r="T72" s="859"/>
      <c r="U72" s="859"/>
      <c r="V72" s="859">
        <v>127</v>
      </c>
      <c r="W72" s="859"/>
      <c r="X72" s="859"/>
      <c r="Y72" s="859"/>
      <c r="Z72" s="859"/>
      <c r="AA72" s="859">
        <v>95</v>
      </c>
      <c r="AB72" s="859"/>
      <c r="AC72" s="859"/>
      <c r="AD72" s="859"/>
      <c r="AE72" s="859"/>
      <c r="AF72" s="859">
        <v>95</v>
      </c>
      <c r="AG72" s="859"/>
      <c r="AH72" s="859"/>
      <c r="AI72" s="859"/>
      <c r="AJ72" s="859"/>
      <c r="AK72" s="859" t="s">
        <v>533</v>
      </c>
      <c r="AL72" s="859"/>
      <c r="AM72" s="859"/>
      <c r="AN72" s="859"/>
      <c r="AO72" s="859"/>
      <c r="AP72" s="859" t="s">
        <v>533</v>
      </c>
      <c r="AQ72" s="859"/>
      <c r="AR72" s="859"/>
      <c r="AS72" s="859"/>
      <c r="AT72" s="859"/>
      <c r="AU72" s="859" t="s">
        <v>533</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602</v>
      </c>
      <c r="C73" s="903"/>
      <c r="D73" s="903"/>
      <c r="E73" s="903"/>
      <c r="F73" s="903"/>
      <c r="G73" s="903"/>
      <c r="H73" s="903"/>
      <c r="I73" s="903"/>
      <c r="J73" s="903"/>
      <c r="K73" s="903"/>
      <c r="L73" s="903"/>
      <c r="M73" s="903"/>
      <c r="N73" s="903"/>
      <c r="O73" s="903"/>
      <c r="P73" s="904"/>
      <c r="Q73" s="905">
        <v>159547</v>
      </c>
      <c r="R73" s="859"/>
      <c r="S73" s="859"/>
      <c r="T73" s="859"/>
      <c r="U73" s="859"/>
      <c r="V73" s="859">
        <v>155011</v>
      </c>
      <c r="W73" s="859"/>
      <c r="X73" s="859"/>
      <c r="Y73" s="859"/>
      <c r="Z73" s="859"/>
      <c r="AA73" s="859">
        <v>4536</v>
      </c>
      <c r="AB73" s="859"/>
      <c r="AC73" s="859"/>
      <c r="AD73" s="859"/>
      <c r="AE73" s="859"/>
      <c r="AF73" s="859">
        <v>4536</v>
      </c>
      <c r="AG73" s="859"/>
      <c r="AH73" s="859"/>
      <c r="AI73" s="859"/>
      <c r="AJ73" s="859"/>
      <c r="AK73" s="859">
        <v>1201</v>
      </c>
      <c r="AL73" s="859"/>
      <c r="AM73" s="859"/>
      <c r="AN73" s="859"/>
      <c r="AO73" s="859"/>
      <c r="AP73" s="859" t="s">
        <v>533</v>
      </c>
      <c r="AQ73" s="859"/>
      <c r="AR73" s="859"/>
      <c r="AS73" s="859"/>
      <c r="AT73" s="859"/>
      <c r="AU73" s="859" t="s">
        <v>533</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391</v>
      </c>
      <c r="B88" s="818" t="s">
        <v>427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4813</v>
      </c>
      <c r="AG88" s="873"/>
      <c r="AH88" s="873"/>
      <c r="AI88" s="873"/>
      <c r="AJ88" s="873"/>
      <c r="AK88" s="870"/>
      <c r="AL88" s="870"/>
      <c r="AM88" s="870"/>
      <c r="AN88" s="870"/>
      <c r="AO88" s="870"/>
      <c r="AP88" s="873">
        <v>13507</v>
      </c>
      <c r="AQ88" s="873"/>
      <c r="AR88" s="873"/>
      <c r="AS88" s="873"/>
      <c r="AT88" s="873"/>
      <c r="AU88" s="873">
        <v>1138</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8" t="s">
        <v>428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545</v>
      </c>
      <c r="CS102" s="881"/>
      <c r="CT102" s="881"/>
      <c r="CU102" s="881"/>
      <c r="CV102" s="920"/>
      <c r="CW102" s="919">
        <v>9</v>
      </c>
      <c r="CX102" s="881"/>
      <c r="CY102" s="881"/>
      <c r="CZ102" s="881"/>
      <c r="DA102" s="920"/>
      <c r="DB102" s="919" t="s">
        <v>533</v>
      </c>
      <c r="DC102" s="881"/>
      <c r="DD102" s="881"/>
      <c r="DE102" s="881"/>
      <c r="DF102" s="920"/>
      <c r="DG102" s="919" t="s">
        <v>533</v>
      </c>
      <c r="DH102" s="881"/>
      <c r="DI102" s="881"/>
      <c r="DJ102" s="881"/>
      <c r="DK102" s="920"/>
      <c r="DL102" s="919" t="s">
        <v>533</v>
      </c>
      <c r="DM102" s="881"/>
      <c r="DN102" s="881"/>
      <c r="DO102" s="881"/>
      <c r="DP102" s="920"/>
      <c r="DQ102" s="919" t="s">
        <v>533</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436</v>
      </c>
      <c r="AB109" s="922"/>
      <c r="AC109" s="922"/>
      <c r="AD109" s="922"/>
      <c r="AE109" s="923"/>
      <c r="AF109" s="921" t="s">
        <v>437</v>
      </c>
      <c r="AG109" s="922"/>
      <c r="AH109" s="922"/>
      <c r="AI109" s="922"/>
      <c r="AJ109" s="923"/>
      <c r="AK109" s="921" t="s">
        <v>306</v>
      </c>
      <c r="AL109" s="922"/>
      <c r="AM109" s="922"/>
      <c r="AN109" s="922"/>
      <c r="AO109" s="923"/>
      <c r="AP109" s="921" t="s">
        <v>438</v>
      </c>
      <c r="AQ109" s="922"/>
      <c r="AR109" s="922"/>
      <c r="AS109" s="922"/>
      <c r="AT109" s="924"/>
      <c r="AU109" s="941" t="s">
        <v>435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436</v>
      </c>
      <c r="BR109" s="922"/>
      <c r="BS109" s="922"/>
      <c r="BT109" s="922"/>
      <c r="BU109" s="923"/>
      <c r="BV109" s="921" t="s">
        <v>437</v>
      </c>
      <c r="BW109" s="922"/>
      <c r="BX109" s="922"/>
      <c r="BY109" s="922"/>
      <c r="BZ109" s="923"/>
      <c r="CA109" s="921" t="s">
        <v>306</v>
      </c>
      <c r="CB109" s="922"/>
      <c r="CC109" s="922"/>
      <c r="CD109" s="922"/>
      <c r="CE109" s="923"/>
      <c r="CF109" s="942" t="s">
        <v>438</v>
      </c>
      <c r="CG109" s="942"/>
      <c r="CH109" s="942"/>
      <c r="CI109" s="942"/>
      <c r="CJ109" s="942"/>
      <c r="CK109" s="921" t="s">
        <v>439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436</v>
      </c>
      <c r="DH109" s="922"/>
      <c r="DI109" s="922"/>
      <c r="DJ109" s="922"/>
      <c r="DK109" s="923"/>
      <c r="DL109" s="921" t="s">
        <v>437</v>
      </c>
      <c r="DM109" s="922"/>
      <c r="DN109" s="922"/>
      <c r="DO109" s="922"/>
      <c r="DP109" s="923"/>
      <c r="DQ109" s="921" t="s">
        <v>306</v>
      </c>
      <c r="DR109" s="922"/>
      <c r="DS109" s="922"/>
      <c r="DT109" s="922"/>
      <c r="DU109" s="923"/>
      <c r="DV109" s="921" t="s">
        <v>438</v>
      </c>
      <c r="DW109" s="922"/>
      <c r="DX109" s="922"/>
      <c r="DY109" s="922"/>
      <c r="DZ109" s="924"/>
    </row>
    <row r="110" spans="1:131" s="226" customFormat="1" ht="26.25" customHeight="1" x14ac:dyDescent="0.15">
      <c r="A110" s="925" t="s">
        <v>440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1200921</v>
      </c>
      <c r="AB110" s="929"/>
      <c r="AC110" s="929"/>
      <c r="AD110" s="929"/>
      <c r="AE110" s="930"/>
      <c r="AF110" s="931">
        <v>1313871</v>
      </c>
      <c r="AG110" s="929"/>
      <c r="AH110" s="929"/>
      <c r="AI110" s="929"/>
      <c r="AJ110" s="930"/>
      <c r="AK110" s="931">
        <v>1275082</v>
      </c>
      <c r="AL110" s="929"/>
      <c r="AM110" s="929"/>
      <c r="AN110" s="929"/>
      <c r="AO110" s="930"/>
      <c r="AP110" s="932">
        <v>16.7</v>
      </c>
      <c r="AQ110" s="933"/>
      <c r="AR110" s="933"/>
      <c r="AS110" s="933"/>
      <c r="AT110" s="934"/>
      <c r="AU110" s="935" t="s">
        <v>72</v>
      </c>
      <c r="AV110" s="936"/>
      <c r="AW110" s="936"/>
      <c r="AX110" s="936"/>
      <c r="AY110" s="936"/>
      <c r="AZ110" s="958" t="s">
        <v>441</v>
      </c>
      <c r="BA110" s="926"/>
      <c r="BB110" s="926"/>
      <c r="BC110" s="926"/>
      <c r="BD110" s="926"/>
      <c r="BE110" s="926"/>
      <c r="BF110" s="926"/>
      <c r="BG110" s="926"/>
      <c r="BH110" s="926"/>
      <c r="BI110" s="926"/>
      <c r="BJ110" s="926"/>
      <c r="BK110" s="926"/>
      <c r="BL110" s="926"/>
      <c r="BM110" s="926"/>
      <c r="BN110" s="926"/>
      <c r="BO110" s="926"/>
      <c r="BP110" s="927"/>
      <c r="BQ110" s="959">
        <v>17217195</v>
      </c>
      <c r="BR110" s="960"/>
      <c r="BS110" s="960"/>
      <c r="BT110" s="960"/>
      <c r="BU110" s="960"/>
      <c r="BV110" s="960">
        <v>16426166</v>
      </c>
      <c r="BW110" s="960"/>
      <c r="BX110" s="960"/>
      <c r="BY110" s="960"/>
      <c r="BZ110" s="960"/>
      <c r="CA110" s="960">
        <v>14921714</v>
      </c>
      <c r="CB110" s="960"/>
      <c r="CC110" s="960"/>
      <c r="CD110" s="960"/>
      <c r="CE110" s="960"/>
      <c r="CF110" s="973">
        <v>195</v>
      </c>
      <c r="CG110" s="974"/>
      <c r="CH110" s="974"/>
      <c r="CI110" s="974"/>
      <c r="CJ110" s="974"/>
      <c r="CK110" s="975" t="s">
        <v>442</v>
      </c>
      <c r="CL110" s="976"/>
      <c r="CM110" s="958" t="s">
        <v>443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171195</v>
      </c>
      <c r="DH110" s="960"/>
      <c r="DI110" s="960"/>
      <c r="DJ110" s="960"/>
      <c r="DK110" s="960"/>
      <c r="DL110" s="960">
        <v>137912</v>
      </c>
      <c r="DM110" s="960"/>
      <c r="DN110" s="960"/>
      <c r="DO110" s="960"/>
      <c r="DP110" s="960"/>
      <c r="DQ110" s="960">
        <v>104159</v>
      </c>
      <c r="DR110" s="960"/>
      <c r="DS110" s="960"/>
      <c r="DT110" s="960"/>
      <c r="DU110" s="960"/>
      <c r="DV110" s="961">
        <v>1.4</v>
      </c>
      <c r="DW110" s="961"/>
      <c r="DX110" s="961"/>
      <c r="DY110" s="961"/>
      <c r="DZ110" s="962"/>
    </row>
    <row r="111" spans="1:131" s="226" customFormat="1" ht="26.25" customHeight="1" x14ac:dyDescent="0.15">
      <c r="A111" s="963" t="s">
        <v>444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445</v>
      </c>
      <c r="AB111" s="967"/>
      <c r="AC111" s="967"/>
      <c r="AD111" s="967"/>
      <c r="AE111" s="968"/>
      <c r="AF111" s="969" t="s">
        <v>446</v>
      </c>
      <c r="AG111" s="967"/>
      <c r="AH111" s="967"/>
      <c r="AI111" s="967"/>
      <c r="AJ111" s="968"/>
      <c r="AK111" s="969" t="s">
        <v>447</v>
      </c>
      <c r="AL111" s="967"/>
      <c r="AM111" s="967"/>
      <c r="AN111" s="967"/>
      <c r="AO111" s="968"/>
      <c r="AP111" s="970" t="s">
        <v>445</v>
      </c>
      <c r="AQ111" s="971"/>
      <c r="AR111" s="971"/>
      <c r="AS111" s="971"/>
      <c r="AT111" s="972"/>
      <c r="AU111" s="937"/>
      <c r="AV111" s="938"/>
      <c r="AW111" s="938"/>
      <c r="AX111" s="938"/>
      <c r="AY111" s="938"/>
      <c r="AZ111" s="951" t="s">
        <v>448</v>
      </c>
      <c r="BA111" s="952"/>
      <c r="BB111" s="952"/>
      <c r="BC111" s="952"/>
      <c r="BD111" s="952"/>
      <c r="BE111" s="952"/>
      <c r="BF111" s="952"/>
      <c r="BG111" s="952"/>
      <c r="BH111" s="952"/>
      <c r="BI111" s="952"/>
      <c r="BJ111" s="952"/>
      <c r="BK111" s="952"/>
      <c r="BL111" s="952"/>
      <c r="BM111" s="952"/>
      <c r="BN111" s="952"/>
      <c r="BO111" s="952"/>
      <c r="BP111" s="953"/>
      <c r="BQ111" s="954">
        <v>357337</v>
      </c>
      <c r="BR111" s="955"/>
      <c r="BS111" s="955"/>
      <c r="BT111" s="955"/>
      <c r="BU111" s="955"/>
      <c r="BV111" s="955">
        <v>281024</v>
      </c>
      <c r="BW111" s="955"/>
      <c r="BX111" s="955"/>
      <c r="BY111" s="955"/>
      <c r="BZ111" s="955"/>
      <c r="CA111" s="955">
        <v>208798</v>
      </c>
      <c r="CB111" s="955"/>
      <c r="CC111" s="955"/>
      <c r="CD111" s="955"/>
      <c r="CE111" s="955"/>
      <c r="CF111" s="949">
        <v>2.7</v>
      </c>
      <c r="CG111" s="950"/>
      <c r="CH111" s="950"/>
      <c r="CI111" s="950"/>
      <c r="CJ111" s="950"/>
      <c r="CK111" s="977"/>
      <c r="CL111" s="978"/>
      <c r="CM111" s="951" t="s">
        <v>449</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450</v>
      </c>
      <c r="DH111" s="955"/>
      <c r="DI111" s="955"/>
      <c r="DJ111" s="955"/>
      <c r="DK111" s="955"/>
      <c r="DL111" s="955" t="s">
        <v>450</v>
      </c>
      <c r="DM111" s="955"/>
      <c r="DN111" s="955"/>
      <c r="DO111" s="955"/>
      <c r="DP111" s="955"/>
      <c r="DQ111" s="955" t="s">
        <v>451</v>
      </c>
      <c r="DR111" s="955"/>
      <c r="DS111" s="955"/>
      <c r="DT111" s="955"/>
      <c r="DU111" s="955"/>
      <c r="DV111" s="956" t="s">
        <v>445</v>
      </c>
      <c r="DW111" s="956"/>
      <c r="DX111" s="956"/>
      <c r="DY111" s="956"/>
      <c r="DZ111" s="957"/>
    </row>
    <row r="112" spans="1:131" s="226" customFormat="1" ht="26.25" customHeight="1" x14ac:dyDescent="0.15">
      <c r="A112" s="981" t="s">
        <v>452</v>
      </c>
      <c r="B112" s="982"/>
      <c r="C112" s="952" t="s">
        <v>453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454</v>
      </c>
      <c r="AB112" s="988"/>
      <c r="AC112" s="988"/>
      <c r="AD112" s="988"/>
      <c r="AE112" s="989"/>
      <c r="AF112" s="990" t="s">
        <v>450</v>
      </c>
      <c r="AG112" s="988"/>
      <c r="AH112" s="988"/>
      <c r="AI112" s="988"/>
      <c r="AJ112" s="989"/>
      <c r="AK112" s="990" t="s">
        <v>454</v>
      </c>
      <c r="AL112" s="988"/>
      <c r="AM112" s="988"/>
      <c r="AN112" s="988"/>
      <c r="AO112" s="989"/>
      <c r="AP112" s="991" t="s">
        <v>445</v>
      </c>
      <c r="AQ112" s="992"/>
      <c r="AR112" s="992"/>
      <c r="AS112" s="992"/>
      <c r="AT112" s="993"/>
      <c r="AU112" s="937"/>
      <c r="AV112" s="938"/>
      <c r="AW112" s="938"/>
      <c r="AX112" s="938"/>
      <c r="AY112" s="938"/>
      <c r="AZ112" s="951" t="s">
        <v>455</v>
      </c>
      <c r="BA112" s="952"/>
      <c r="BB112" s="952"/>
      <c r="BC112" s="952"/>
      <c r="BD112" s="952"/>
      <c r="BE112" s="952"/>
      <c r="BF112" s="952"/>
      <c r="BG112" s="952"/>
      <c r="BH112" s="952"/>
      <c r="BI112" s="952"/>
      <c r="BJ112" s="952"/>
      <c r="BK112" s="952"/>
      <c r="BL112" s="952"/>
      <c r="BM112" s="952"/>
      <c r="BN112" s="952"/>
      <c r="BO112" s="952"/>
      <c r="BP112" s="953"/>
      <c r="BQ112" s="954">
        <v>3750601</v>
      </c>
      <c r="BR112" s="955"/>
      <c r="BS112" s="955"/>
      <c r="BT112" s="955"/>
      <c r="BU112" s="955"/>
      <c r="BV112" s="955">
        <v>4000321</v>
      </c>
      <c r="BW112" s="955"/>
      <c r="BX112" s="955"/>
      <c r="BY112" s="955"/>
      <c r="BZ112" s="955"/>
      <c r="CA112" s="955">
        <v>4375658</v>
      </c>
      <c r="CB112" s="955"/>
      <c r="CC112" s="955"/>
      <c r="CD112" s="955"/>
      <c r="CE112" s="955"/>
      <c r="CF112" s="949">
        <v>57.2</v>
      </c>
      <c r="CG112" s="950"/>
      <c r="CH112" s="950"/>
      <c r="CI112" s="950"/>
      <c r="CJ112" s="950"/>
      <c r="CK112" s="977"/>
      <c r="CL112" s="978"/>
      <c r="CM112" s="951" t="s">
        <v>456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451</v>
      </c>
      <c r="DH112" s="955"/>
      <c r="DI112" s="955"/>
      <c r="DJ112" s="955"/>
      <c r="DK112" s="955"/>
      <c r="DL112" s="955" t="s">
        <v>451</v>
      </c>
      <c r="DM112" s="955"/>
      <c r="DN112" s="955"/>
      <c r="DO112" s="955"/>
      <c r="DP112" s="955"/>
      <c r="DQ112" s="955" t="s">
        <v>451</v>
      </c>
      <c r="DR112" s="955"/>
      <c r="DS112" s="955"/>
      <c r="DT112" s="955"/>
      <c r="DU112" s="955"/>
      <c r="DV112" s="956" t="s">
        <v>451</v>
      </c>
      <c r="DW112" s="956"/>
      <c r="DX112" s="956"/>
      <c r="DY112" s="956"/>
      <c r="DZ112" s="957"/>
    </row>
    <row r="113" spans="1:130" s="226" customFormat="1" ht="26.25" customHeight="1" x14ac:dyDescent="0.15">
      <c r="A113" s="983"/>
      <c r="B113" s="984"/>
      <c r="C113" s="952" t="s">
        <v>457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298077</v>
      </c>
      <c r="AB113" s="967"/>
      <c r="AC113" s="967"/>
      <c r="AD113" s="967"/>
      <c r="AE113" s="968"/>
      <c r="AF113" s="969">
        <v>305457</v>
      </c>
      <c r="AG113" s="967"/>
      <c r="AH113" s="967"/>
      <c r="AI113" s="967"/>
      <c r="AJ113" s="968"/>
      <c r="AK113" s="969">
        <v>332758</v>
      </c>
      <c r="AL113" s="967"/>
      <c r="AM113" s="967"/>
      <c r="AN113" s="967"/>
      <c r="AO113" s="968"/>
      <c r="AP113" s="970">
        <v>4.3</v>
      </c>
      <c r="AQ113" s="971"/>
      <c r="AR113" s="971"/>
      <c r="AS113" s="971"/>
      <c r="AT113" s="972"/>
      <c r="AU113" s="937"/>
      <c r="AV113" s="938"/>
      <c r="AW113" s="938"/>
      <c r="AX113" s="938"/>
      <c r="AY113" s="938"/>
      <c r="AZ113" s="951" t="s">
        <v>458</v>
      </c>
      <c r="BA113" s="952"/>
      <c r="BB113" s="952"/>
      <c r="BC113" s="952"/>
      <c r="BD113" s="952"/>
      <c r="BE113" s="952"/>
      <c r="BF113" s="952"/>
      <c r="BG113" s="952"/>
      <c r="BH113" s="952"/>
      <c r="BI113" s="952"/>
      <c r="BJ113" s="952"/>
      <c r="BK113" s="952"/>
      <c r="BL113" s="952"/>
      <c r="BM113" s="952"/>
      <c r="BN113" s="952"/>
      <c r="BO113" s="952"/>
      <c r="BP113" s="953"/>
      <c r="BQ113" s="954">
        <v>1302511</v>
      </c>
      <c r="BR113" s="955"/>
      <c r="BS113" s="955"/>
      <c r="BT113" s="955"/>
      <c r="BU113" s="955"/>
      <c r="BV113" s="955">
        <v>1265067</v>
      </c>
      <c r="BW113" s="955"/>
      <c r="BX113" s="955"/>
      <c r="BY113" s="955"/>
      <c r="BZ113" s="955"/>
      <c r="CA113" s="955">
        <v>1137532</v>
      </c>
      <c r="CB113" s="955"/>
      <c r="CC113" s="955"/>
      <c r="CD113" s="955"/>
      <c r="CE113" s="955"/>
      <c r="CF113" s="949">
        <v>14.9</v>
      </c>
      <c r="CG113" s="950"/>
      <c r="CH113" s="950"/>
      <c r="CI113" s="950"/>
      <c r="CJ113" s="950"/>
      <c r="CK113" s="977"/>
      <c r="CL113" s="978"/>
      <c r="CM113" s="951" t="s">
        <v>459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454</v>
      </c>
      <c r="DH113" s="988"/>
      <c r="DI113" s="988"/>
      <c r="DJ113" s="988"/>
      <c r="DK113" s="989"/>
      <c r="DL113" s="990" t="s">
        <v>460</v>
      </c>
      <c r="DM113" s="988"/>
      <c r="DN113" s="988"/>
      <c r="DO113" s="988"/>
      <c r="DP113" s="989"/>
      <c r="DQ113" s="990" t="s">
        <v>461</v>
      </c>
      <c r="DR113" s="988"/>
      <c r="DS113" s="988"/>
      <c r="DT113" s="988"/>
      <c r="DU113" s="989"/>
      <c r="DV113" s="991" t="s">
        <v>461</v>
      </c>
      <c r="DW113" s="992"/>
      <c r="DX113" s="992"/>
      <c r="DY113" s="992"/>
      <c r="DZ113" s="993"/>
    </row>
    <row r="114" spans="1:130" s="226" customFormat="1" ht="26.25" customHeight="1" x14ac:dyDescent="0.15">
      <c r="A114" s="983"/>
      <c r="B114" s="984"/>
      <c r="C114" s="952" t="s">
        <v>462</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10053</v>
      </c>
      <c r="AB114" s="988"/>
      <c r="AC114" s="988"/>
      <c r="AD114" s="988"/>
      <c r="AE114" s="989"/>
      <c r="AF114" s="990">
        <v>46439</v>
      </c>
      <c r="AG114" s="988"/>
      <c r="AH114" s="988"/>
      <c r="AI114" s="988"/>
      <c r="AJ114" s="989"/>
      <c r="AK114" s="990">
        <v>86519</v>
      </c>
      <c r="AL114" s="988"/>
      <c r="AM114" s="988"/>
      <c r="AN114" s="988"/>
      <c r="AO114" s="989"/>
      <c r="AP114" s="991">
        <v>1.1000000000000001</v>
      </c>
      <c r="AQ114" s="992"/>
      <c r="AR114" s="992"/>
      <c r="AS114" s="992"/>
      <c r="AT114" s="993"/>
      <c r="AU114" s="937"/>
      <c r="AV114" s="938"/>
      <c r="AW114" s="938"/>
      <c r="AX114" s="938"/>
      <c r="AY114" s="938"/>
      <c r="AZ114" s="951" t="s">
        <v>463</v>
      </c>
      <c r="BA114" s="952"/>
      <c r="BB114" s="952"/>
      <c r="BC114" s="952"/>
      <c r="BD114" s="952"/>
      <c r="BE114" s="952"/>
      <c r="BF114" s="952"/>
      <c r="BG114" s="952"/>
      <c r="BH114" s="952"/>
      <c r="BI114" s="952"/>
      <c r="BJ114" s="952"/>
      <c r="BK114" s="952"/>
      <c r="BL114" s="952"/>
      <c r="BM114" s="952"/>
      <c r="BN114" s="952"/>
      <c r="BO114" s="952"/>
      <c r="BP114" s="953"/>
      <c r="BQ114" s="954">
        <v>2305091</v>
      </c>
      <c r="BR114" s="955"/>
      <c r="BS114" s="955"/>
      <c r="BT114" s="955"/>
      <c r="BU114" s="955"/>
      <c r="BV114" s="955">
        <v>2258016</v>
      </c>
      <c r="BW114" s="955"/>
      <c r="BX114" s="955"/>
      <c r="BY114" s="955"/>
      <c r="BZ114" s="955"/>
      <c r="CA114" s="955">
        <v>2083827</v>
      </c>
      <c r="CB114" s="955"/>
      <c r="CC114" s="955"/>
      <c r="CD114" s="955"/>
      <c r="CE114" s="955"/>
      <c r="CF114" s="949">
        <v>27.2</v>
      </c>
      <c r="CG114" s="950"/>
      <c r="CH114" s="950"/>
      <c r="CI114" s="950"/>
      <c r="CJ114" s="950"/>
      <c r="CK114" s="977"/>
      <c r="CL114" s="978"/>
      <c r="CM114" s="951" t="s">
        <v>464</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445</v>
      </c>
      <c r="DH114" s="988"/>
      <c r="DI114" s="988"/>
      <c r="DJ114" s="988"/>
      <c r="DK114" s="989"/>
      <c r="DL114" s="990" t="s">
        <v>445</v>
      </c>
      <c r="DM114" s="988"/>
      <c r="DN114" s="988"/>
      <c r="DO114" s="988"/>
      <c r="DP114" s="989"/>
      <c r="DQ114" s="990" t="s">
        <v>454</v>
      </c>
      <c r="DR114" s="988"/>
      <c r="DS114" s="988"/>
      <c r="DT114" s="988"/>
      <c r="DU114" s="989"/>
      <c r="DV114" s="991" t="s">
        <v>445</v>
      </c>
      <c r="DW114" s="992"/>
      <c r="DX114" s="992"/>
      <c r="DY114" s="992"/>
      <c r="DZ114" s="993"/>
    </row>
    <row r="115" spans="1:130" s="226" customFormat="1" ht="26.25" customHeight="1" x14ac:dyDescent="0.15">
      <c r="A115" s="983"/>
      <c r="B115" s="984"/>
      <c r="C115" s="952" t="s">
        <v>465</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99126</v>
      </c>
      <c r="AB115" s="967"/>
      <c r="AC115" s="967"/>
      <c r="AD115" s="967"/>
      <c r="AE115" s="968"/>
      <c r="AF115" s="969">
        <v>46720</v>
      </c>
      <c r="AG115" s="967"/>
      <c r="AH115" s="967"/>
      <c r="AI115" s="967"/>
      <c r="AJ115" s="968"/>
      <c r="AK115" s="969">
        <v>46620</v>
      </c>
      <c r="AL115" s="967"/>
      <c r="AM115" s="967"/>
      <c r="AN115" s="967"/>
      <c r="AO115" s="968"/>
      <c r="AP115" s="970">
        <v>0.6</v>
      </c>
      <c r="AQ115" s="971"/>
      <c r="AR115" s="971"/>
      <c r="AS115" s="971"/>
      <c r="AT115" s="972"/>
      <c r="AU115" s="937"/>
      <c r="AV115" s="938"/>
      <c r="AW115" s="938"/>
      <c r="AX115" s="938"/>
      <c r="AY115" s="938"/>
      <c r="AZ115" s="951" t="s">
        <v>466</v>
      </c>
      <c r="BA115" s="952"/>
      <c r="BB115" s="952"/>
      <c r="BC115" s="952"/>
      <c r="BD115" s="952"/>
      <c r="BE115" s="952"/>
      <c r="BF115" s="952"/>
      <c r="BG115" s="952"/>
      <c r="BH115" s="952"/>
      <c r="BI115" s="952"/>
      <c r="BJ115" s="952"/>
      <c r="BK115" s="952"/>
      <c r="BL115" s="952"/>
      <c r="BM115" s="952"/>
      <c r="BN115" s="952"/>
      <c r="BO115" s="952"/>
      <c r="BP115" s="953"/>
      <c r="BQ115" s="954" t="s">
        <v>461</v>
      </c>
      <c r="BR115" s="955"/>
      <c r="BS115" s="955"/>
      <c r="BT115" s="955"/>
      <c r="BU115" s="955"/>
      <c r="BV115" s="955" t="s">
        <v>445</v>
      </c>
      <c r="BW115" s="955"/>
      <c r="BX115" s="955"/>
      <c r="BY115" s="955"/>
      <c r="BZ115" s="955"/>
      <c r="CA115" s="955" t="s">
        <v>450</v>
      </c>
      <c r="CB115" s="955"/>
      <c r="CC115" s="955"/>
      <c r="CD115" s="955"/>
      <c r="CE115" s="955"/>
      <c r="CF115" s="949" t="s">
        <v>451</v>
      </c>
      <c r="CG115" s="950"/>
      <c r="CH115" s="950"/>
      <c r="CI115" s="950"/>
      <c r="CJ115" s="950"/>
      <c r="CK115" s="977"/>
      <c r="CL115" s="978"/>
      <c r="CM115" s="951" t="s">
        <v>467</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461</v>
      </c>
      <c r="DH115" s="988"/>
      <c r="DI115" s="988"/>
      <c r="DJ115" s="988"/>
      <c r="DK115" s="989"/>
      <c r="DL115" s="990" t="s">
        <v>451</v>
      </c>
      <c r="DM115" s="988"/>
      <c r="DN115" s="988"/>
      <c r="DO115" s="988"/>
      <c r="DP115" s="989"/>
      <c r="DQ115" s="990" t="s">
        <v>445</v>
      </c>
      <c r="DR115" s="988"/>
      <c r="DS115" s="988"/>
      <c r="DT115" s="988"/>
      <c r="DU115" s="989"/>
      <c r="DV115" s="991" t="s">
        <v>451</v>
      </c>
      <c r="DW115" s="992"/>
      <c r="DX115" s="992"/>
      <c r="DY115" s="992"/>
      <c r="DZ115" s="993"/>
    </row>
    <row r="116" spans="1:130" s="226" customFormat="1" ht="26.25" customHeight="1" x14ac:dyDescent="0.15">
      <c r="A116" s="985"/>
      <c r="B116" s="986"/>
      <c r="C116" s="994" t="s">
        <v>468</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372</v>
      </c>
      <c r="AB116" s="988"/>
      <c r="AC116" s="988"/>
      <c r="AD116" s="988"/>
      <c r="AE116" s="989"/>
      <c r="AF116" s="990">
        <v>353</v>
      </c>
      <c r="AG116" s="988"/>
      <c r="AH116" s="988"/>
      <c r="AI116" s="988"/>
      <c r="AJ116" s="989"/>
      <c r="AK116" s="990">
        <v>350</v>
      </c>
      <c r="AL116" s="988"/>
      <c r="AM116" s="988"/>
      <c r="AN116" s="988"/>
      <c r="AO116" s="989"/>
      <c r="AP116" s="991">
        <v>0</v>
      </c>
      <c r="AQ116" s="992"/>
      <c r="AR116" s="992"/>
      <c r="AS116" s="992"/>
      <c r="AT116" s="993"/>
      <c r="AU116" s="937"/>
      <c r="AV116" s="938"/>
      <c r="AW116" s="938"/>
      <c r="AX116" s="938"/>
      <c r="AY116" s="938"/>
      <c r="AZ116" s="996" t="s">
        <v>469</v>
      </c>
      <c r="BA116" s="997"/>
      <c r="BB116" s="997"/>
      <c r="BC116" s="997"/>
      <c r="BD116" s="997"/>
      <c r="BE116" s="997"/>
      <c r="BF116" s="997"/>
      <c r="BG116" s="997"/>
      <c r="BH116" s="997"/>
      <c r="BI116" s="997"/>
      <c r="BJ116" s="997"/>
      <c r="BK116" s="997"/>
      <c r="BL116" s="997"/>
      <c r="BM116" s="997"/>
      <c r="BN116" s="997"/>
      <c r="BO116" s="997"/>
      <c r="BP116" s="998"/>
      <c r="BQ116" s="954" t="s">
        <v>461</v>
      </c>
      <c r="BR116" s="955"/>
      <c r="BS116" s="955"/>
      <c r="BT116" s="955"/>
      <c r="BU116" s="955"/>
      <c r="BV116" s="955" t="s">
        <v>451</v>
      </c>
      <c r="BW116" s="955"/>
      <c r="BX116" s="955"/>
      <c r="BY116" s="955"/>
      <c r="BZ116" s="955"/>
      <c r="CA116" s="955" t="s">
        <v>461</v>
      </c>
      <c r="CB116" s="955"/>
      <c r="CC116" s="955"/>
      <c r="CD116" s="955"/>
      <c r="CE116" s="955"/>
      <c r="CF116" s="949" t="s">
        <v>451</v>
      </c>
      <c r="CG116" s="950"/>
      <c r="CH116" s="950"/>
      <c r="CI116" s="950"/>
      <c r="CJ116" s="950"/>
      <c r="CK116" s="977"/>
      <c r="CL116" s="978"/>
      <c r="CM116" s="951" t="s">
        <v>470</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461</v>
      </c>
      <c r="DH116" s="988"/>
      <c r="DI116" s="988"/>
      <c r="DJ116" s="988"/>
      <c r="DK116" s="989"/>
      <c r="DL116" s="990" t="s">
        <v>445</v>
      </c>
      <c r="DM116" s="988"/>
      <c r="DN116" s="988"/>
      <c r="DO116" s="988"/>
      <c r="DP116" s="989"/>
      <c r="DQ116" s="990" t="s">
        <v>451</v>
      </c>
      <c r="DR116" s="988"/>
      <c r="DS116" s="988"/>
      <c r="DT116" s="988"/>
      <c r="DU116" s="989"/>
      <c r="DV116" s="991" t="s">
        <v>454</v>
      </c>
      <c r="DW116" s="992"/>
      <c r="DX116" s="992"/>
      <c r="DY116" s="992"/>
      <c r="DZ116" s="993"/>
    </row>
    <row r="117" spans="1:130" s="226" customFormat="1" ht="26.25" customHeight="1" x14ac:dyDescent="0.15">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471</v>
      </c>
      <c r="Z117" s="923"/>
      <c r="AA117" s="1007">
        <v>1608549</v>
      </c>
      <c r="AB117" s="1008"/>
      <c r="AC117" s="1008"/>
      <c r="AD117" s="1008"/>
      <c r="AE117" s="1009"/>
      <c r="AF117" s="1010">
        <v>1712840</v>
      </c>
      <c r="AG117" s="1008"/>
      <c r="AH117" s="1008"/>
      <c r="AI117" s="1008"/>
      <c r="AJ117" s="1009"/>
      <c r="AK117" s="1010">
        <v>1741329</v>
      </c>
      <c r="AL117" s="1008"/>
      <c r="AM117" s="1008"/>
      <c r="AN117" s="1008"/>
      <c r="AO117" s="1009"/>
      <c r="AP117" s="1011"/>
      <c r="AQ117" s="1012"/>
      <c r="AR117" s="1012"/>
      <c r="AS117" s="1012"/>
      <c r="AT117" s="1013"/>
      <c r="AU117" s="937"/>
      <c r="AV117" s="938"/>
      <c r="AW117" s="938"/>
      <c r="AX117" s="938"/>
      <c r="AY117" s="938"/>
      <c r="AZ117" s="1003" t="s">
        <v>472</v>
      </c>
      <c r="BA117" s="1004"/>
      <c r="BB117" s="1004"/>
      <c r="BC117" s="1004"/>
      <c r="BD117" s="1004"/>
      <c r="BE117" s="1004"/>
      <c r="BF117" s="1004"/>
      <c r="BG117" s="1004"/>
      <c r="BH117" s="1004"/>
      <c r="BI117" s="1004"/>
      <c r="BJ117" s="1004"/>
      <c r="BK117" s="1004"/>
      <c r="BL117" s="1004"/>
      <c r="BM117" s="1004"/>
      <c r="BN117" s="1004"/>
      <c r="BO117" s="1004"/>
      <c r="BP117" s="1005"/>
      <c r="BQ117" s="954" t="s">
        <v>450</v>
      </c>
      <c r="BR117" s="955"/>
      <c r="BS117" s="955"/>
      <c r="BT117" s="955"/>
      <c r="BU117" s="955"/>
      <c r="BV117" s="955" t="s">
        <v>460</v>
      </c>
      <c r="BW117" s="955"/>
      <c r="BX117" s="955"/>
      <c r="BY117" s="955"/>
      <c r="BZ117" s="955"/>
      <c r="CA117" s="955" t="s">
        <v>461</v>
      </c>
      <c r="CB117" s="955"/>
      <c r="CC117" s="955"/>
      <c r="CD117" s="955"/>
      <c r="CE117" s="955"/>
      <c r="CF117" s="949" t="s">
        <v>461</v>
      </c>
      <c r="CG117" s="950"/>
      <c r="CH117" s="950"/>
      <c r="CI117" s="950"/>
      <c r="CJ117" s="950"/>
      <c r="CK117" s="977"/>
      <c r="CL117" s="978"/>
      <c r="CM117" s="951" t="s">
        <v>473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461</v>
      </c>
      <c r="DH117" s="988"/>
      <c r="DI117" s="988"/>
      <c r="DJ117" s="988"/>
      <c r="DK117" s="989"/>
      <c r="DL117" s="990" t="s">
        <v>461</v>
      </c>
      <c r="DM117" s="988"/>
      <c r="DN117" s="988"/>
      <c r="DO117" s="988"/>
      <c r="DP117" s="989"/>
      <c r="DQ117" s="990" t="s">
        <v>461</v>
      </c>
      <c r="DR117" s="988"/>
      <c r="DS117" s="988"/>
      <c r="DT117" s="988"/>
      <c r="DU117" s="989"/>
      <c r="DV117" s="991" t="s">
        <v>461</v>
      </c>
      <c r="DW117" s="992"/>
      <c r="DX117" s="992"/>
      <c r="DY117" s="992"/>
      <c r="DZ117" s="993"/>
    </row>
    <row r="118" spans="1:130" s="226" customFormat="1" ht="26.25" customHeight="1" x14ac:dyDescent="0.15">
      <c r="A118" s="941" t="s">
        <v>439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436</v>
      </c>
      <c r="AB118" s="922"/>
      <c r="AC118" s="922"/>
      <c r="AD118" s="922"/>
      <c r="AE118" s="923"/>
      <c r="AF118" s="921" t="s">
        <v>437</v>
      </c>
      <c r="AG118" s="922"/>
      <c r="AH118" s="922"/>
      <c r="AI118" s="922"/>
      <c r="AJ118" s="923"/>
      <c r="AK118" s="921" t="s">
        <v>306</v>
      </c>
      <c r="AL118" s="922"/>
      <c r="AM118" s="922"/>
      <c r="AN118" s="922"/>
      <c r="AO118" s="923"/>
      <c r="AP118" s="999" t="s">
        <v>438</v>
      </c>
      <c r="AQ118" s="1000"/>
      <c r="AR118" s="1000"/>
      <c r="AS118" s="1000"/>
      <c r="AT118" s="1001"/>
      <c r="AU118" s="937"/>
      <c r="AV118" s="938"/>
      <c r="AW118" s="938"/>
      <c r="AX118" s="938"/>
      <c r="AY118" s="938"/>
      <c r="AZ118" s="1002" t="s">
        <v>474</v>
      </c>
      <c r="BA118" s="994"/>
      <c r="BB118" s="994"/>
      <c r="BC118" s="994"/>
      <c r="BD118" s="994"/>
      <c r="BE118" s="994"/>
      <c r="BF118" s="994"/>
      <c r="BG118" s="994"/>
      <c r="BH118" s="994"/>
      <c r="BI118" s="994"/>
      <c r="BJ118" s="994"/>
      <c r="BK118" s="994"/>
      <c r="BL118" s="994"/>
      <c r="BM118" s="994"/>
      <c r="BN118" s="994"/>
      <c r="BO118" s="994"/>
      <c r="BP118" s="995"/>
      <c r="BQ118" s="1028" t="s">
        <v>450</v>
      </c>
      <c r="BR118" s="1029"/>
      <c r="BS118" s="1029"/>
      <c r="BT118" s="1029"/>
      <c r="BU118" s="1029"/>
      <c r="BV118" s="1029" t="s">
        <v>460</v>
      </c>
      <c r="BW118" s="1029"/>
      <c r="BX118" s="1029"/>
      <c r="BY118" s="1029"/>
      <c r="BZ118" s="1029"/>
      <c r="CA118" s="1029" t="s">
        <v>447</v>
      </c>
      <c r="CB118" s="1029"/>
      <c r="CC118" s="1029"/>
      <c r="CD118" s="1029"/>
      <c r="CE118" s="1029"/>
      <c r="CF118" s="949" t="s">
        <v>447</v>
      </c>
      <c r="CG118" s="950"/>
      <c r="CH118" s="950"/>
      <c r="CI118" s="950"/>
      <c r="CJ118" s="950"/>
      <c r="CK118" s="977"/>
      <c r="CL118" s="978"/>
      <c r="CM118" s="951" t="s">
        <v>475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450</v>
      </c>
      <c r="DH118" s="988"/>
      <c r="DI118" s="988"/>
      <c r="DJ118" s="988"/>
      <c r="DK118" s="989"/>
      <c r="DL118" s="990" t="s">
        <v>460</v>
      </c>
      <c r="DM118" s="988"/>
      <c r="DN118" s="988"/>
      <c r="DO118" s="988"/>
      <c r="DP118" s="989"/>
      <c r="DQ118" s="990" t="s">
        <v>447</v>
      </c>
      <c r="DR118" s="988"/>
      <c r="DS118" s="988"/>
      <c r="DT118" s="988"/>
      <c r="DU118" s="989"/>
      <c r="DV118" s="991" t="s">
        <v>447</v>
      </c>
      <c r="DW118" s="992"/>
      <c r="DX118" s="992"/>
      <c r="DY118" s="992"/>
      <c r="DZ118" s="993"/>
    </row>
    <row r="119" spans="1:130" s="226" customFormat="1" ht="26.25" customHeight="1" x14ac:dyDescent="0.15">
      <c r="A119" s="1086" t="s">
        <v>442</v>
      </c>
      <c r="B119" s="976"/>
      <c r="C119" s="958" t="s">
        <v>443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35460</v>
      </c>
      <c r="AB119" s="929"/>
      <c r="AC119" s="929"/>
      <c r="AD119" s="929"/>
      <c r="AE119" s="930"/>
      <c r="AF119" s="931">
        <v>35480</v>
      </c>
      <c r="AG119" s="929"/>
      <c r="AH119" s="929"/>
      <c r="AI119" s="929"/>
      <c r="AJ119" s="930"/>
      <c r="AK119" s="931">
        <v>35501</v>
      </c>
      <c r="AL119" s="929"/>
      <c r="AM119" s="929"/>
      <c r="AN119" s="929"/>
      <c r="AO119" s="930"/>
      <c r="AP119" s="932">
        <v>0.5</v>
      </c>
      <c r="AQ119" s="933"/>
      <c r="AR119" s="933"/>
      <c r="AS119" s="933"/>
      <c r="AT119" s="934"/>
      <c r="AU119" s="939"/>
      <c r="AV119" s="940"/>
      <c r="AW119" s="940"/>
      <c r="AX119" s="940"/>
      <c r="AY119" s="940"/>
      <c r="AZ119" s="247" t="s">
        <v>187</v>
      </c>
      <c r="BA119" s="247"/>
      <c r="BB119" s="247"/>
      <c r="BC119" s="247"/>
      <c r="BD119" s="247"/>
      <c r="BE119" s="247"/>
      <c r="BF119" s="247"/>
      <c r="BG119" s="247"/>
      <c r="BH119" s="247"/>
      <c r="BI119" s="247"/>
      <c r="BJ119" s="247"/>
      <c r="BK119" s="247"/>
      <c r="BL119" s="247"/>
      <c r="BM119" s="247"/>
      <c r="BN119" s="247"/>
      <c r="BO119" s="1006" t="s">
        <v>476</v>
      </c>
      <c r="BP119" s="1034"/>
      <c r="BQ119" s="1028">
        <v>24932735</v>
      </c>
      <c r="BR119" s="1029"/>
      <c r="BS119" s="1029"/>
      <c r="BT119" s="1029"/>
      <c r="BU119" s="1029"/>
      <c r="BV119" s="1029">
        <v>24230594</v>
      </c>
      <c r="BW119" s="1029"/>
      <c r="BX119" s="1029"/>
      <c r="BY119" s="1029"/>
      <c r="BZ119" s="1029"/>
      <c r="CA119" s="1029">
        <v>22727529</v>
      </c>
      <c r="CB119" s="1029"/>
      <c r="CC119" s="1029"/>
      <c r="CD119" s="1029"/>
      <c r="CE119" s="1029"/>
      <c r="CF119" s="1030"/>
      <c r="CG119" s="1031"/>
      <c r="CH119" s="1031"/>
      <c r="CI119" s="1031"/>
      <c r="CJ119" s="1032"/>
      <c r="CK119" s="979"/>
      <c r="CL119" s="980"/>
      <c r="CM119" s="1002" t="s">
        <v>477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186142</v>
      </c>
      <c r="DH119" s="1015"/>
      <c r="DI119" s="1015"/>
      <c r="DJ119" s="1015"/>
      <c r="DK119" s="1016"/>
      <c r="DL119" s="1014">
        <v>143112</v>
      </c>
      <c r="DM119" s="1015"/>
      <c r="DN119" s="1015"/>
      <c r="DO119" s="1015"/>
      <c r="DP119" s="1016"/>
      <c r="DQ119" s="1014">
        <v>104639</v>
      </c>
      <c r="DR119" s="1015"/>
      <c r="DS119" s="1015"/>
      <c r="DT119" s="1015"/>
      <c r="DU119" s="1016"/>
      <c r="DV119" s="1017">
        <v>1.4</v>
      </c>
      <c r="DW119" s="1018"/>
      <c r="DX119" s="1018"/>
      <c r="DY119" s="1018"/>
      <c r="DZ119" s="1019"/>
    </row>
    <row r="120" spans="1:130" s="226" customFormat="1" ht="26.25" customHeight="1" x14ac:dyDescent="0.15">
      <c r="A120" s="1087"/>
      <c r="B120" s="978"/>
      <c r="C120" s="951" t="s">
        <v>449</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460</v>
      </c>
      <c r="AB120" s="988"/>
      <c r="AC120" s="988"/>
      <c r="AD120" s="988"/>
      <c r="AE120" s="989"/>
      <c r="AF120" s="990" t="s">
        <v>447</v>
      </c>
      <c r="AG120" s="988"/>
      <c r="AH120" s="988"/>
      <c r="AI120" s="988"/>
      <c r="AJ120" s="989"/>
      <c r="AK120" s="990" t="s">
        <v>460</v>
      </c>
      <c r="AL120" s="988"/>
      <c r="AM120" s="988"/>
      <c r="AN120" s="988"/>
      <c r="AO120" s="989"/>
      <c r="AP120" s="991" t="s">
        <v>460</v>
      </c>
      <c r="AQ120" s="992"/>
      <c r="AR120" s="992"/>
      <c r="AS120" s="992"/>
      <c r="AT120" s="993"/>
      <c r="AU120" s="1020" t="s">
        <v>478</v>
      </c>
      <c r="AV120" s="1021"/>
      <c r="AW120" s="1021"/>
      <c r="AX120" s="1021"/>
      <c r="AY120" s="1022"/>
      <c r="AZ120" s="958" t="s">
        <v>479</v>
      </c>
      <c r="BA120" s="926"/>
      <c r="BB120" s="926"/>
      <c r="BC120" s="926"/>
      <c r="BD120" s="926"/>
      <c r="BE120" s="926"/>
      <c r="BF120" s="926"/>
      <c r="BG120" s="926"/>
      <c r="BH120" s="926"/>
      <c r="BI120" s="926"/>
      <c r="BJ120" s="926"/>
      <c r="BK120" s="926"/>
      <c r="BL120" s="926"/>
      <c r="BM120" s="926"/>
      <c r="BN120" s="926"/>
      <c r="BO120" s="926"/>
      <c r="BP120" s="927"/>
      <c r="BQ120" s="959">
        <v>4078271</v>
      </c>
      <c r="BR120" s="960"/>
      <c r="BS120" s="960"/>
      <c r="BT120" s="960"/>
      <c r="BU120" s="960"/>
      <c r="BV120" s="960">
        <v>4525744</v>
      </c>
      <c r="BW120" s="960"/>
      <c r="BX120" s="960"/>
      <c r="BY120" s="960"/>
      <c r="BZ120" s="960"/>
      <c r="CA120" s="960">
        <v>4997115</v>
      </c>
      <c r="CB120" s="960"/>
      <c r="CC120" s="960"/>
      <c r="CD120" s="960"/>
      <c r="CE120" s="960"/>
      <c r="CF120" s="973">
        <v>65.3</v>
      </c>
      <c r="CG120" s="974"/>
      <c r="CH120" s="974"/>
      <c r="CI120" s="974"/>
      <c r="CJ120" s="974"/>
      <c r="CK120" s="1035" t="s">
        <v>480</v>
      </c>
      <c r="CL120" s="1036"/>
      <c r="CM120" s="1036"/>
      <c r="CN120" s="1036"/>
      <c r="CO120" s="1037"/>
      <c r="CP120" s="1043" t="s">
        <v>481</v>
      </c>
      <c r="CQ120" s="1044"/>
      <c r="CR120" s="1044"/>
      <c r="CS120" s="1044"/>
      <c r="CT120" s="1044"/>
      <c r="CU120" s="1044"/>
      <c r="CV120" s="1044"/>
      <c r="CW120" s="1044"/>
      <c r="CX120" s="1044"/>
      <c r="CY120" s="1044"/>
      <c r="CZ120" s="1044"/>
      <c r="DA120" s="1044"/>
      <c r="DB120" s="1044"/>
      <c r="DC120" s="1044"/>
      <c r="DD120" s="1044"/>
      <c r="DE120" s="1044"/>
      <c r="DF120" s="1045"/>
      <c r="DG120" s="959" t="s">
        <v>460</v>
      </c>
      <c r="DH120" s="960"/>
      <c r="DI120" s="960"/>
      <c r="DJ120" s="960"/>
      <c r="DK120" s="960"/>
      <c r="DL120" s="960">
        <v>2923352</v>
      </c>
      <c r="DM120" s="960"/>
      <c r="DN120" s="960"/>
      <c r="DO120" s="960"/>
      <c r="DP120" s="960"/>
      <c r="DQ120" s="960">
        <v>3300929</v>
      </c>
      <c r="DR120" s="960"/>
      <c r="DS120" s="960"/>
      <c r="DT120" s="960"/>
      <c r="DU120" s="960"/>
      <c r="DV120" s="961">
        <v>43.1</v>
      </c>
      <c r="DW120" s="961"/>
      <c r="DX120" s="961"/>
      <c r="DY120" s="961"/>
      <c r="DZ120" s="962"/>
    </row>
    <row r="121" spans="1:130" s="226" customFormat="1" ht="26.25" customHeight="1" x14ac:dyDescent="0.15">
      <c r="A121" s="1087"/>
      <c r="B121" s="978"/>
      <c r="C121" s="1003" t="s">
        <v>482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460</v>
      </c>
      <c r="AB121" s="988"/>
      <c r="AC121" s="988"/>
      <c r="AD121" s="988"/>
      <c r="AE121" s="989"/>
      <c r="AF121" s="990" t="s">
        <v>447</v>
      </c>
      <c r="AG121" s="988"/>
      <c r="AH121" s="988"/>
      <c r="AI121" s="988"/>
      <c r="AJ121" s="989"/>
      <c r="AK121" s="990" t="s">
        <v>447</v>
      </c>
      <c r="AL121" s="988"/>
      <c r="AM121" s="988"/>
      <c r="AN121" s="988"/>
      <c r="AO121" s="989"/>
      <c r="AP121" s="991" t="s">
        <v>460</v>
      </c>
      <c r="AQ121" s="992"/>
      <c r="AR121" s="992"/>
      <c r="AS121" s="992"/>
      <c r="AT121" s="993"/>
      <c r="AU121" s="1023"/>
      <c r="AV121" s="1024"/>
      <c r="AW121" s="1024"/>
      <c r="AX121" s="1024"/>
      <c r="AY121" s="1025"/>
      <c r="AZ121" s="951" t="s">
        <v>483</v>
      </c>
      <c r="BA121" s="952"/>
      <c r="BB121" s="952"/>
      <c r="BC121" s="952"/>
      <c r="BD121" s="952"/>
      <c r="BE121" s="952"/>
      <c r="BF121" s="952"/>
      <c r="BG121" s="952"/>
      <c r="BH121" s="952"/>
      <c r="BI121" s="952"/>
      <c r="BJ121" s="952"/>
      <c r="BK121" s="952"/>
      <c r="BL121" s="952"/>
      <c r="BM121" s="952"/>
      <c r="BN121" s="952"/>
      <c r="BO121" s="952"/>
      <c r="BP121" s="953"/>
      <c r="BQ121" s="954">
        <v>2993976</v>
      </c>
      <c r="BR121" s="955"/>
      <c r="BS121" s="955"/>
      <c r="BT121" s="955"/>
      <c r="BU121" s="955"/>
      <c r="BV121" s="955">
        <v>2988298</v>
      </c>
      <c r="BW121" s="955"/>
      <c r="BX121" s="955"/>
      <c r="BY121" s="955"/>
      <c r="BZ121" s="955"/>
      <c r="CA121" s="955">
        <v>2907240</v>
      </c>
      <c r="CB121" s="955"/>
      <c r="CC121" s="955"/>
      <c r="CD121" s="955"/>
      <c r="CE121" s="955"/>
      <c r="CF121" s="949">
        <v>38</v>
      </c>
      <c r="CG121" s="950"/>
      <c r="CH121" s="950"/>
      <c r="CI121" s="950"/>
      <c r="CJ121" s="950"/>
      <c r="CK121" s="1038"/>
      <c r="CL121" s="1039"/>
      <c r="CM121" s="1039"/>
      <c r="CN121" s="1039"/>
      <c r="CO121" s="1040"/>
      <c r="CP121" s="1048" t="s">
        <v>484</v>
      </c>
      <c r="CQ121" s="1049"/>
      <c r="CR121" s="1049"/>
      <c r="CS121" s="1049"/>
      <c r="CT121" s="1049"/>
      <c r="CU121" s="1049"/>
      <c r="CV121" s="1049"/>
      <c r="CW121" s="1049"/>
      <c r="CX121" s="1049"/>
      <c r="CY121" s="1049"/>
      <c r="CZ121" s="1049"/>
      <c r="DA121" s="1049"/>
      <c r="DB121" s="1049"/>
      <c r="DC121" s="1049"/>
      <c r="DD121" s="1049"/>
      <c r="DE121" s="1049"/>
      <c r="DF121" s="1050"/>
      <c r="DG121" s="954">
        <v>858375</v>
      </c>
      <c r="DH121" s="955"/>
      <c r="DI121" s="955"/>
      <c r="DJ121" s="955"/>
      <c r="DK121" s="955"/>
      <c r="DL121" s="955">
        <v>846437</v>
      </c>
      <c r="DM121" s="955"/>
      <c r="DN121" s="955"/>
      <c r="DO121" s="955"/>
      <c r="DP121" s="955"/>
      <c r="DQ121" s="955">
        <v>825646</v>
      </c>
      <c r="DR121" s="955"/>
      <c r="DS121" s="955"/>
      <c r="DT121" s="955"/>
      <c r="DU121" s="955"/>
      <c r="DV121" s="956">
        <v>10.8</v>
      </c>
      <c r="DW121" s="956"/>
      <c r="DX121" s="956"/>
      <c r="DY121" s="956"/>
      <c r="DZ121" s="957"/>
    </row>
    <row r="122" spans="1:130" s="226" customFormat="1" ht="26.25" customHeight="1" x14ac:dyDescent="0.15">
      <c r="A122" s="1087"/>
      <c r="B122" s="978"/>
      <c r="C122" s="951" t="s">
        <v>464</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460</v>
      </c>
      <c r="AB122" s="988"/>
      <c r="AC122" s="988"/>
      <c r="AD122" s="988"/>
      <c r="AE122" s="989"/>
      <c r="AF122" s="990" t="s">
        <v>447</v>
      </c>
      <c r="AG122" s="988"/>
      <c r="AH122" s="988"/>
      <c r="AI122" s="988"/>
      <c r="AJ122" s="989"/>
      <c r="AK122" s="990" t="s">
        <v>447</v>
      </c>
      <c r="AL122" s="988"/>
      <c r="AM122" s="988"/>
      <c r="AN122" s="988"/>
      <c r="AO122" s="989"/>
      <c r="AP122" s="991" t="s">
        <v>447</v>
      </c>
      <c r="AQ122" s="992"/>
      <c r="AR122" s="992"/>
      <c r="AS122" s="992"/>
      <c r="AT122" s="993"/>
      <c r="AU122" s="1023"/>
      <c r="AV122" s="1024"/>
      <c r="AW122" s="1024"/>
      <c r="AX122" s="1024"/>
      <c r="AY122" s="1025"/>
      <c r="AZ122" s="1002" t="s">
        <v>485</v>
      </c>
      <c r="BA122" s="994"/>
      <c r="BB122" s="994"/>
      <c r="BC122" s="994"/>
      <c r="BD122" s="994"/>
      <c r="BE122" s="994"/>
      <c r="BF122" s="994"/>
      <c r="BG122" s="994"/>
      <c r="BH122" s="994"/>
      <c r="BI122" s="994"/>
      <c r="BJ122" s="994"/>
      <c r="BK122" s="994"/>
      <c r="BL122" s="994"/>
      <c r="BM122" s="994"/>
      <c r="BN122" s="994"/>
      <c r="BO122" s="994"/>
      <c r="BP122" s="995"/>
      <c r="BQ122" s="1028">
        <v>11984519</v>
      </c>
      <c r="BR122" s="1029"/>
      <c r="BS122" s="1029"/>
      <c r="BT122" s="1029"/>
      <c r="BU122" s="1029"/>
      <c r="BV122" s="1029">
        <v>11884978</v>
      </c>
      <c r="BW122" s="1029"/>
      <c r="BX122" s="1029"/>
      <c r="BY122" s="1029"/>
      <c r="BZ122" s="1029"/>
      <c r="CA122" s="1029">
        <v>11461698</v>
      </c>
      <c r="CB122" s="1029"/>
      <c r="CC122" s="1029"/>
      <c r="CD122" s="1029"/>
      <c r="CE122" s="1029"/>
      <c r="CF122" s="1046">
        <v>149.80000000000001</v>
      </c>
      <c r="CG122" s="1047"/>
      <c r="CH122" s="1047"/>
      <c r="CI122" s="1047"/>
      <c r="CJ122" s="1047"/>
      <c r="CK122" s="1038"/>
      <c r="CL122" s="1039"/>
      <c r="CM122" s="1039"/>
      <c r="CN122" s="1039"/>
      <c r="CO122" s="1040"/>
      <c r="CP122" s="1048" t="s">
        <v>486</v>
      </c>
      <c r="CQ122" s="1049"/>
      <c r="CR122" s="1049"/>
      <c r="CS122" s="1049"/>
      <c r="CT122" s="1049"/>
      <c r="CU122" s="1049"/>
      <c r="CV122" s="1049"/>
      <c r="CW122" s="1049"/>
      <c r="CX122" s="1049"/>
      <c r="CY122" s="1049"/>
      <c r="CZ122" s="1049"/>
      <c r="DA122" s="1049"/>
      <c r="DB122" s="1049"/>
      <c r="DC122" s="1049"/>
      <c r="DD122" s="1049"/>
      <c r="DE122" s="1049"/>
      <c r="DF122" s="1050"/>
      <c r="DG122" s="954">
        <v>119566</v>
      </c>
      <c r="DH122" s="955"/>
      <c r="DI122" s="955"/>
      <c r="DJ122" s="955"/>
      <c r="DK122" s="955"/>
      <c r="DL122" s="955">
        <v>159824</v>
      </c>
      <c r="DM122" s="955"/>
      <c r="DN122" s="955"/>
      <c r="DO122" s="955"/>
      <c r="DP122" s="955"/>
      <c r="DQ122" s="955">
        <v>182330</v>
      </c>
      <c r="DR122" s="955"/>
      <c r="DS122" s="955"/>
      <c r="DT122" s="955"/>
      <c r="DU122" s="955"/>
      <c r="DV122" s="956">
        <v>2.4</v>
      </c>
      <c r="DW122" s="956"/>
      <c r="DX122" s="956"/>
      <c r="DY122" s="956"/>
      <c r="DZ122" s="957"/>
    </row>
    <row r="123" spans="1:130" s="226" customFormat="1" ht="26.25" customHeight="1" x14ac:dyDescent="0.15">
      <c r="A123" s="1087"/>
      <c r="B123" s="978"/>
      <c r="C123" s="951" t="s">
        <v>470</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51800</v>
      </c>
      <c r="AB123" s="988"/>
      <c r="AC123" s="988"/>
      <c r="AD123" s="988"/>
      <c r="AE123" s="989"/>
      <c r="AF123" s="990" t="s">
        <v>487</v>
      </c>
      <c r="AG123" s="988"/>
      <c r="AH123" s="988"/>
      <c r="AI123" s="988"/>
      <c r="AJ123" s="989"/>
      <c r="AK123" s="990" t="s">
        <v>393</v>
      </c>
      <c r="AL123" s="988"/>
      <c r="AM123" s="988"/>
      <c r="AN123" s="988"/>
      <c r="AO123" s="989"/>
      <c r="AP123" s="991" t="s">
        <v>488</v>
      </c>
      <c r="AQ123" s="992"/>
      <c r="AR123" s="992"/>
      <c r="AS123" s="992"/>
      <c r="AT123" s="993"/>
      <c r="AU123" s="1026"/>
      <c r="AV123" s="1027"/>
      <c r="AW123" s="1027"/>
      <c r="AX123" s="1027"/>
      <c r="AY123" s="1027"/>
      <c r="AZ123" s="247" t="s">
        <v>187</v>
      </c>
      <c r="BA123" s="247"/>
      <c r="BB123" s="247"/>
      <c r="BC123" s="247"/>
      <c r="BD123" s="247"/>
      <c r="BE123" s="247"/>
      <c r="BF123" s="247"/>
      <c r="BG123" s="247"/>
      <c r="BH123" s="247"/>
      <c r="BI123" s="247"/>
      <c r="BJ123" s="247"/>
      <c r="BK123" s="247"/>
      <c r="BL123" s="247"/>
      <c r="BM123" s="247"/>
      <c r="BN123" s="247"/>
      <c r="BO123" s="1006" t="s">
        <v>489</v>
      </c>
      <c r="BP123" s="1034"/>
      <c r="BQ123" s="1093">
        <v>19056766</v>
      </c>
      <c r="BR123" s="1060"/>
      <c r="BS123" s="1060"/>
      <c r="BT123" s="1060"/>
      <c r="BU123" s="1060"/>
      <c r="BV123" s="1060">
        <v>19399020</v>
      </c>
      <c r="BW123" s="1060"/>
      <c r="BX123" s="1060"/>
      <c r="BY123" s="1060"/>
      <c r="BZ123" s="1060"/>
      <c r="CA123" s="1060">
        <v>19366053</v>
      </c>
      <c r="CB123" s="1060"/>
      <c r="CC123" s="1060"/>
      <c r="CD123" s="1060"/>
      <c r="CE123" s="1060"/>
      <c r="CF123" s="1030"/>
      <c r="CG123" s="1031"/>
      <c r="CH123" s="1031"/>
      <c r="CI123" s="1031"/>
      <c r="CJ123" s="1032"/>
      <c r="CK123" s="1038"/>
      <c r="CL123" s="1039"/>
      <c r="CM123" s="1039"/>
      <c r="CN123" s="1039"/>
      <c r="CO123" s="1040"/>
      <c r="CP123" s="1048" t="s">
        <v>490</v>
      </c>
      <c r="CQ123" s="1049"/>
      <c r="CR123" s="1049"/>
      <c r="CS123" s="1049"/>
      <c r="CT123" s="1049"/>
      <c r="CU123" s="1049"/>
      <c r="CV123" s="1049"/>
      <c r="CW123" s="1049"/>
      <c r="CX123" s="1049"/>
      <c r="CY123" s="1049"/>
      <c r="CZ123" s="1049"/>
      <c r="DA123" s="1049"/>
      <c r="DB123" s="1049"/>
      <c r="DC123" s="1049"/>
      <c r="DD123" s="1049"/>
      <c r="DE123" s="1049"/>
      <c r="DF123" s="1050"/>
      <c r="DG123" s="987">
        <v>71446</v>
      </c>
      <c r="DH123" s="988"/>
      <c r="DI123" s="988"/>
      <c r="DJ123" s="988"/>
      <c r="DK123" s="989"/>
      <c r="DL123" s="990">
        <v>70708</v>
      </c>
      <c r="DM123" s="988"/>
      <c r="DN123" s="988"/>
      <c r="DO123" s="988"/>
      <c r="DP123" s="989"/>
      <c r="DQ123" s="990">
        <v>66753</v>
      </c>
      <c r="DR123" s="988"/>
      <c r="DS123" s="988"/>
      <c r="DT123" s="988"/>
      <c r="DU123" s="989"/>
      <c r="DV123" s="991">
        <v>0.9</v>
      </c>
      <c r="DW123" s="992"/>
      <c r="DX123" s="992"/>
      <c r="DY123" s="992"/>
      <c r="DZ123" s="993"/>
    </row>
    <row r="124" spans="1:130" s="226" customFormat="1" ht="26.25" customHeight="1" thickBot="1" x14ac:dyDescent="0.2">
      <c r="A124" s="1087"/>
      <c r="B124" s="978"/>
      <c r="C124" s="951" t="s">
        <v>473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454</v>
      </c>
      <c r="AB124" s="988"/>
      <c r="AC124" s="988"/>
      <c r="AD124" s="988"/>
      <c r="AE124" s="989"/>
      <c r="AF124" s="990" t="s">
        <v>491</v>
      </c>
      <c r="AG124" s="988"/>
      <c r="AH124" s="988"/>
      <c r="AI124" s="988"/>
      <c r="AJ124" s="989"/>
      <c r="AK124" s="990" t="s">
        <v>451</v>
      </c>
      <c r="AL124" s="988"/>
      <c r="AM124" s="988"/>
      <c r="AN124" s="988"/>
      <c r="AO124" s="989"/>
      <c r="AP124" s="991" t="s">
        <v>492</v>
      </c>
      <c r="AQ124" s="992"/>
      <c r="AR124" s="992"/>
      <c r="AS124" s="992"/>
      <c r="AT124" s="993"/>
      <c r="AU124" s="1089" t="s">
        <v>493</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84.3</v>
      </c>
      <c r="BR124" s="1056"/>
      <c r="BS124" s="1056"/>
      <c r="BT124" s="1056"/>
      <c r="BU124" s="1056"/>
      <c r="BV124" s="1056">
        <v>66.8</v>
      </c>
      <c r="BW124" s="1056"/>
      <c r="BX124" s="1056"/>
      <c r="BY124" s="1056"/>
      <c r="BZ124" s="1056"/>
      <c r="CA124" s="1056">
        <v>43.9</v>
      </c>
      <c r="CB124" s="1056"/>
      <c r="CC124" s="1056"/>
      <c r="CD124" s="1056"/>
      <c r="CE124" s="1056"/>
      <c r="CF124" s="1057"/>
      <c r="CG124" s="1058"/>
      <c r="CH124" s="1058"/>
      <c r="CI124" s="1058"/>
      <c r="CJ124" s="1059"/>
      <c r="CK124" s="1041"/>
      <c r="CL124" s="1041"/>
      <c r="CM124" s="1041"/>
      <c r="CN124" s="1041"/>
      <c r="CO124" s="1042"/>
      <c r="CP124" s="1048" t="s">
        <v>494</v>
      </c>
      <c r="CQ124" s="1049"/>
      <c r="CR124" s="1049"/>
      <c r="CS124" s="1049"/>
      <c r="CT124" s="1049"/>
      <c r="CU124" s="1049"/>
      <c r="CV124" s="1049"/>
      <c r="CW124" s="1049"/>
      <c r="CX124" s="1049"/>
      <c r="CY124" s="1049"/>
      <c r="CZ124" s="1049"/>
      <c r="DA124" s="1049"/>
      <c r="DB124" s="1049"/>
      <c r="DC124" s="1049"/>
      <c r="DD124" s="1049"/>
      <c r="DE124" s="1049"/>
      <c r="DF124" s="1050"/>
      <c r="DG124" s="1033">
        <v>2701214</v>
      </c>
      <c r="DH124" s="1015"/>
      <c r="DI124" s="1015"/>
      <c r="DJ124" s="1015"/>
      <c r="DK124" s="1016"/>
      <c r="DL124" s="1014" t="s">
        <v>393</v>
      </c>
      <c r="DM124" s="1015"/>
      <c r="DN124" s="1015"/>
      <c r="DO124" s="1015"/>
      <c r="DP124" s="1016"/>
      <c r="DQ124" s="1014" t="s">
        <v>488</v>
      </c>
      <c r="DR124" s="1015"/>
      <c r="DS124" s="1015"/>
      <c r="DT124" s="1015"/>
      <c r="DU124" s="1016"/>
      <c r="DV124" s="1017" t="s">
        <v>492</v>
      </c>
      <c r="DW124" s="1018"/>
      <c r="DX124" s="1018"/>
      <c r="DY124" s="1018"/>
      <c r="DZ124" s="1019"/>
    </row>
    <row r="125" spans="1:130" s="226" customFormat="1" ht="26.25" customHeight="1" x14ac:dyDescent="0.15">
      <c r="A125" s="1087"/>
      <c r="B125" s="978"/>
      <c r="C125" s="951" t="s">
        <v>475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491</v>
      </c>
      <c r="AB125" s="988"/>
      <c r="AC125" s="988"/>
      <c r="AD125" s="988"/>
      <c r="AE125" s="989"/>
      <c r="AF125" s="990" t="s">
        <v>446</v>
      </c>
      <c r="AG125" s="988"/>
      <c r="AH125" s="988"/>
      <c r="AI125" s="988"/>
      <c r="AJ125" s="989"/>
      <c r="AK125" s="990" t="s">
        <v>454</v>
      </c>
      <c r="AL125" s="988"/>
      <c r="AM125" s="988"/>
      <c r="AN125" s="988"/>
      <c r="AO125" s="989"/>
      <c r="AP125" s="991" t="s">
        <v>393</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495</v>
      </c>
      <c r="CL125" s="1036"/>
      <c r="CM125" s="1036"/>
      <c r="CN125" s="1036"/>
      <c r="CO125" s="1037"/>
      <c r="CP125" s="958" t="s">
        <v>496</v>
      </c>
      <c r="CQ125" s="926"/>
      <c r="CR125" s="926"/>
      <c r="CS125" s="926"/>
      <c r="CT125" s="926"/>
      <c r="CU125" s="926"/>
      <c r="CV125" s="926"/>
      <c r="CW125" s="926"/>
      <c r="CX125" s="926"/>
      <c r="CY125" s="926"/>
      <c r="CZ125" s="926"/>
      <c r="DA125" s="926"/>
      <c r="DB125" s="926"/>
      <c r="DC125" s="926"/>
      <c r="DD125" s="926"/>
      <c r="DE125" s="926"/>
      <c r="DF125" s="927"/>
      <c r="DG125" s="959" t="s">
        <v>393</v>
      </c>
      <c r="DH125" s="960"/>
      <c r="DI125" s="960"/>
      <c r="DJ125" s="960"/>
      <c r="DK125" s="960"/>
      <c r="DL125" s="960" t="s">
        <v>488</v>
      </c>
      <c r="DM125" s="960"/>
      <c r="DN125" s="960"/>
      <c r="DO125" s="960"/>
      <c r="DP125" s="960"/>
      <c r="DQ125" s="960" t="s">
        <v>488</v>
      </c>
      <c r="DR125" s="960"/>
      <c r="DS125" s="960"/>
      <c r="DT125" s="960"/>
      <c r="DU125" s="960"/>
      <c r="DV125" s="961" t="s">
        <v>487</v>
      </c>
      <c r="DW125" s="961"/>
      <c r="DX125" s="961"/>
      <c r="DY125" s="961"/>
      <c r="DZ125" s="962"/>
    </row>
    <row r="126" spans="1:130" s="226" customFormat="1" ht="26.25" customHeight="1" thickBot="1" x14ac:dyDescent="0.2">
      <c r="A126" s="1087"/>
      <c r="B126" s="978"/>
      <c r="C126" s="951" t="s">
        <v>477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10407</v>
      </c>
      <c r="AB126" s="988"/>
      <c r="AC126" s="988"/>
      <c r="AD126" s="988"/>
      <c r="AE126" s="989"/>
      <c r="AF126" s="990">
        <v>10407</v>
      </c>
      <c r="AG126" s="988"/>
      <c r="AH126" s="988"/>
      <c r="AI126" s="988"/>
      <c r="AJ126" s="989"/>
      <c r="AK126" s="990">
        <v>10407</v>
      </c>
      <c r="AL126" s="988"/>
      <c r="AM126" s="988"/>
      <c r="AN126" s="988"/>
      <c r="AO126" s="989"/>
      <c r="AP126" s="991">
        <v>0.1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497</v>
      </c>
      <c r="CQ126" s="952"/>
      <c r="CR126" s="952"/>
      <c r="CS126" s="952"/>
      <c r="CT126" s="952"/>
      <c r="CU126" s="952"/>
      <c r="CV126" s="952"/>
      <c r="CW126" s="952"/>
      <c r="CX126" s="952"/>
      <c r="CY126" s="952"/>
      <c r="CZ126" s="952"/>
      <c r="DA126" s="952"/>
      <c r="DB126" s="952"/>
      <c r="DC126" s="952"/>
      <c r="DD126" s="952"/>
      <c r="DE126" s="952"/>
      <c r="DF126" s="953"/>
      <c r="DG126" s="954" t="s">
        <v>492</v>
      </c>
      <c r="DH126" s="955"/>
      <c r="DI126" s="955"/>
      <c r="DJ126" s="955"/>
      <c r="DK126" s="955"/>
      <c r="DL126" s="955" t="s">
        <v>498</v>
      </c>
      <c r="DM126" s="955"/>
      <c r="DN126" s="955"/>
      <c r="DO126" s="955"/>
      <c r="DP126" s="955"/>
      <c r="DQ126" s="955" t="s">
        <v>488</v>
      </c>
      <c r="DR126" s="955"/>
      <c r="DS126" s="955"/>
      <c r="DT126" s="955"/>
      <c r="DU126" s="955"/>
      <c r="DV126" s="956" t="s">
        <v>454</v>
      </c>
      <c r="DW126" s="956"/>
      <c r="DX126" s="956"/>
      <c r="DY126" s="956"/>
      <c r="DZ126" s="957"/>
    </row>
    <row r="127" spans="1:130" s="226" customFormat="1" ht="26.25" customHeight="1" x14ac:dyDescent="0.15">
      <c r="A127" s="1088"/>
      <c r="B127" s="980"/>
      <c r="C127" s="1002" t="s">
        <v>499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1459</v>
      </c>
      <c r="AB127" s="988"/>
      <c r="AC127" s="988"/>
      <c r="AD127" s="988"/>
      <c r="AE127" s="989"/>
      <c r="AF127" s="990">
        <v>833</v>
      </c>
      <c r="AG127" s="988"/>
      <c r="AH127" s="988"/>
      <c r="AI127" s="988"/>
      <c r="AJ127" s="989"/>
      <c r="AK127" s="990">
        <v>712</v>
      </c>
      <c r="AL127" s="988"/>
      <c r="AM127" s="988"/>
      <c r="AN127" s="988"/>
      <c r="AO127" s="989"/>
      <c r="AP127" s="991">
        <v>0</v>
      </c>
      <c r="AQ127" s="992"/>
      <c r="AR127" s="992"/>
      <c r="AS127" s="992"/>
      <c r="AT127" s="993"/>
      <c r="AU127" s="228"/>
      <c r="AV127" s="228"/>
      <c r="AW127" s="228"/>
      <c r="AX127" s="1061" t="s">
        <v>500</v>
      </c>
      <c r="AY127" s="1062"/>
      <c r="AZ127" s="1062"/>
      <c r="BA127" s="1062"/>
      <c r="BB127" s="1062"/>
      <c r="BC127" s="1062"/>
      <c r="BD127" s="1062"/>
      <c r="BE127" s="1063"/>
      <c r="BF127" s="1064" t="s">
        <v>501</v>
      </c>
      <c r="BG127" s="1062"/>
      <c r="BH127" s="1062"/>
      <c r="BI127" s="1062"/>
      <c r="BJ127" s="1062"/>
      <c r="BK127" s="1062"/>
      <c r="BL127" s="1063"/>
      <c r="BM127" s="1064" t="s">
        <v>502</v>
      </c>
      <c r="BN127" s="1062"/>
      <c r="BO127" s="1062"/>
      <c r="BP127" s="1062"/>
      <c r="BQ127" s="1062"/>
      <c r="BR127" s="1062"/>
      <c r="BS127" s="1063"/>
      <c r="BT127" s="1064" t="s">
        <v>503</v>
      </c>
      <c r="BU127" s="1062"/>
      <c r="BV127" s="1062"/>
      <c r="BW127" s="1062"/>
      <c r="BX127" s="1062"/>
      <c r="BY127" s="1062"/>
      <c r="BZ127" s="1085"/>
      <c r="CA127" s="228"/>
      <c r="CB127" s="228"/>
      <c r="CC127" s="228"/>
      <c r="CD127" s="251"/>
      <c r="CE127" s="251"/>
      <c r="CF127" s="251"/>
      <c r="CG127" s="228"/>
      <c r="CH127" s="228"/>
      <c r="CI127" s="228"/>
      <c r="CJ127" s="250"/>
      <c r="CK127" s="1052"/>
      <c r="CL127" s="1039"/>
      <c r="CM127" s="1039"/>
      <c r="CN127" s="1039"/>
      <c r="CO127" s="1040"/>
      <c r="CP127" s="951" t="s">
        <v>504</v>
      </c>
      <c r="CQ127" s="952"/>
      <c r="CR127" s="952"/>
      <c r="CS127" s="952"/>
      <c r="CT127" s="952"/>
      <c r="CU127" s="952"/>
      <c r="CV127" s="952"/>
      <c r="CW127" s="952"/>
      <c r="CX127" s="952"/>
      <c r="CY127" s="952"/>
      <c r="CZ127" s="952"/>
      <c r="DA127" s="952"/>
      <c r="DB127" s="952"/>
      <c r="DC127" s="952"/>
      <c r="DD127" s="952"/>
      <c r="DE127" s="952"/>
      <c r="DF127" s="953"/>
      <c r="DG127" s="954" t="s">
        <v>454</v>
      </c>
      <c r="DH127" s="955"/>
      <c r="DI127" s="955"/>
      <c r="DJ127" s="955"/>
      <c r="DK127" s="955"/>
      <c r="DL127" s="955" t="s">
        <v>492</v>
      </c>
      <c r="DM127" s="955"/>
      <c r="DN127" s="955"/>
      <c r="DO127" s="955"/>
      <c r="DP127" s="955"/>
      <c r="DQ127" s="955" t="s">
        <v>505</v>
      </c>
      <c r="DR127" s="955"/>
      <c r="DS127" s="955"/>
      <c r="DT127" s="955"/>
      <c r="DU127" s="955"/>
      <c r="DV127" s="956" t="s">
        <v>492</v>
      </c>
      <c r="DW127" s="956"/>
      <c r="DX127" s="956"/>
      <c r="DY127" s="956"/>
      <c r="DZ127" s="957"/>
    </row>
    <row r="128" spans="1:130" s="226" customFormat="1" ht="26.25" customHeight="1" thickBot="1" x14ac:dyDescent="0.2">
      <c r="A128" s="1071" t="s">
        <v>506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507</v>
      </c>
      <c r="X128" s="1073"/>
      <c r="Y128" s="1073"/>
      <c r="Z128" s="1074"/>
      <c r="AA128" s="1075">
        <v>197770</v>
      </c>
      <c r="AB128" s="1076"/>
      <c r="AC128" s="1076"/>
      <c r="AD128" s="1076"/>
      <c r="AE128" s="1077"/>
      <c r="AF128" s="1078">
        <v>197148</v>
      </c>
      <c r="AG128" s="1076"/>
      <c r="AH128" s="1076"/>
      <c r="AI128" s="1076"/>
      <c r="AJ128" s="1077"/>
      <c r="AK128" s="1078">
        <v>232386</v>
      </c>
      <c r="AL128" s="1076"/>
      <c r="AM128" s="1076"/>
      <c r="AN128" s="1076"/>
      <c r="AO128" s="1077"/>
      <c r="AP128" s="1079"/>
      <c r="AQ128" s="1080"/>
      <c r="AR128" s="1080"/>
      <c r="AS128" s="1080"/>
      <c r="AT128" s="1081"/>
      <c r="AU128" s="228"/>
      <c r="AV128" s="228"/>
      <c r="AW128" s="228"/>
      <c r="AX128" s="925" t="s">
        <v>508</v>
      </c>
      <c r="AY128" s="926"/>
      <c r="AZ128" s="926"/>
      <c r="BA128" s="926"/>
      <c r="BB128" s="926"/>
      <c r="BC128" s="926"/>
      <c r="BD128" s="926"/>
      <c r="BE128" s="927"/>
      <c r="BF128" s="1082" t="s">
        <v>488</v>
      </c>
      <c r="BG128" s="1083"/>
      <c r="BH128" s="1083"/>
      <c r="BI128" s="1083"/>
      <c r="BJ128" s="1083"/>
      <c r="BK128" s="1083"/>
      <c r="BL128" s="1084"/>
      <c r="BM128" s="1082">
        <v>13.59</v>
      </c>
      <c r="BN128" s="1083"/>
      <c r="BO128" s="1083"/>
      <c r="BP128" s="1083"/>
      <c r="BQ128" s="1083"/>
      <c r="BR128" s="1083"/>
      <c r="BS128" s="1084"/>
      <c r="BT128" s="1082">
        <v>20</v>
      </c>
      <c r="BU128" s="1083"/>
      <c r="BV128" s="1083"/>
      <c r="BW128" s="1083"/>
      <c r="BX128" s="1083"/>
      <c r="BY128" s="1083"/>
      <c r="BZ128" s="1105"/>
      <c r="CA128" s="251"/>
      <c r="CB128" s="251"/>
      <c r="CC128" s="251"/>
      <c r="CD128" s="251"/>
      <c r="CE128" s="251"/>
      <c r="CF128" s="251"/>
      <c r="CG128" s="228"/>
      <c r="CH128" s="228"/>
      <c r="CI128" s="228"/>
      <c r="CJ128" s="250"/>
      <c r="CK128" s="1053"/>
      <c r="CL128" s="1054"/>
      <c r="CM128" s="1054"/>
      <c r="CN128" s="1054"/>
      <c r="CO128" s="1055"/>
      <c r="CP128" s="1065" t="s">
        <v>509</v>
      </c>
      <c r="CQ128" s="755"/>
      <c r="CR128" s="755"/>
      <c r="CS128" s="755"/>
      <c r="CT128" s="755"/>
      <c r="CU128" s="755"/>
      <c r="CV128" s="755"/>
      <c r="CW128" s="755"/>
      <c r="CX128" s="755"/>
      <c r="CY128" s="755"/>
      <c r="CZ128" s="755"/>
      <c r="DA128" s="755"/>
      <c r="DB128" s="755"/>
      <c r="DC128" s="755"/>
      <c r="DD128" s="755"/>
      <c r="DE128" s="755"/>
      <c r="DF128" s="1066"/>
      <c r="DG128" s="1067" t="s">
        <v>488</v>
      </c>
      <c r="DH128" s="1068"/>
      <c r="DI128" s="1068"/>
      <c r="DJ128" s="1068"/>
      <c r="DK128" s="1068"/>
      <c r="DL128" s="1068" t="s">
        <v>510</v>
      </c>
      <c r="DM128" s="1068"/>
      <c r="DN128" s="1068"/>
      <c r="DO128" s="1068"/>
      <c r="DP128" s="1068"/>
      <c r="DQ128" s="1068" t="s">
        <v>511</v>
      </c>
      <c r="DR128" s="1068"/>
      <c r="DS128" s="1068"/>
      <c r="DT128" s="1068"/>
      <c r="DU128" s="1068"/>
      <c r="DV128" s="1069" t="s">
        <v>393</v>
      </c>
      <c r="DW128" s="1069"/>
      <c r="DX128" s="1069"/>
      <c r="DY128" s="1069"/>
      <c r="DZ128" s="1070"/>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512</v>
      </c>
      <c r="X129" s="1100"/>
      <c r="Y129" s="1100"/>
      <c r="Z129" s="1101"/>
      <c r="AA129" s="987">
        <v>7934696</v>
      </c>
      <c r="AB129" s="988"/>
      <c r="AC129" s="988"/>
      <c r="AD129" s="988"/>
      <c r="AE129" s="989"/>
      <c r="AF129" s="990">
        <v>8213493</v>
      </c>
      <c r="AG129" s="988"/>
      <c r="AH129" s="988"/>
      <c r="AI129" s="988"/>
      <c r="AJ129" s="989"/>
      <c r="AK129" s="990">
        <v>8643418</v>
      </c>
      <c r="AL129" s="988"/>
      <c r="AM129" s="988"/>
      <c r="AN129" s="988"/>
      <c r="AO129" s="989"/>
      <c r="AP129" s="1102"/>
      <c r="AQ129" s="1103"/>
      <c r="AR129" s="1103"/>
      <c r="AS129" s="1103"/>
      <c r="AT129" s="1104"/>
      <c r="AU129" s="229"/>
      <c r="AV129" s="229"/>
      <c r="AW129" s="229"/>
      <c r="AX129" s="1094" t="s">
        <v>513</v>
      </c>
      <c r="AY129" s="952"/>
      <c r="AZ129" s="952"/>
      <c r="BA129" s="952"/>
      <c r="BB129" s="952"/>
      <c r="BC129" s="952"/>
      <c r="BD129" s="952"/>
      <c r="BE129" s="953"/>
      <c r="BF129" s="1095" t="s">
        <v>488</v>
      </c>
      <c r="BG129" s="1096"/>
      <c r="BH129" s="1096"/>
      <c r="BI129" s="1096"/>
      <c r="BJ129" s="1096"/>
      <c r="BK129" s="1096"/>
      <c r="BL129" s="1097"/>
      <c r="BM129" s="1095">
        <v>18.59</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514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515</v>
      </c>
      <c r="X130" s="1100"/>
      <c r="Y130" s="1100"/>
      <c r="Z130" s="1101"/>
      <c r="AA130" s="987">
        <v>970030</v>
      </c>
      <c r="AB130" s="988"/>
      <c r="AC130" s="988"/>
      <c r="AD130" s="988"/>
      <c r="AE130" s="989"/>
      <c r="AF130" s="990">
        <v>986722</v>
      </c>
      <c r="AG130" s="988"/>
      <c r="AH130" s="988"/>
      <c r="AI130" s="988"/>
      <c r="AJ130" s="989"/>
      <c r="AK130" s="990">
        <v>991021</v>
      </c>
      <c r="AL130" s="988"/>
      <c r="AM130" s="988"/>
      <c r="AN130" s="988"/>
      <c r="AO130" s="989"/>
      <c r="AP130" s="1102"/>
      <c r="AQ130" s="1103"/>
      <c r="AR130" s="1103"/>
      <c r="AS130" s="1103"/>
      <c r="AT130" s="1104"/>
      <c r="AU130" s="229"/>
      <c r="AV130" s="229"/>
      <c r="AW130" s="229"/>
      <c r="AX130" s="1094" t="s">
        <v>516</v>
      </c>
      <c r="AY130" s="952"/>
      <c r="AZ130" s="952"/>
      <c r="BA130" s="952"/>
      <c r="BB130" s="952"/>
      <c r="BC130" s="952"/>
      <c r="BD130" s="952"/>
      <c r="BE130" s="953"/>
      <c r="BF130" s="1130">
        <v>6.8</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517</v>
      </c>
      <c r="X131" s="1137"/>
      <c r="Y131" s="1137"/>
      <c r="Z131" s="1138"/>
      <c r="AA131" s="1033">
        <v>6964666</v>
      </c>
      <c r="AB131" s="1015"/>
      <c r="AC131" s="1015"/>
      <c r="AD131" s="1015"/>
      <c r="AE131" s="1016"/>
      <c r="AF131" s="1014">
        <v>7226771</v>
      </c>
      <c r="AG131" s="1015"/>
      <c r="AH131" s="1015"/>
      <c r="AI131" s="1015"/>
      <c r="AJ131" s="1016"/>
      <c r="AK131" s="1014">
        <v>7652397</v>
      </c>
      <c r="AL131" s="1015"/>
      <c r="AM131" s="1015"/>
      <c r="AN131" s="1015"/>
      <c r="AO131" s="1016"/>
      <c r="AP131" s="1139"/>
      <c r="AQ131" s="1140"/>
      <c r="AR131" s="1140"/>
      <c r="AS131" s="1140"/>
      <c r="AT131" s="1141"/>
      <c r="AU131" s="229"/>
      <c r="AV131" s="229"/>
      <c r="AW131" s="229"/>
      <c r="AX131" s="1112" t="s">
        <v>518</v>
      </c>
      <c r="AY131" s="755"/>
      <c r="AZ131" s="755"/>
      <c r="BA131" s="755"/>
      <c r="BB131" s="755"/>
      <c r="BC131" s="755"/>
      <c r="BD131" s="755"/>
      <c r="BE131" s="1066"/>
      <c r="BF131" s="1113">
        <v>43.9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519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520</v>
      </c>
      <c r="W132" s="1123"/>
      <c r="X132" s="1123"/>
      <c r="Y132" s="1123"/>
      <c r="Z132" s="1124"/>
      <c r="AA132" s="1125">
        <v>6.3283580290000003</v>
      </c>
      <c r="AB132" s="1126"/>
      <c r="AC132" s="1126"/>
      <c r="AD132" s="1126"/>
      <c r="AE132" s="1127"/>
      <c r="AF132" s="1128">
        <v>7.3195898970000002</v>
      </c>
      <c r="AG132" s="1126"/>
      <c r="AH132" s="1126"/>
      <c r="AI132" s="1126"/>
      <c r="AJ132" s="1127"/>
      <c r="AK132" s="1128">
        <v>6.7681015499999999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521</v>
      </c>
      <c r="W133" s="1106"/>
      <c r="X133" s="1106"/>
      <c r="Y133" s="1106"/>
      <c r="Z133" s="1107"/>
      <c r="AA133" s="1108">
        <v>6.7</v>
      </c>
      <c r="AB133" s="1109"/>
      <c r="AC133" s="1109"/>
      <c r="AD133" s="1109"/>
      <c r="AE133" s="1110"/>
      <c r="AF133" s="1108">
        <v>6.8</v>
      </c>
      <c r="AG133" s="1109"/>
      <c r="AH133" s="1109"/>
      <c r="AI133" s="1109"/>
      <c r="AJ133" s="1110"/>
      <c r="AK133" s="1108">
        <v>6.8</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cswJrYdgf/wcI+fuxslWPz+ee0asyX0naCSLGaij5rqbvuy2l2BBfUz1HrOtA+yvcXNg/d1qNYV83jgLuzccA==" saltValue="3CP9nKc2UI2Ybc1aZoKQ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MI941PYgVWRsWNwqlChuE/0QrOc1L3n5c7U2J92ZQ6L8hqKP6QF95Gpnfn+rKTkHPE8VmT4DnBrnmN3+rO9Yvw==" saltValue="0WJg0tUzF//Nl+ontGng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BwUpLd1v4x7ZU9rcLpxWmsN7o6GKP/putRQZ/OJ6NRYs6ZSYrz26Y8MshgPrh9rX5XeXIhD+PT8YrFf+jEZ4w==" saltValue="U383pQLGSU0KsoM+UOwc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525</v>
      </c>
      <c r="AP7" s="268"/>
      <c r="AQ7" s="269" t="s">
        <v>526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527</v>
      </c>
      <c r="AQ8" s="275" t="s">
        <v>528</v>
      </c>
      <c r="AR8" s="276" t="s">
        <v>529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530</v>
      </c>
      <c r="AL9" s="1146"/>
      <c r="AM9" s="1146"/>
      <c r="AN9" s="1147"/>
      <c r="AO9" s="277">
        <v>2727494</v>
      </c>
      <c r="AP9" s="277">
        <v>93754</v>
      </c>
      <c r="AQ9" s="278">
        <v>104625</v>
      </c>
      <c r="AR9" s="279">
        <v>-10.4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531</v>
      </c>
      <c r="AL10" s="1146"/>
      <c r="AM10" s="1146"/>
      <c r="AN10" s="1147"/>
      <c r="AO10" s="280">
        <v>13435</v>
      </c>
      <c r="AP10" s="280">
        <v>462</v>
      </c>
      <c r="AQ10" s="281">
        <v>9752</v>
      </c>
      <c r="AR10" s="282">
        <v>-95.3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532</v>
      </c>
      <c r="AL11" s="1146"/>
      <c r="AM11" s="1146"/>
      <c r="AN11" s="1147"/>
      <c r="AO11" s="280" t="s">
        <v>533</v>
      </c>
      <c r="AP11" s="280" t="s">
        <v>533</v>
      </c>
      <c r="AQ11" s="281">
        <v>1608</v>
      </c>
      <c r="AR11" s="282" t="s">
        <v>533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534</v>
      </c>
      <c r="AL12" s="1146"/>
      <c r="AM12" s="1146"/>
      <c r="AN12" s="1147"/>
      <c r="AO12" s="280" t="s">
        <v>533</v>
      </c>
      <c r="AP12" s="280" t="s">
        <v>533</v>
      </c>
      <c r="AQ12" s="281">
        <v>4</v>
      </c>
      <c r="AR12" s="282" t="s">
        <v>533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535</v>
      </c>
      <c r="AL13" s="1146"/>
      <c r="AM13" s="1146"/>
      <c r="AN13" s="1147"/>
      <c r="AO13" s="280">
        <v>79419</v>
      </c>
      <c r="AP13" s="280">
        <v>2730</v>
      </c>
      <c r="AQ13" s="281">
        <v>4175</v>
      </c>
      <c r="AR13" s="282">
        <v>-34.6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536</v>
      </c>
      <c r="AL14" s="1146"/>
      <c r="AM14" s="1146"/>
      <c r="AN14" s="1147"/>
      <c r="AO14" s="280">
        <v>17940</v>
      </c>
      <c r="AP14" s="280">
        <v>617</v>
      </c>
      <c r="AQ14" s="281">
        <v>2340</v>
      </c>
      <c r="AR14" s="282">
        <v>-73.599999999999994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537</v>
      </c>
      <c r="AL15" s="1149"/>
      <c r="AM15" s="1149"/>
      <c r="AN15" s="1150"/>
      <c r="AO15" s="280">
        <v>-242843</v>
      </c>
      <c r="AP15" s="280">
        <v>-8347</v>
      </c>
      <c r="AQ15" s="281">
        <v>-8060</v>
      </c>
      <c r="AR15" s="282">
        <v>3.6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187</v>
      </c>
      <c r="AL16" s="1149"/>
      <c r="AM16" s="1149"/>
      <c r="AN16" s="1150"/>
      <c r="AO16" s="280">
        <v>2595445</v>
      </c>
      <c r="AP16" s="280">
        <v>89215</v>
      </c>
      <c r="AQ16" s="281">
        <v>114444</v>
      </c>
      <c r="AR16" s="282">
        <v>-22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539</v>
      </c>
      <c r="AP20" s="289" t="s">
        <v>540</v>
      </c>
      <c r="AQ20" s="290" t="s">
        <v>541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542</v>
      </c>
      <c r="AL21" s="1152"/>
      <c r="AM21" s="1152"/>
      <c r="AN21" s="1153"/>
      <c r="AO21" s="293">
        <v>10.07</v>
      </c>
      <c r="AP21" s="294">
        <v>10.6</v>
      </c>
      <c r="AQ21" s="295">
        <v>-0.53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543</v>
      </c>
      <c r="AL22" s="1152"/>
      <c r="AM22" s="1152"/>
      <c r="AN22" s="1153"/>
      <c r="AO22" s="298">
        <v>97.8</v>
      </c>
      <c r="AP22" s="299">
        <v>97.5</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544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545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525</v>
      </c>
      <c r="AP30" s="268"/>
      <c r="AQ30" s="269" t="s">
        <v>526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527</v>
      </c>
      <c r="AQ31" s="275" t="s">
        <v>528</v>
      </c>
      <c r="AR31" s="276" t="s">
        <v>529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547</v>
      </c>
      <c r="AL32" s="1160"/>
      <c r="AM32" s="1160"/>
      <c r="AN32" s="1161"/>
      <c r="AO32" s="308">
        <v>1275082</v>
      </c>
      <c r="AP32" s="308">
        <v>43829</v>
      </c>
      <c r="AQ32" s="309">
        <v>72468</v>
      </c>
      <c r="AR32" s="310">
        <v>-39.5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548</v>
      </c>
      <c r="AL33" s="1160"/>
      <c r="AM33" s="1160"/>
      <c r="AN33" s="1161"/>
      <c r="AO33" s="308" t="s">
        <v>533</v>
      </c>
      <c r="AP33" s="308" t="s">
        <v>533</v>
      </c>
      <c r="AQ33" s="309" t="s">
        <v>533</v>
      </c>
      <c r="AR33" s="310" t="s">
        <v>533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549</v>
      </c>
      <c r="AL34" s="1160"/>
      <c r="AM34" s="1160"/>
      <c r="AN34" s="1161"/>
      <c r="AO34" s="308" t="s">
        <v>533</v>
      </c>
      <c r="AP34" s="308" t="s">
        <v>533</v>
      </c>
      <c r="AQ34" s="309">
        <v>1</v>
      </c>
      <c r="AR34" s="310" t="s">
        <v>533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550</v>
      </c>
      <c r="AL35" s="1160"/>
      <c r="AM35" s="1160"/>
      <c r="AN35" s="1161"/>
      <c r="AO35" s="308">
        <v>332758</v>
      </c>
      <c r="AP35" s="308">
        <v>11438</v>
      </c>
      <c r="AQ35" s="309">
        <v>17710</v>
      </c>
      <c r="AR35" s="310">
        <v>-35.4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551</v>
      </c>
      <c r="AL36" s="1160"/>
      <c r="AM36" s="1160"/>
      <c r="AN36" s="1161"/>
      <c r="AO36" s="308">
        <v>86519</v>
      </c>
      <c r="AP36" s="308">
        <v>2974</v>
      </c>
      <c r="AQ36" s="309">
        <v>2475</v>
      </c>
      <c r="AR36" s="310">
        <v>20.2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552</v>
      </c>
      <c r="AL37" s="1160"/>
      <c r="AM37" s="1160"/>
      <c r="AN37" s="1161"/>
      <c r="AO37" s="308">
        <v>46620</v>
      </c>
      <c r="AP37" s="308">
        <v>1603</v>
      </c>
      <c r="AQ37" s="309">
        <v>637</v>
      </c>
      <c r="AR37" s="310">
        <v>151.6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553</v>
      </c>
      <c r="AL38" s="1163"/>
      <c r="AM38" s="1163"/>
      <c r="AN38" s="1164"/>
      <c r="AO38" s="311">
        <v>350</v>
      </c>
      <c r="AP38" s="311">
        <v>12</v>
      </c>
      <c r="AQ38" s="312">
        <v>2</v>
      </c>
      <c r="AR38" s="300">
        <v>500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554</v>
      </c>
      <c r="AL39" s="1163"/>
      <c r="AM39" s="1163"/>
      <c r="AN39" s="1164"/>
      <c r="AO39" s="308">
        <v>-232386</v>
      </c>
      <c r="AP39" s="308">
        <v>-7988</v>
      </c>
      <c r="AQ39" s="309">
        <v>-3769</v>
      </c>
      <c r="AR39" s="310">
        <v>111.9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555</v>
      </c>
      <c r="AL40" s="1160"/>
      <c r="AM40" s="1160"/>
      <c r="AN40" s="1161"/>
      <c r="AO40" s="308">
        <v>-991021</v>
      </c>
      <c r="AP40" s="308">
        <v>-34065</v>
      </c>
      <c r="AQ40" s="309">
        <v>-62733</v>
      </c>
      <c r="AR40" s="310">
        <v>-45.7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299</v>
      </c>
      <c r="AL41" s="1166"/>
      <c r="AM41" s="1166"/>
      <c r="AN41" s="1167"/>
      <c r="AO41" s="308">
        <v>517922</v>
      </c>
      <c r="AP41" s="308">
        <v>17803</v>
      </c>
      <c r="AQ41" s="309">
        <v>26792</v>
      </c>
      <c r="AR41" s="310">
        <v>-33.6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525</v>
      </c>
      <c r="AN49" s="1156" t="s">
        <v>559</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560</v>
      </c>
      <c r="AO50" s="325" t="s">
        <v>561</v>
      </c>
      <c r="AP50" s="326" t="s">
        <v>562</v>
      </c>
      <c r="AQ50" s="327" t="s">
        <v>563</v>
      </c>
      <c r="AR50" s="328" t="s">
        <v>564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565</v>
      </c>
      <c r="AL51" s="321"/>
      <c r="AM51" s="329">
        <v>3224055</v>
      </c>
      <c r="AN51" s="330">
        <v>104376</v>
      </c>
      <c r="AO51" s="331">
        <v>27.2</v>
      </c>
      <c r="AP51" s="332">
        <v>88968</v>
      </c>
      <c r="AQ51" s="333">
        <v>6.8</v>
      </c>
      <c r="AR51" s="334">
        <v>20.399999999999999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566</v>
      </c>
      <c r="AM52" s="337">
        <v>2563285</v>
      </c>
      <c r="AN52" s="338">
        <v>82984</v>
      </c>
      <c r="AO52" s="339">
        <v>29.7</v>
      </c>
      <c r="AP52" s="340">
        <v>45482</v>
      </c>
      <c r="AQ52" s="341">
        <v>5.5</v>
      </c>
      <c r="AR52" s="342">
        <v>24.2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567</v>
      </c>
      <c r="AL53" s="321"/>
      <c r="AM53" s="329">
        <v>1683295</v>
      </c>
      <c r="AN53" s="330">
        <v>55268</v>
      </c>
      <c r="AO53" s="331">
        <v>-47</v>
      </c>
      <c r="AP53" s="332">
        <v>85173</v>
      </c>
      <c r="AQ53" s="333">
        <v>-4.3</v>
      </c>
      <c r="AR53" s="334">
        <v>-42.7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566</v>
      </c>
      <c r="AM54" s="337">
        <v>1238699</v>
      </c>
      <c r="AN54" s="338">
        <v>40670</v>
      </c>
      <c r="AO54" s="339">
        <v>-51</v>
      </c>
      <c r="AP54" s="340">
        <v>43913</v>
      </c>
      <c r="AQ54" s="341">
        <v>-3.4</v>
      </c>
      <c r="AR54" s="342">
        <v>-47.6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568</v>
      </c>
      <c r="AL55" s="321"/>
      <c r="AM55" s="329">
        <v>1506177</v>
      </c>
      <c r="AN55" s="330">
        <v>50181</v>
      </c>
      <c r="AO55" s="331">
        <v>-9.1999999999999993</v>
      </c>
      <c r="AP55" s="332">
        <v>94081</v>
      </c>
      <c r="AQ55" s="333">
        <v>10.5</v>
      </c>
      <c r="AR55" s="334">
        <v>-19.7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566</v>
      </c>
      <c r="AM56" s="337">
        <v>665370</v>
      </c>
      <c r="AN56" s="338">
        <v>22168</v>
      </c>
      <c r="AO56" s="339">
        <v>-45.5</v>
      </c>
      <c r="AP56" s="340">
        <v>48949</v>
      </c>
      <c r="AQ56" s="341">
        <v>11.5</v>
      </c>
      <c r="AR56" s="342">
        <v>-57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569</v>
      </c>
      <c r="AL57" s="321"/>
      <c r="AM57" s="329">
        <v>1124947</v>
      </c>
      <c r="AN57" s="330">
        <v>38051</v>
      </c>
      <c r="AO57" s="331">
        <v>-24.2</v>
      </c>
      <c r="AP57" s="332">
        <v>92632</v>
      </c>
      <c r="AQ57" s="333">
        <v>-1.5</v>
      </c>
      <c r="AR57" s="334">
        <v>-22.7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566</v>
      </c>
      <c r="AM58" s="337">
        <v>523909</v>
      </c>
      <c r="AN58" s="338">
        <v>17721</v>
      </c>
      <c r="AO58" s="339">
        <v>-20.100000000000001</v>
      </c>
      <c r="AP58" s="340">
        <v>47978</v>
      </c>
      <c r="AQ58" s="341">
        <v>-2</v>
      </c>
      <c r="AR58" s="342">
        <v>-18.100000000000001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570</v>
      </c>
      <c r="AL59" s="321"/>
      <c r="AM59" s="329">
        <v>1133549</v>
      </c>
      <c r="AN59" s="330">
        <v>38964</v>
      </c>
      <c r="AO59" s="331">
        <v>2.4</v>
      </c>
      <c r="AP59" s="332">
        <v>96469</v>
      </c>
      <c r="AQ59" s="333">
        <v>4.0999999999999996</v>
      </c>
      <c r="AR59" s="334">
        <v>-1.7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566</v>
      </c>
      <c r="AM60" s="337">
        <v>738365</v>
      </c>
      <c r="AN60" s="338">
        <v>25380</v>
      </c>
      <c r="AO60" s="339">
        <v>43.2</v>
      </c>
      <c r="AP60" s="340">
        <v>49775</v>
      </c>
      <c r="AQ60" s="341">
        <v>3.7</v>
      </c>
      <c r="AR60" s="342">
        <v>39.5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571</v>
      </c>
      <c r="AL61" s="343"/>
      <c r="AM61" s="344">
        <v>1734405</v>
      </c>
      <c r="AN61" s="345">
        <v>57368</v>
      </c>
      <c r="AO61" s="346">
        <v>-10.199999999999999</v>
      </c>
      <c r="AP61" s="347">
        <v>91465</v>
      </c>
      <c r="AQ61" s="348">
        <v>3.1</v>
      </c>
      <c r="AR61" s="334">
        <v>-13.3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566</v>
      </c>
      <c r="AM62" s="337">
        <v>1145926</v>
      </c>
      <c r="AN62" s="338">
        <v>37785</v>
      </c>
      <c r="AO62" s="339">
        <v>-8.6999999999999993</v>
      </c>
      <c r="AP62" s="340">
        <v>47219</v>
      </c>
      <c r="AQ62" s="341">
        <v>3.1</v>
      </c>
      <c r="AR62" s="342">
        <v>-11.8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tQSyWsmHm3sm3WI+CCgfMlGHExzsIidudDhlQXZ96Q3BV7WQrWsNh/zg7quB+cnE2V2oPkczu7WPWugDacd1Q==" saltValue="KCKTSiy0IxzMWcp0v6r4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573</v>
      </c>
    </row>
    <row r="120" spans="125:125" ht="13.5" hidden="1" customHeight="1" x14ac:dyDescent="0.15"/>
    <row r="121" spans="125:125" ht="13.5" hidden="1" customHeight="1" x14ac:dyDescent="0.15">
      <c r="DU121" s="255"/>
    </row>
  </sheetData>
  <sheetProtection algorithmName="SHA-512" hashValue="aF4tzLyqlx2Lvo07Yu6pxsQIn15SOgwCIgL703mqs/Xt4P8Ednz/Ujqehx1hbvFNXGLJ1WuK52L9iKdhI3WKJQ==" saltValue="zQtyfW7dd11NL7u/ycf8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574</v>
      </c>
    </row>
  </sheetData>
  <sheetProtection algorithmName="SHA-512" hashValue="u9KCnDMjTNdMxBkXC07Zcf3BCfMrABDIQqLgMdpfqX+0tPzRTY7ibZSLduVxWb530LLJpiaSsrdTpCEEvsYeow==" saltValue="b8leot+sOMf1Q9fK4Mfw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68" t="s">
        <v>3</v>
      </c>
      <c r="D47" s="1168"/>
      <c r="E47" s="1169"/>
      <c r="F47" s="11">
        <v>13.16</v>
      </c>
      <c r="G47" s="12">
        <v>13.8</v>
      </c>
      <c r="H47" s="12">
        <v>18.420000000000002</v>
      </c>
      <c r="I47" s="12">
        <v>18.93</v>
      </c>
      <c r="J47" s="13">
        <v>17.989999999999998</v>
      </c>
    </row>
    <row r="48" spans="2:10" ht="57.75" customHeight="1" x14ac:dyDescent="0.15">
      <c r="B48" s="14"/>
      <c r="C48" s="1170" t="s">
        <v>4</v>
      </c>
      <c r="D48" s="1170"/>
      <c r="E48" s="1171"/>
      <c r="F48" s="15">
        <v>7.65</v>
      </c>
      <c r="G48" s="16">
        <v>9.44</v>
      </c>
      <c r="H48" s="16">
        <v>9.14</v>
      </c>
      <c r="I48" s="16">
        <v>11.75</v>
      </c>
      <c r="J48" s="17">
        <v>11.03</v>
      </c>
    </row>
    <row r="49" spans="2:10" ht="57.75" customHeight="1" thickBot="1" x14ac:dyDescent="0.2">
      <c r="B49" s="18"/>
      <c r="C49" s="1172" t="s">
        <v>5</v>
      </c>
      <c r="D49" s="1172"/>
      <c r="E49" s="1173"/>
      <c r="F49" s="19">
        <v>3.54</v>
      </c>
      <c r="G49" s="20">
        <v>26.71</v>
      </c>
      <c r="H49" s="20">
        <v>5.04</v>
      </c>
      <c r="I49" s="20">
        <v>6.72</v>
      </c>
      <c r="J49" s="21">
        <v>9.65</v>
      </c>
    </row>
    <row r="50" spans="2:10" x14ac:dyDescent="0.15"/>
  </sheetData>
  <sheetProtection algorithmName="SHA-512" hashValue="FvOSxG2/dd/57m/hp23M3rJjKODxY6aon8o8k5rIaLxMdNiJiDaMIHvyUHylqpAKF0VzwMCL3a6WI8d4nLtiYw==" saltValue="y08EnGrsm1eWvrB+rOCQ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2023-03-14T23:37:08Z</cp:lastPrinted>
  <dcterms:created xsi:type="dcterms:W3CDTF">2023-02-20T03:58:07Z</dcterms:created>
  <dcterms:modified xsi:type="dcterms:W3CDTF">2023-09-29T00:30:32Z</dcterms:modified>
  <cp:category/>
</cp:coreProperties>
</file>